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luciaad/Dropbox (University of Michigan)/Impacted Canine MN sample/6_Quantification/"/>
    </mc:Choice>
  </mc:AlternateContent>
  <xr:revisionPtr revIDLastSave="0" documentId="8_{933EBC69-B889-8342-8704-3D14DF305436}" xr6:coauthVersionLast="47" xr6:coauthVersionMax="47" xr10:uidLastSave="{00000000-0000-0000-0000-000000000000}"/>
  <bookViews>
    <workbookView xWindow="640" yWindow="760" windowWidth="28720" windowHeight="17180" xr2:uid="{00000000-000D-0000-FFFF-FFFF00000000}"/>
  </bookViews>
  <sheets>
    <sheet name="Composite" sheetId="1" r:id="rId1"/>
    <sheet name="Aim 1 Measurements" sheetId="2" r:id="rId2"/>
    <sheet name="Aim 1 Testing data (DCNN)" sheetId="3" r:id="rId3"/>
    <sheet name="Aim 2 Case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" i="4" l="1"/>
  <c r="AA5" i="4"/>
  <c r="AA22" i="4"/>
  <c r="AA21" i="4"/>
  <c r="P56" i="2"/>
  <c r="V44" i="3"/>
  <c r="V45" i="3"/>
  <c r="V46" i="3"/>
  <c r="V47" i="3"/>
  <c r="V48" i="3"/>
  <c r="V49" i="3"/>
  <c r="V50" i="3"/>
  <c r="V51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2" i="3"/>
  <c r="V33" i="3"/>
  <c r="V34" i="3"/>
  <c r="V35" i="3"/>
  <c r="V36" i="3"/>
  <c r="V37" i="3"/>
  <c r="V38" i="3"/>
  <c r="V39" i="3"/>
  <c r="V40" i="3"/>
  <c r="V41" i="3"/>
  <c r="V56" i="1"/>
  <c r="W56" i="1"/>
  <c r="W269" i="1" l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123" i="1"/>
  <c r="W124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333" i="1" s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58" i="1"/>
  <c r="W59" i="1"/>
  <c r="W60" i="1"/>
  <c r="W61" i="1"/>
  <c r="W62" i="1"/>
  <c r="W63" i="1"/>
  <c r="W64" i="1"/>
  <c r="W65" i="1"/>
  <c r="W57" i="1"/>
  <c r="U333" i="1"/>
  <c r="U332" i="1"/>
  <c r="T333" i="1"/>
  <c r="T332" i="1"/>
  <c r="S333" i="1"/>
  <c r="S332" i="1"/>
  <c r="R333" i="1"/>
  <c r="R332" i="1"/>
  <c r="V124" i="1"/>
  <c r="V123" i="1"/>
  <c r="V122" i="1"/>
  <c r="V121" i="1"/>
  <c r="V120" i="1"/>
  <c r="V119" i="1"/>
  <c r="V118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P102" i="2"/>
  <c r="P124" i="2"/>
  <c r="P123" i="2"/>
  <c r="P122" i="2"/>
  <c r="P121" i="2"/>
  <c r="P120" i="2"/>
  <c r="P119" i="2"/>
  <c r="P118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1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J333" i="2"/>
  <c r="I333" i="2"/>
  <c r="J332" i="2"/>
  <c r="I332" i="2"/>
  <c r="H333" i="2"/>
  <c r="H332" i="2"/>
  <c r="E333" i="2"/>
  <c r="D333" i="2"/>
  <c r="C333" i="2"/>
  <c r="E332" i="2"/>
  <c r="D332" i="2"/>
  <c r="C332" i="2"/>
  <c r="W332" i="1" l="1"/>
  <c r="P333" i="1"/>
  <c r="P332" i="1"/>
  <c r="O333" i="1"/>
  <c r="O332" i="1"/>
  <c r="N333" i="1"/>
  <c r="N332" i="1"/>
  <c r="M333" i="1"/>
  <c r="M332" i="1"/>
  <c r="J333" i="1"/>
  <c r="L333" i="1"/>
  <c r="L332" i="1"/>
  <c r="J332" i="1"/>
  <c r="I333" i="1"/>
  <c r="I332" i="1"/>
  <c r="H333" i="1"/>
  <c r="H332" i="1"/>
  <c r="F333" i="1"/>
  <c r="F332" i="1"/>
  <c r="E333" i="1"/>
  <c r="E332" i="1"/>
  <c r="E82" i="1" l="1"/>
</calcChain>
</file>

<file path=xl/sharedStrings.xml><?xml version="1.0" encoding="utf-8"?>
<sst xmlns="http://schemas.openxmlformats.org/spreadsheetml/2006/main" count="4139" uniqueCount="1673">
  <si>
    <t>Distance from Point to Line (mm)</t>
  </si>
  <si>
    <t>Angles (degrees)</t>
  </si>
  <si>
    <t>Qualitative Root Damage</t>
  </si>
  <si>
    <t>U3 to MSP</t>
  </si>
  <si>
    <t>U3 to OP</t>
  </si>
  <si>
    <t>U3 to U2</t>
  </si>
  <si>
    <t>Kurol Overlap</t>
  </si>
  <si>
    <t>U3 to U1</t>
  </si>
  <si>
    <t>U3 to MSP (Roll)</t>
  </si>
  <si>
    <t>U3 to OP (Pitch)</t>
  </si>
  <si>
    <t xml:space="preserve"> R-L </t>
  </si>
  <si>
    <t xml:space="preserve"> S-I </t>
  </si>
  <si>
    <t>Distal U2</t>
  </si>
  <si>
    <t>Mesial U2</t>
  </si>
  <si>
    <t>Mesial U1</t>
  </si>
  <si>
    <t>U4</t>
  </si>
  <si>
    <t>U2</t>
  </si>
  <si>
    <t>U1</t>
  </si>
  <si>
    <t>CP01_L</t>
  </si>
  <si>
    <t>CP01_R</t>
  </si>
  <si>
    <t>CP03_L</t>
  </si>
  <si>
    <t>CP04_R</t>
  </si>
  <si>
    <t>CP06_L</t>
  </si>
  <si>
    <t>CP06_R</t>
  </si>
  <si>
    <t>CP07_L</t>
  </si>
  <si>
    <t>CP07_R</t>
  </si>
  <si>
    <t>CP09_R</t>
  </si>
  <si>
    <t>CP10_L</t>
  </si>
  <si>
    <t>CP13_L</t>
  </si>
  <si>
    <t>CP13_R</t>
  </si>
  <si>
    <t>CP14_L</t>
  </si>
  <si>
    <t>CP15_L</t>
  </si>
  <si>
    <t>CP15_R</t>
  </si>
  <si>
    <t>CP16_L</t>
  </si>
  <si>
    <t>CP16_R</t>
  </si>
  <si>
    <t>CP18_L</t>
  </si>
  <si>
    <t>CP18_R</t>
  </si>
  <si>
    <t>CP20_L</t>
  </si>
  <si>
    <t>CP20_R</t>
  </si>
  <si>
    <t>CP22_R</t>
  </si>
  <si>
    <t>CP23_R</t>
  </si>
  <si>
    <t>CP24_R</t>
  </si>
  <si>
    <t>NA</t>
  </si>
  <si>
    <t>CP25_L</t>
  </si>
  <si>
    <t>CP28_R</t>
  </si>
  <si>
    <t>CP30_L</t>
  </si>
  <si>
    <t>CP30_R</t>
  </si>
  <si>
    <t>CP31_L</t>
  </si>
  <si>
    <t>CP31_R</t>
  </si>
  <si>
    <t>CP33_L</t>
  </si>
  <si>
    <t>CP34_L</t>
  </si>
  <si>
    <t>CP34_R</t>
  </si>
  <si>
    <t>CP35_R</t>
  </si>
  <si>
    <t>CP36_L</t>
  </si>
  <si>
    <t>CP37_L</t>
  </si>
  <si>
    <t>CP38_L</t>
  </si>
  <si>
    <t>CP38_R</t>
  </si>
  <si>
    <t>CP39_R</t>
  </si>
  <si>
    <t>CP43_R</t>
  </si>
  <si>
    <t>CP44_R</t>
  </si>
  <si>
    <t>CP45_L</t>
  </si>
  <si>
    <t>CP47_L</t>
  </si>
  <si>
    <t>CP47_R</t>
  </si>
  <si>
    <t>CP51_L</t>
  </si>
  <si>
    <t>CP51_R</t>
  </si>
  <si>
    <t>CP52_R</t>
  </si>
  <si>
    <t>CP53_L</t>
  </si>
  <si>
    <t>CP54_L</t>
  </si>
  <si>
    <t>CP55_L</t>
  </si>
  <si>
    <t>CP55_R</t>
  </si>
  <si>
    <t>CP56_L</t>
  </si>
  <si>
    <t>CP57_L</t>
  </si>
  <si>
    <t>CP59_L</t>
  </si>
  <si>
    <t>CP59_R</t>
  </si>
  <si>
    <t>CP60_L</t>
  </si>
  <si>
    <t>CP60_R</t>
  </si>
  <si>
    <t>CP61_L</t>
  </si>
  <si>
    <t>CP61_R</t>
  </si>
  <si>
    <t>CP62_L</t>
  </si>
  <si>
    <t>CP62_R</t>
  </si>
  <si>
    <t>CP63_L</t>
  </si>
  <si>
    <t>CP64_L</t>
  </si>
  <si>
    <t>CP65_L</t>
  </si>
  <si>
    <t>CP65_R</t>
  </si>
  <si>
    <t>CP66_L</t>
  </si>
  <si>
    <t>CP66_R</t>
  </si>
  <si>
    <t>CP69_L</t>
  </si>
  <si>
    <t>CP69_R</t>
  </si>
  <si>
    <t>CP70_R</t>
  </si>
  <si>
    <t>CP71_R</t>
  </si>
  <si>
    <t>CP72_L</t>
  </si>
  <si>
    <t>CP72_R</t>
  </si>
  <si>
    <t>CP73_L</t>
  </si>
  <si>
    <t>CP73_R</t>
  </si>
  <si>
    <t>CP74_R</t>
  </si>
  <si>
    <t>UM01_L</t>
  </si>
  <si>
    <t>UM01_R</t>
  </si>
  <si>
    <t>UM02_L</t>
  </si>
  <si>
    <t>UM06_R</t>
  </si>
  <si>
    <t>UM07_L</t>
  </si>
  <si>
    <t>UM07_R</t>
  </si>
  <si>
    <t>UM10_L</t>
  </si>
  <si>
    <t>UM10_R</t>
  </si>
  <si>
    <t>UM11_L</t>
  </si>
  <si>
    <t>UM12_R</t>
  </si>
  <si>
    <t>UM15_L</t>
  </si>
  <si>
    <t>UM15_R</t>
  </si>
  <si>
    <t>UM16_L</t>
  </si>
  <si>
    <t>UM17_L</t>
  </si>
  <si>
    <t>UM18_R</t>
  </si>
  <si>
    <t>UM19_R</t>
  </si>
  <si>
    <t>UM27_L</t>
  </si>
  <si>
    <t>UM27_R</t>
  </si>
  <si>
    <t>UM29_L</t>
  </si>
  <si>
    <t>UP01_R</t>
  </si>
  <si>
    <t>UP02_L</t>
  </si>
  <si>
    <t>UP02_R</t>
  </si>
  <si>
    <t>UP03_L</t>
  </si>
  <si>
    <t>UP04_R</t>
  </si>
  <si>
    <t>UP05_R</t>
  </si>
  <si>
    <t>UP06_L</t>
  </si>
  <si>
    <t>UP06_R</t>
  </si>
  <si>
    <t>UP07_L</t>
  </si>
  <si>
    <t>UP07_R</t>
  </si>
  <si>
    <t>UP08_L</t>
  </si>
  <si>
    <t>UP08_R</t>
  </si>
  <si>
    <t>UP09_L</t>
  </si>
  <si>
    <t>UP09_R</t>
  </si>
  <si>
    <t>UP10_L</t>
  </si>
  <si>
    <t>UP11_R</t>
  </si>
  <si>
    <t>UP12_L</t>
  </si>
  <si>
    <t>UP13_L</t>
  </si>
  <si>
    <t>UP14_L</t>
  </si>
  <si>
    <t>UP14_R</t>
  </si>
  <si>
    <t>UP15_L</t>
  </si>
  <si>
    <t>UP15_R</t>
  </si>
  <si>
    <t>UP16_L</t>
  </si>
  <si>
    <t>UP17_L</t>
  </si>
  <si>
    <t>UP17_R</t>
  </si>
  <si>
    <t>Side</t>
  </si>
  <si>
    <t>Patient</t>
  </si>
  <si>
    <t>CP01</t>
  </si>
  <si>
    <t>Bilateral</t>
  </si>
  <si>
    <t>CP03</t>
  </si>
  <si>
    <t>Left</t>
  </si>
  <si>
    <t>CP04</t>
  </si>
  <si>
    <t>Right</t>
  </si>
  <si>
    <t>CP06</t>
  </si>
  <si>
    <t xml:space="preserve">Bilateral </t>
  </si>
  <si>
    <t>CP07</t>
  </si>
  <si>
    <t>CP09</t>
  </si>
  <si>
    <t>CP10</t>
  </si>
  <si>
    <t>CP13</t>
  </si>
  <si>
    <t>CP14</t>
  </si>
  <si>
    <t>CP15</t>
  </si>
  <si>
    <t>CP16</t>
  </si>
  <si>
    <t>CP18</t>
  </si>
  <si>
    <t>CP20</t>
  </si>
  <si>
    <t>CP22</t>
  </si>
  <si>
    <t>CP23</t>
  </si>
  <si>
    <t>CP25</t>
  </si>
  <si>
    <t>CP24</t>
  </si>
  <si>
    <t>CP28</t>
  </si>
  <si>
    <t>CP30</t>
  </si>
  <si>
    <t>CP31</t>
  </si>
  <si>
    <t>CP33</t>
  </si>
  <si>
    <t>CP34</t>
  </si>
  <si>
    <t>CP35</t>
  </si>
  <si>
    <t>CP36</t>
  </si>
  <si>
    <t>CP37</t>
  </si>
  <si>
    <t>CP38</t>
  </si>
  <si>
    <t>CP39</t>
  </si>
  <si>
    <t>CP43</t>
  </si>
  <si>
    <t>CP44</t>
  </si>
  <si>
    <t>CP45</t>
  </si>
  <si>
    <t>CP47</t>
  </si>
  <si>
    <t>UP17</t>
  </si>
  <si>
    <t>UP16</t>
  </si>
  <si>
    <t>UP15</t>
  </si>
  <si>
    <t>UP14</t>
  </si>
  <si>
    <t>UP13</t>
  </si>
  <si>
    <t xml:space="preserve">Left </t>
  </si>
  <si>
    <t>CP51</t>
  </si>
  <si>
    <t>CP52</t>
  </si>
  <si>
    <t>CP53</t>
  </si>
  <si>
    <t>CP54</t>
  </si>
  <si>
    <t>CP55</t>
  </si>
  <si>
    <t>CP56</t>
  </si>
  <si>
    <t>CP57</t>
  </si>
  <si>
    <t>CP59</t>
  </si>
  <si>
    <t>CP60</t>
  </si>
  <si>
    <t>CP61</t>
  </si>
  <si>
    <t>CP62</t>
  </si>
  <si>
    <t>CP63</t>
  </si>
  <si>
    <t>CP64</t>
  </si>
  <si>
    <t>CP65</t>
  </si>
  <si>
    <t>CP66</t>
  </si>
  <si>
    <t>CP69</t>
  </si>
  <si>
    <t>CP70</t>
  </si>
  <si>
    <t>CP71</t>
  </si>
  <si>
    <t>CP72</t>
  </si>
  <si>
    <t>CP73</t>
  </si>
  <si>
    <t>CP74</t>
  </si>
  <si>
    <t>UM01</t>
  </si>
  <si>
    <t>UM02</t>
  </si>
  <si>
    <t>UM06</t>
  </si>
  <si>
    <t>UM07</t>
  </si>
  <si>
    <t>UM10</t>
  </si>
  <si>
    <t>UM11</t>
  </si>
  <si>
    <t>UM12</t>
  </si>
  <si>
    <t>UM15</t>
  </si>
  <si>
    <t>UM16</t>
  </si>
  <si>
    <t>UM17</t>
  </si>
  <si>
    <t>UM18</t>
  </si>
  <si>
    <t>UM19</t>
  </si>
  <si>
    <t>UM27</t>
  </si>
  <si>
    <t>UM29</t>
  </si>
  <si>
    <t>UP01</t>
  </si>
  <si>
    <t>UP02</t>
  </si>
  <si>
    <t>UP03</t>
  </si>
  <si>
    <t>UP04</t>
  </si>
  <si>
    <t>UP05</t>
  </si>
  <si>
    <t>UP06</t>
  </si>
  <si>
    <t>UP07</t>
  </si>
  <si>
    <t>UP08</t>
  </si>
  <si>
    <t>UP09</t>
  </si>
  <si>
    <t>UP10</t>
  </si>
  <si>
    <t>UP11</t>
  </si>
  <si>
    <t>UP12</t>
  </si>
  <si>
    <t>Canine</t>
  </si>
  <si>
    <t>MN001</t>
  </si>
  <si>
    <t>MN002</t>
  </si>
  <si>
    <t>MN003</t>
  </si>
  <si>
    <t xml:space="preserve">MN004 </t>
  </si>
  <si>
    <t>MN005</t>
  </si>
  <si>
    <t>MN006</t>
  </si>
  <si>
    <t>MN007</t>
  </si>
  <si>
    <t>MN008</t>
  </si>
  <si>
    <t>MN009</t>
  </si>
  <si>
    <t>MN010</t>
  </si>
  <si>
    <t>MN011</t>
  </si>
  <si>
    <t>MN012</t>
  </si>
  <si>
    <t>MN013</t>
  </si>
  <si>
    <t>MN014</t>
  </si>
  <si>
    <t>MN015</t>
  </si>
  <si>
    <t>MN016</t>
  </si>
  <si>
    <t>MN017</t>
  </si>
  <si>
    <t>MN018</t>
  </si>
  <si>
    <t>MN019</t>
  </si>
  <si>
    <t>MN020</t>
  </si>
  <si>
    <t>MN021</t>
  </si>
  <si>
    <t>MN022</t>
  </si>
  <si>
    <t>MN023</t>
  </si>
  <si>
    <t>MN024</t>
  </si>
  <si>
    <t>MN025</t>
  </si>
  <si>
    <t>MN026</t>
  </si>
  <si>
    <t>MN027</t>
  </si>
  <si>
    <t>MN028</t>
  </si>
  <si>
    <t>MN029</t>
  </si>
  <si>
    <t>MN030</t>
  </si>
  <si>
    <t>MN031</t>
  </si>
  <si>
    <t>MN032</t>
  </si>
  <si>
    <t>MN033</t>
  </si>
  <si>
    <t>MN034</t>
  </si>
  <si>
    <t>MN035</t>
  </si>
  <si>
    <t>MN036</t>
  </si>
  <si>
    <t>MN037</t>
  </si>
  <si>
    <t>MN038</t>
  </si>
  <si>
    <t>MN039</t>
  </si>
  <si>
    <t>MN040</t>
  </si>
  <si>
    <t>MN041</t>
  </si>
  <si>
    <t>MN042</t>
  </si>
  <si>
    <t>MN043</t>
  </si>
  <si>
    <t>MN044</t>
  </si>
  <si>
    <t>MN045</t>
  </si>
  <si>
    <t>MN046</t>
  </si>
  <si>
    <t>MN047</t>
  </si>
  <si>
    <t>MN048</t>
  </si>
  <si>
    <t>MN049</t>
  </si>
  <si>
    <t>MN050</t>
  </si>
  <si>
    <t>MN051</t>
  </si>
  <si>
    <t>MN052</t>
  </si>
  <si>
    <t>MN053</t>
  </si>
  <si>
    <t>MN054</t>
  </si>
  <si>
    <t>MN055</t>
  </si>
  <si>
    <t>MN056</t>
  </si>
  <si>
    <t>MN057</t>
  </si>
  <si>
    <t>MN058</t>
  </si>
  <si>
    <t>MN059</t>
  </si>
  <si>
    <t>MN060</t>
  </si>
  <si>
    <t>MN061</t>
  </si>
  <si>
    <t>MN062</t>
  </si>
  <si>
    <t>MN063</t>
  </si>
  <si>
    <t>MN064</t>
  </si>
  <si>
    <t>MN065</t>
  </si>
  <si>
    <t>MN066</t>
  </si>
  <si>
    <t>MN067</t>
  </si>
  <si>
    <t>MN068</t>
  </si>
  <si>
    <t>MN069</t>
  </si>
  <si>
    <t>MN070</t>
  </si>
  <si>
    <t>MN071</t>
  </si>
  <si>
    <t>MN072</t>
  </si>
  <si>
    <t>MN073</t>
  </si>
  <si>
    <t>MN074</t>
  </si>
  <si>
    <t>MN075</t>
  </si>
  <si>
    <t>MN076</t>
  </si>
  <si>
    <t>MN077</t>
  </si>
  <si>
    <t>MN078</t>
  </si>
  <si>
    <t>MN079</t>
  </si>
  <si>
    <t>MN080</t>
  </si>
  <si>
    <t>MN081</t>
  </si>
  <si>
    <t>MN082</t>
  </si>
  <si>
    <t>MN083</t>
  </si>
  <si>
    <t>MN084</t>
  </si>
  <si>
    <t>MN085</t>
  </si>
  <si>
    <t>MN086</t>
  </si>
  <si>
    <t>MN087</t>
  </si>
  <si>
    <t>MN088</t>
  </si>
  <si>
    <t>MN089</t>
  </si>
  <si>
    <t>MN090</t>
  </si>
  <si>
    <t>MN091</t>
  </si>
  <si>
    <t>MN092</t>
  </si>
  <si>
    <t>MN093</t>
  </si>
  <si>
    <t>MN094</t>
  </si>
  <si>
    <t>MN095</t>
  </si>
  <si>
    <t>MN096</t>
  </si>
  <si>
    <t>MN097</t>
  </si>
  <si>
    <t>MN098</t>
  </si>
  <si>
    <t>MN099</t>
  </si>
  <si>
    <t>MN100</t>
  </si>
  <si>
    <t>MN101</t>
  </si>
  <si>
    <t>MN102</t>
  </si>
  <si>
    <t>MN103</t>
  </si>
  <si>
    <t>MN104</t>
  </si>
  <si>
    <t>MN105</t>
  </si>
  <si>
    <t>MN106</t>
  </si>
  <si>
    <t>MN107</t>
  </si>
  <si>
    <t>MN108</t>
  </si>
  <si>
    <t>MN109</t>
  </si>
  <si>
    <t>MN110</t>
  </si>
  <si>
    <t>MN111</t>
  </si>
  <si>
    <t>MN112</t>
  </si>
  <si>
    <t>MN113</t>
  </si>
  <si>
    <t>MN114</t>
  </si>
  <si>
    <t>MN115</t>
  </si>
  <si>
    <t>MN116</t>
  </si>
  <si>
    <t>MN117</t>
  </si>
  <si>
    <t>MN118</t>
  </si>
  <si>
    <t>MN119</t>
  </si>
  <si>
    <t>MN120</t>
  </si>
  <si>
    <t>MN121</t>
  </si>
  <si>
    <t>MN122</t>
  </si>
  <si>
    <t>MN123</t>
  </si>
  <si>
    <t>MN124</t>
  </si>
  <si>
    <t>MN125</t>
  </si>
  <si>
    <t>MN126</t>
  </si>
  <si>
    <t>MN127</t>
  </si>
  <si>
    <t>MN128</t>
  </si>
  <si>
    <t>MN129</t>
  </si>
  <si>
    <t>MN130</t>
  </si>
  <si>
    <t>MN131</t>
  </si>
  <si>
    <t>MN132</t>
  </si>
  <si>
    <t>MN133</t>
  </si>
  <si>
    <t>MN134</t>
  </si>
  <si>
    <t>MN135</t>
  </si>
  <si>
    <t>MN136</t>
  </si>
  <si>
    <t>MN137</t>
  </si>
  <si>
    <t>MN138</t>
  </si>
  <si>
    <t>MN139</t>
  </si>
  <si>
    <t>MN140</t>
  </si>
  <si>
    <t>MN141</t>
  </si>
  <si>
    <t>MN142</t>
  </si>
  <si>
    <t>MN143</t>
  </si>
  <si>
    <t>MN144</t>
  </si>
  <si>
    <t>MN145</t>
  </si>
  <si>
    <t>MN146</t>
  </si>
  <si>
    <t>MN001_L</t>
  </si>
  <si>
    <t>MN001_R</t>
  </si>
  <si>
    <t>MN002_L</t>
  </si>
  <si>
    <t>MN002_R</t>
  </si>
  <si>
    <t>MN004_L</t>
  </si>
  <si>
    <t>MN004_R</t>
  </si>
  <si>
    <t>MN012_L</t>
  </si>
  <si>
    <t>MN012_R</t>
  </si>
  <si>
    <t>MN013_L</t>
  </si>
  <si>
    <t>MN013_R</t>
  </si>
  <si>
    <t>MN014_R</t>
  </si>
  <si>
    <t>MN014_L</t>
  </si>
  <si>
    <t>MN021_L</t>
  </si>
  <si>
    <t>MN021_R</t>
  </si>
  <si>
    <t>MN024_L</t>
  </si>
  <si>
    <t>MN024_R</t>
  </si>
  <si>
    <t>MN027_L</t>
  </si>
  <si>
    <t>MN027_R</t>
  </si>
  <si>
    <t>MN032_L</t>
  </si>
  <si>
    <t>MN032_R</t>
  </si>
  <si>
    <t>MN033_L</t>
  </si>
  <si>
    <t>MN033_R</t>
  </si>
  <si>
    <t>MN034_L</t>
  </si>
  <si>
    <t>MN034_R</t>
  </si>
  <si>
    <t>MN035_L</t>
  </si>
  <si>
    <t>MN035_R</t>
  </si>
  <si>
    <t>MN038_L</t>
  </si>
  <si>
    <t>MN038_R</t>
  </si>
  <si>
    <t>MN040_L</t>
  </si>
  <si>
    <t>MN040_R</t>
  </si>
  <si>
    <t>MN046_L</t>
  </si>
  <si>
    <t>MN046_R</t>
  </si>
  <si>
    <t>MN048_L</t>
  </si>
  <si>
    <t>MN048_R</t>
  </si>
  <si>
    <t>MN049_L</t>
  </si>
  <si>
    <t>MN049_R</t>
  </si>
  <si>
    <t>MN050_L</t>
  </si>
  <si>
    <t>MN050_R</t>
  </si>
  <si>
    <t>MN051_L</t>
  </si>
  <si>
    <t>MN051_R</t>
  </si>
  <si>
    <t>MN054_L</t>
  </si>
  <si>
    <t>MN054_R</t>
  </si>
  <si>
    <t>MN057_L</t>
  </si>
  <si>
    <t>MN057_R</t>
  </si>
  <si>
    <t>MN059_L</t>
  </si>
  <si>
    <t>MN059_R</t>
  </si>
  <si>
    <t>MN065_L</t>
  </si>
  <si>
    <t>MN065_r</t>
  </si>
  <si>
    <t>MN067_L</t>
  </si>
  <si>
    <t>MN067_R</t>
  </si>
  <si>
    <t>MN069_L</t>
  </si>
  <si>
    <t>MN069_R</t>
  </si>
  <si>
    <t>MN070_L</t>
  </si>
  <si>
    <t>MN070_R</t>
  </si>
  <si>
    <t>MN072_L</t>
  </si>
  <si>
    <t>MN072_R</t>
  </si>
  <si>
    <t>MN075_L</t>
  </si>
  <si>
    <t>MN075_R</t>
  </si>
  <si>
    <t>MN077_L</t>
  </si>
  <si>
    <t>MN077_R</t>
  </si>
  <si>
    <t>MN078_L</t>
  </si>
  <si>
    <t>MN078_R</t>
  </si>
  <si>
    <t>MN080_L</t>
  </si>
  <si>
    <t>MN080_R</t>
  </si>
  <si>
    <t>MN081_L</t>
  </si>
  <si>
    <t>MN081_R</t>
  </si>
  <si>
    <t>MN082_L</t>
  </si>
  <si>
    <t>MN082_R</t>
  </si>
  <si>
    <t>MN083_L</t>
  </si>
  <si>
    <t>MN083_R</t>
  </si>
  <si>
    <t>MN090_L</t>
  </si>
  <si>
    <t>MN090_R</t>
  </si>
  <si>
    <t>MN092_L</t>
  </si>
  <si>
    <t>MN092_R</t>
  </si>
  <si>
    <t>MN096_L</t>
  </si>
  <si>
    <t>MN096_R</t>
  </si>
  <si>
    <t>MN098_L</t>
  </si>
  <si>
    <t>MN098_R</t>
  </si>
  <si>
    <t>MN102_L</t>
  </si>
  <si>
    <t>MN102_R</t>
  </si>
  <si>
    <t>MN103_L</t>
  </si>
  <si>
    <t>MN103_R</t>
  </si>
  <si>
    <t>MN108_L</t>
  </si>
  <si>
    <t>MN108_R</t>
  </si>
  <si>
    <t>MN110_L</t>
  </si>
  <si>
    <t>MN110_R</t>
  </si>
  <si>
    <t>MN112_L</t>
  </si>
  <si>
    <t>MN112_R</t>
  </si>
  <si>
    <t>MN113_L</t>
  </si>
  <si>
    <t>MN113_R</t>
  </si>
  <si>
    <t>MN114_L</t>
  </si>
  <si>
    <t>MN114_R</t>
  </si>
  <si>
    <t>MN123_L</t>
  </si>
  <si>
    <t>MN123_R</t>
  </si>
  <si>
    <t>MN122_L</t>
  </si>
  <si>
    <t>MN122_R</t>
  </si>
  <si>
    <t>MN127_R</t>
  </si>
  <si>
    <t>MN127_L</t>
  </si>
  <si>
    <t>MN128_L</t>
  </si>
  <si>
    <t>MN128_R</t>
  </si>
  <si>
    <t>MN136_L</t>
  </si>
  <si>
    <t>MN136_R</t>
  </si>
  <si>
    <t>MN137_L</t>
  </si>
  <si>
    <t>MN137_R</t>
  </si>
  <si>
    <t>MN138_L</t>
  </si>
  <si>
    <t>MN138_R</t>
  </si>
  <si>
    <t>MN139_L</t>
  </si>
  <si>
    <t>MN139_R</t>
  </si>
  <si>
    <t>MN140_L</t>
  </si>
  <si>
    <t>MN140_R</t>
  </si>
  <si>
    <t>MN143_L</t>
  </si>
  <si>
    <t>MN143_R</t>
  </si>
  <si>
    <t>MN144_L</t>
  </si>
  <si>
    <t>MN144_R</t>
  </si>
  <si>
    <t>MN145_L</t>
  </si>
  <si>
    <t>MN145_R</t>
  </si>
  <si>
    <t>MN146_L</t>
  </si>
  <si>
    <t>MN146_R</t>
  </si>
  <si>
    <t xml:space="preserve">Position </t>
  </si>
  <si>
    <t>Bicortical</t>
  </si>
  <si>
    <t>Palatal</t>
  </si>
  <si>
    <t>Buccal</t>
  </si>
  <si>
    <t>13.819</t>
  </si>
  <si>
    <t>14.664</t>
  </si>
  <si>
    <t>16.661</t>
  </si>
  <si>
    <t>11.218</t>
  </si>
  <si>
    <t>5.099</t>
  </si>
  <si>
    <t>4.841</t>
  </si>
  <si>
    <t>7.151</t>
  </si>
  <si>
    <t>6.644</t>
  </si>
  <si>
    <t>8.983</t>
  </si>
  <si>
    <t>9.679</t>
  </si>
  <si>
    <t>1.446</t>
  </si>
  <si>
    <t>4.149</t>
  </si>
  <si>
    <t>1.771</t>
  </si>
  <si>
    <t>4.123</t>
  </si>
  <si>
    <t>13.163</t>
  </si>
  <si>
    <t>11.45</t>
  </si>
  <si>
    <t>13.192</t>
  </si>
  <si>
    <t>24.506</t>
  </si>
  <si>
    <t>2.65</t>
  </si>
  <si>
    <t>4.785</t>
  </si>
  <si>
    <t>11.794</t>
  </si>
  <si>
    <t>7.253</t>
  </si>
  <si>
    <t>7.468</t>
  </si>
  <si>
    <t>8.927</t>
  </si>
  <si>
    <t>6.635</t>
  </si>
  <si>
    <t>6.555</t>
  </si>
  <si>
    <t>0.217</t>
  </si>
  <si>
    <t>2.155</t>
  </si>
  <si>
    <t>3.238</t>
  </si>
  <si>
    <t>5.76</t>
  </si>
  <si>
    <t>7.659</t>
  </si>
  <si>
    <t>12.934</t>
  </si>
  <si>
    <t>6.601</t>
  </si>
  <si>
    <t>13.157</t>
  </si>
  <si>
    <t>4.321</t>
  </si>
  <si>
    <t>2.178</t>
  </si>
  <si>
    <t>4.574</t>
  </si>
  <si>
    <t>9.79</t>
  </si>
  <si>
    <t>12.189</t>
  </si>
  <si>
    <t>12.851</t>
  </si>
  <si>
    <t>7.34</t>
  </si>
  <si>
    <t>6.48</t>
  </si>
  <si>
    <t>3.063</t>
  </si>
  <si>
    <t>2.902</t>
  </si>
  <si>
    <t>8.143</t>
  </si>
  <si>
    <t>9.734</t>
  </si>
  <si>
    <t>12.286</t>
  </si>
  <si>
    <t>8.621</t>
  </si>
  <si>
    <t>7.969</t>
  </si>
  <si>
    <t>8.14</t>
  </si>
  <si>
    <t>2.938</t>
  </si>
  <si>
    <t>4.211</t>
  </si>
  <si>
    <t>9.863</t>
  </si>
  <si>
    <t>3.346</t>
  </si>
  <si>
    <t>7.49</t>
  </si>
  <si>
    <t>7.534</t>
  </si>
  <si>
    <t>7.873</t>
  </si>
  <si>
    <t>5.855</t>
  </si>
  <si>
    <t>1.855</t>
  </si>
  <si>
    <t>1.674</t>
  </si>
  <si>
    <t>4.522</t>
  </si>
  <si>
    <t>4.024</t>
  </si>
  <si>
    <t>6.453</t>
  </si>
  <si>
    <t>16.049</t>
  </si>
  <si>
    <t>6.371</t>
  </si>
  <si>
    <t>5.598</t>
  </si>
  <si>
    <t>1.994</t>
  </si>
  <si>
    <t>11.475</t>
  </si>
  <si>
    <t>7.705</t>
  </si>
  <si>
    <t>11.111</t>
  </si>
  <si>
    <t>12.086</t>
  </si>
  <si>
    <t>13.901</t>
  </si>
  <si>
    <t>3.466</t>
  </si>
  <si>
    <t>9.016</t>
  </si>
  <si>
    <t>10.172</t>
  </si>
  <si>
    <t>9.017</t>
  </si>
  <si>
    <t>5.473</t>
  </si>
  <si>
    <t>6.836</t>
  </si>
  <si>
    <t>5.777</t>
  </si>
  <si>
    <t>4.013</t>
  </si>
  <si>
    <t>4.155</t>
  </si>
  <si>
    <t>1.274</t>
  </si>
  <si>
    <t>7.623</t>
  </si>
  <si>
    <t>8.129</t>
  </si>
  <si>
    <t>15.267</t>
  </si>
  <si>
    <t>16.581</t>
  </si>
  <si>
    <t>8.172</t>
  </si>
  <si>
    <t>7.384</t>
  </si>
  <si>
    <t>12.072</t>
  </si>
  <si>
    <t>12.21</t>
  </si>
  <si>
    <t>14.267</t>
  </si>
  <si>
    <t>6.86</t>
  </si>
  <si>
    <t>12.257</t>
  </si>
  <si>
    <t>11.133</t>
  </si>
  <si>
    <t>0.769</t>
  </si>
  <si>
    <t>2.818</t>
  </si>
  <si>
    <t>8.42</t>
  </si>
  <si>
    <t>6.875</t>
  </si>
  <si>
    <t>5.494</t>
  </si>
  <si>
    <t>2.763</t>
  </si>
  <si>
    <t>6.128</t>
  </si>
  <si>
    <t>1.456</t>
  </si>
  <si>
    <t>6.106</t>
  </si>
  <si>
    <t>0.293</t>
  </si>
  <si>
    <t>4.961</t>
  </si>
  <si>
    <t>10.812</t>
  </si>
  <si>
    <t>10.583</t>
  </si>
  <si>
    <t>15.242</t>
  </si>
  <si>
    <t>3.254</t>
  </si>
  <si>
    <t>0.036</t>
  </si>
  <si>
    <t>6.531</t>
  </si>
  <si>
    <t>11.274</t>
  </si>
  <si>
    <t>14.928</t>
  </si>
  <si>
    <t>7.845</t>
  </si>
  <si>
    <t>0.161</t>
  </si>
  <si>
    <t>2.935</t>
  </si>
  <si>
    <t>9.539</t>
  </si>
  <si>
    <t>6.264</t>
  </si>
  <si>
    <t>2.343</t>
  </si>
  <si>
    <t>1.424</t>
  </si>
  <si>
    <t>8.986</t>
  </si>
  <si>
    <t>14.686</t>
  </si>
  <si>
    <t>4.003</t>
  </si>
  <si>
    <t>2.747</t>
  </si>
  <si>
    <t>9.591</t>
  </si>
  <si>
    <t>9.382</t>
  </si>
  <si>
    <t>8.169</t>
  </si>
  <si>
    <t>14.574</t>
  </si>
  <si>
    <t>9.716</t>
  </si>
  <si>
    <t>1.828</t>
  </si>
  <si>
    <t>6.623</t>
  </si>
  <si>
    <t>10.782</t>
  </si>
  <si>
    <t>3.891</t>
  </si>
  <si>
    <t>20.353</t>
  </si>
  <si>
    <t>11.723</t>
  </si>
  <si>
    <t>10.315</t>
  </si>
  <si>
    <t>6.083</t>
  </si>
  <si>
    <t>9.048</t>
  </si>
  <si>
    <t>9.739</t>
  </si>
  <si>
    <t>0.22</t>
  </si>
  <si>
    <t>0.943</t>
  </si>
  <si>
    <t>5.575</t>
  </si>
  <si>
    <t>9.149</t>
  </si>
  <si>
    <t>10.603</t>
  </si>
  <si>
    <t>12.581</t>
  </si>
  <si>
    <t>4.377</t>
  </si>
  <si>
    <t>2.122</t>
  </si>
  <si>
    <t>7.236</t>
  </si>
  <si>
    <t>8.405</t>
  </si>
  <si>
    <t>12.745</t>
  </si>
  <si>
    <t>11.209</t>
  </si>
  <si>
    <t>14.1</t>
  </si>
  <si>
    <t>11.085</t>
  </si>
  <si>
    <t>2.93</t>
  </si>
  <si>
    <t>4.398</t>
  </si>
  <si>
    <t>9.115</t>
  </si>
  <si>
    <t>13.078</t>
  </si>
  <si>
    <t>8.958</t>
  </si>
  <si>
    <t>11.158</t>
  </si>
  <si>
    <t>11.901</t>
  </si>
  <si>
    <t>2.063</t>
  </si>
  <si>
    <t>5.842</t>
  </si>
  <si>
    <t>6.548</t>
  </si>
  <si>
    <t>8.939</t>
  </si>
  <si>
    <t>6.144</t>
  </si>
  <si>
    <t>6.715</t>
  </si>
  <si>
    <t>2.37</t>
  </si>
  <si>
    <t>1.883</t>
  </si>
  <si>
    <t>2.604</t>
  </si>
  <si>
    <t>4.076</t>
  </si>
  <si>
    <t>6.969</t>
  </si>
  <si>
    <t>6.485</t>
  </si>
  <si>
    <t>11.838</t>
  </si>
  <si>
    <t>9.393</t>
  </si>
  <si>
    <t>3.977</t>
  </si>
  <si>
    <t>0.656</t>
  </si>
  <si>
    <t>8.285</t>
  </si>
  <si>
    <t>5.198</t>
  </si>
  <si>
    <t>4.602</t>
  </si>
  <si>
    <t>8.257</t>
  </si>
  <si>
    <t>6.706</t>
  </si>
  <si>
    <t>2.689</t>
  </si>
  <si>
    <t>0.291</t>
  </si>
  <si>
    <t>5.47</t>
  </si>
  <si>
    <t>2.354</t>
  </si>
  <si>
    <t>9.057</t>
  </si>
  <si>
    <t>7.922</t>
  </si>
  <si>
    <t>11.505</t>
  </si>
  <si>
    <t>14.07</t>
  </si>
  <si>
    <t>1.906</t>
  </si>
  <si>
    <t>8.29</t>
  </si>
  <si>
    <t>9.525</t>
  </si>
  <si>
    <t>2.534</t>
  </si>
  <si>
    <t>9.362</t>
  </si>
  <si>
    <t>5.791</t>
  </si>
  <si>
    <t>7.799</t>
  </si>
  <si>
    <t>13.199</t>
  </si>
  <si>
    <t>9.857</t>
  </si>
  <si>
    <t>10.946</t>
  </si>
  <si>
    <t>8.16</t>
  </si>
  <si>
    <t>12.381</t>
  </si>
  <si>
    <t>7.814</t>
  </si>
  <si>
    <t>11.406</t>
  </si>
  <si>
    <t>29.803</t>
  </si>
  <si>
    <t>7.662</t>
  </si>
  <si>
    <t>7.647</t>
  </si>
  <si>
    <t>0.816</t>
  </si>
  <si>
    <t>1.694</t>
  </si>
  <si>
    <t>4.54</t>
  </si>
  <si>
    <t>3.85</t>
  </si>
  <si>
    <t>10.983</t>
  </si>
  <si>
    <t>6.134</t>
  </si>
  <si>
    <t>9.408</t>
  </si>
  <si>
    <t>1.003</t>
  </si>
  <si>
    <t>0.127</t>
  </si>
  <si>
    <t>5.678</t>
  </si>
  <si>
    <t>6.037</t>
  </si>
  <si>
    <t>7.902</t>
  </si>
  <si>
    <t>13.894</t>
  </si>
  <si>
    <t>4.528</t>
  </si>
  <si>
    <t>4.58</t>
  </si>
  <si>
    <t>10.229</t>
  </si>
  <si>
    <t>7.371</t>
  </si>
  <si>
    <t>8.626</t>
  </si>
  <si>
    <t>0.987</t>
  </si>
  <si>
    <t>4.874</t>
  </si>
  <si>
    <t>1.701</t>
  </si>
  <si>
    <t>7.282</t>
  </si>
  <si>
    <t>15.719</t>
  </si>
  <si>
    <t>6.718</t>
  </si>
  <si>
    <t>6.245</t>
  </si>
  <si>
    <t>13.302</t>
  </si>
  <si>
    <t>9.639</t>
  </si>
  <si>
    <t>10.096</t>
  </si>
  <si>
    <t>12.425</t>
  </si>
  <si>
    <t>2.036</t>
  </si>
  <si>
    <t>0.352</t>
  </si>
  <si>
    <t>6.207</t>
  </si>
  <si>
    <t>8.428</t>
  </si>
  <si>
    <t>8.026</t>
  </si>
  <si>
    <t>11.667</t>
  </si>
  <si>
    <t>11.527</t>
  </si>
  <si>
    <t>2.849</t>
  </si>
  <si>
    <t>8.409</t>
  </si>
  <si>
    <t>7.577</t>
  </si>
  <si>
    <t>11.596</t>
  </si>
  <si>
    <t>13.339</t>
  </si>
  <si>
    <t>11.047</t>
  </si>
  <si>
    <t>0.888</t>
  </si>
  <si>
    <t>2.705</t>
  </si>
  <si>
    <t>9.485</t>
  </si>
  <si>
    <t>7.708</t>
  </si>
  <si>
    <t>13.96</t>
  </si>
  <si>
    <t>10.33</t>
  </si>
  <si>
    <t>12.848</t>
  </si>
  <si>
    <t>13.921</t>
  </si>
  <si>
    <t>9.546</t>
  </si>
  <si>
    <t>9.04</t>
  </si>
  <si>
    <t>10.485</t>
  </si>
  <si>
    <t>11.108</t>
  </si>
  <si>
    <t>10.225</t>
  </si>
  <si>
    <t>0.378</t>
  </si>
  <si>
    <t>6.582</t>
  </si>
  <si>
    <t>4.724</t>
  </si>
  <si>
    <t>6.502</t>
  </si>
  <si>
    <t>5.257</t>
  </si>
  <si>
    <t>8.262</t>
  </si>
  <si>
    <t>2.033</t>
  </si>
  <si>
    <t>2.458</t>
  </si>
  <si>
    <t>5.286</t>
  </si>
  <si>
    <t>16.463</t>
  </si>
  <si>
    <t>2.675</t>
  </si>
  <si>
    <t>1.609</t>
  </si>
  <si>
    <t>6.618</t>
  </si>
  <si>
    <t>10.518</t>
  </si>
  <si>
    <t>2.592</t>
  </si>
  <si>
    <t>2.017</t>
  </si>
  <si>
    <t>8.443</t>
  </si>
  <si>
    <t>5.755</t>
  </si>
  <si>
    <t>0.346</t>
  </si>
  <si>
    <t>1.929</t>
  </si>
  <si>
    <t>8.074</t>
  </si>
  <si>
    <t>10.069</t>
  </si>
  <si>
    <t>11.057</t>
  </si>
  <si>
    <t>10.321</t>
  </si>
  <si>
    <t>0.899</t>
  </si>
  <si>
    <t>2.1</t>
  </si>
  <si>
    <t>8.572</t>
  </si>
  <si>
    <t>6.266</t>
  </si>
  <si>
    <t>9.085</t>
  </si>
  <si>
    <t>6.003</t>
  </si>
  <si>
    <t>3.093</t>
  </si>
  <si>
    <t>5.513</t>
  </si>
  <si>
    <t>4.642</t>
  </si>
  <si>
    <t>2.461</t>
  </si>
  <si>
    <t>0.311</t>
  </si>
  <si>
    <t>4.057</t>
  </si>
  <si>
    <t>1.398</t>
  </si>
  <si>
    <t>3.652</t>
  </si>
  <si>
    <t>8.576</t>
  </si>
  <si>
    <t>0.625</t>
  </si>
  <si>
    <t>5.219</t>
  </si>
  <si>
    <t>0.322</t>
  </si>
  <si>
    <t>4.759</t>
  </si>
  <si>
    <t>8.66</t>
  </si>
  <si>
    <t>13.162</t>
  </si>
  <si>
    <t>14.479</t>
  </si>
  <si>
    <t>14.949</t>
  </si>
  <si>
    <t>7.85</t>
  </si>
  <si>
    <t>7.361</t>
  </si>
  <si>
    <t>11.532</t>
  </si>
  <si>
    <t>12.313</t>
  </si>
  <si>
    <t>8.224</t>
  </si>
  <si>
    <t>19.34</t>
  </si>
  <si>
    <t>12.053</t>
  </si>
  <si>
    <t>1.861</t>
  </si>
  <si>
    <t>7.909</t>
  </si>
  <si>
    <t>5.121</t>
  </si>
  <si>
    <t>9.125</t>
  </si>
  <si>
    <t>2.562</t>
  </si>
  <si>
    <t>4.947</t>
  </si>
  <si>
    <t>4.263</t>
  </si>
  <si>
    <t>2.277</t>
  </si>
  <si>
    <t>9.004</t>
  </si>
  <si>
    <t>7.42</t>
  </si>
  <si>
    <t>9.105</t>
  </si>
  <si>
    <t>10.72</t>
  </si>
  <si>
    <t>2.218</t>
  </si>
  <si>
    <t>3.941</t>
  </si>
  <si>
    <t>7.087</t>
  </si>
  <si>
    <t>17.166</t>
  </si>
  <si>
    <t>16.759</t>
  </si>
  <si>
    <t>15.408</t>
  </si>
  <si>
    <t>15.065</t>
  </si>
  <si>
    <t>6.089</t>
  </si>
  <si>
    <t>6.317</t>
  </si>
  <si>
    <t>11.009</t>
  </si>
  <si>
    <t>10.77</t>
  </si>
  <si>
    <t>9.355</t>
  </si>
  <si>
    <t>9.126</t>
  </si>
  <si>
    <t>10.05</t>
  </si>
  <si>
    <t>4.572</t>
  </si>
  <si>
    <t>0.412</t>
  </si>
  <si>
    <t>6.25</t>
  </si>
  <si>
    <t>10.665</t>
  </si>
  <si>
    <t>5.002</t>
  </si>
  <si>
    <t>14.738</t>
  </si>
  <si>
    <t>13.019</t>
  </si>
  <si>
    <t>4.008</t>
  </si>
  <si>
    <t>6.047</t>
  </si>
  <si>
    <t>10.895</t>
  </si>
  <si>
    <t>9.03</t>
  </si>
  <si>
    <t>10.228</t>
  </si>
  <si>
    <t>6.725</t>
  </si>
  <si>
    <t>5.301</t>
  </si>
  <si>
    <t>8.645</t>
  </si>
  <si>
    <t>2.533</t>
  </si>
  <si>
    <t>5.848</t>
  </si>
  <si>
    <t>0.728</t>
  </si>
  <si>
    <t>4.107</t>
  </si>
  <si>
    <t>10.29</t>
  </si>
  <si>
    <t>10.922</t>
  </si>
  <si>
    <t>4.634</t>
  </si>
  <si>
    <t>5.001</t>
  </si>
  <si>
    <t>6.064</t>
  </si>
  <si>
    <t>0.94</t>
  </si>
  <si>
    <t>2.84</t>
  </si>
  <si>
    <t>2.182</t>
  </si>
  <si>
    <t>9.657</t>
  </si>
  <si>
    <t>10.894</t>
  </si>
  <si>
    <t>11.453</t>
  </si>
  <si>
    <t>2.135</t>
  </si>
  <si>
    <t>2.682</t>
  </si>
  <si>
    <t>8.223</t>
  </si>
  <si>
    <t>7.226</t>
  </si>
  <si>
    <t>8.151</t>
  </si>
  <si>
    <t>7.136</t>
  </si>
  <si>
    <t>8.93</t>
  </si>
  <si>
    <t>11.309</t>
  </si>
  <si>
    <t>2.591</t>
  </si>
  <si>
    <t>4.372</t>
  </si>
  <si>
    <t>7.861</t>
  </si>
  <si>
    <t>8.644</t>
  </si>
  <si>
    <t>11.791</t>
  </si>
  <si>
    <t>13.636</t>
  </si>
  <si>
    <t>3.553</t>
  </si>
  <si>
    <t>7.74</t>
  </si>
  <si>
    <t>11.113</t>
  </si>
  <si>
    <t>6.547</t>
  </si>
  <si>
    <t>3.951</t>
  </si>
  <si>
    <t>4.446</t>
  </si>
  <si>
    <t>4.1</t>
  </si>
  <si>
    <t>11.282</t>
  </si>
  <si>
    <t>1.494</t>
  </si>
  <si>
    <t>12.58</t>
  </si>
  <si>
    <t>11.225</t>
  </si>
  <si>
    <t>7.591</t>
  </si>
  <si>
    <t>MN003_R</t>
  </si>
  <si>
    <t>MN005_R</t>
  </si>
  <si>
    <t>MN007_R</t>
  </si>
  <si>
    <t>MN010_R</t>
  </si>
  <si>
    <t>MN011_R</t>
  </si>
  <si>
    <t>MN015_R</t>
  </si>
  <si>
    <t>MN016_R</t>
  </si>
  <si>
    <t>MN017_R</t>
  </si>
  <si>
    <t>MN028_R</t>
  </si>
  <si>
    <t>MN039_R</t>
  </si>
  <si>
    <t>MN041_R</t>
  </si>
  <si>
    <t>MN044_R</t>
  </si>
  <si>
    <t>MN055_R</t>
  </si>
  <si>
    <t>MN062_R</t>
  </si>
  <si>
    <t>MN063_R</t>
  </si>
  <si>
    <t>MN064_R</t>
  </si>
  <si>
    <t>MN073_R</t>
  </si>
  <si>
    <t>MN074_R</t>
  </si>
  <si>
    <t>MN084_R</t>
  </si>
  <si>
    <t>MN087_R</t>
  </si>
  <si>
    <t>MN088_R</t>
  </si>
  <si>
    <t>MN094_R</t>
  </si>
  <si>
    <t>MN095_R</t>
  </si>
  <si>
    <t>MN097_R</t>
  </si>
  <si>
    <t>MN099_R</t>
  </si>
  <si>
    <t>MN100_R</t>
  </si>
  <si>
    <t>MN101_R</t>
  </si>
  <si>
    <t>MN104_R</t>
  </si>
  <si>
    <t>MN106_R</t>
  </si>
  <si>
    <t>MN109_R</t>
  </si>
  <si>
    <t>MN115_R</t>
  </si>
  <si>
    <t>MN118_R</t>
  </si>
  <si>
    <t>MN124_R</t>
  </si>
  <si>
    <t>MN126_R</t>
  </si>
  <si>
    <t>MN130_R</t>
  </si>
  <si>
    <t>MN135_R</t>
  </si>
  <si>
    <t>0.396</t>
  </si>
  <si>
    <t>5.406</t>
  </si>
  <si>
    <t>8.277</t>
  </si>
  <si>
    <t>5.843</t>
  </si>
  <si>
    <t>30.623</t>
  </si>
  <si>
    <t>23.301</t>
  </si>
  <si>
    <t>78.221</t>
  </si>
  <si>
    <t>7.217</t>
  </si>
  <si>
    <t>15.704</t>
  </si>
  <si>
    <t>18.712</t>
  </si>
  <si>
    <t>28.318</t>
  </si>
  <si>
    <t>8.753</t>
  </si>
  <si>
    <t>2.338</t>
  </si>
  <si>
    <t>2.142</t>
  </si>
  <si>
    <t>9.663</t>
  </si>
  <si>
    <t>20.792</t>
  </si>
  <si>
    <t>15.623</t>
  </si>
  <si>
    <t>19.722</t>
  </si>
  <si>
    <t>19.944</t>
  </si>
  <si>
    <t>1.463</t>
  </si>
  <si>
    <t>2.285</t>
  </si>
  <si>
    <t>4.151</t>
  </si>
  <si>
    <t>15.919</t>
  </si>
  <si>
    <t>10.977</t>
  </si>
  <si>
    <t>3.168</t>
  </si>
  <si>
    <t>11.074</t>
  </si>
  <si>
    <t>1.176</t>
  </si>
  <si>
    <t>26.159</t>
  </si>
  <si>
    <t>14.243</t>
  </si>
  <si>
    <t>9.163</t>
  </si>
  <si>
    <t>9.229</t>
  </si>
  <si>
    <t>13.616</t>
  </si>
  <si>
    <t>12.03</t>
  </si>
  <si>
    <t>15.796</t>
  </si>
  <si>
    <t>4.218</t>
  </si>
  <si>
    <t>46.232</t>
  </si>
  <si>
    <t>12.309</t>
  </si>
  <si>
    <t>7.281</t>
  </si>
  <si>
    <t>9.398</t>
  </si>
  <si>
    <t>10.131</t>
  </si>
  <si>
    <t>12.978</t>
  </si>
  <si>
    <t>9.251</t>
  </si>
  <si>
    <t>2.613</t>
  </si>
  <si>
    <t>13.265</t>
  </si>
  <si>
    <t>10.972</t>
  </si>
  <si>
    <t>12.686</t>
  </si>
  <si>
    <t>22.576</t>
  </si>
  <si>
    <t>37.033</t>
  </si>
  <si>
    <t>2.532</t>
  </si>
  <si>
    <t>17.618</t>
  </si>
  <si>
    <t>33.314</t>
  </si>
  <si>
    <t>35.918</t>
  </si>
  <si>
    <t>16.161</t>
  </si>
  <si>
    <t>4.689</t>
  </si>
  <si>
    <t>63.812</t>
  </si>
  <si>
    <t>17.207</t>
  </si>
  <si>
    <t>25.34</t>
  </si>
  <si>
    <t>37.317</t>
  </si>
  <si>
    <t>5.206</t>
  </si>
  <si>
    <t>18.091</t>
  </si>
  <si>
    <t>3.655</t>
  </si>
  <si>
    <t>3.809</t>
  </si>
  <si>
    <t>10.174</t>
  </si>
  <si>
    <t>5.505</t>
  </si>
  <si>
    <t>12.417</t>
  </si>
  <si>
    <t>3.276</t>
  </si>
  <si>
    <t>26.962</t>
  </si>
  <si>
    <t>12.078</t>
  </si>
  <si>
    <t>31.721</t>
  </si>
  <si>
    <t>6.684</t>
  </si>
  <si>
    <t>19.133</t>
  </si>
  <si>
    <t>5.31</t>
  </si>
  <si>
    <t>0.306</t>
  </si>
  <si>
    <t>0.743</t>
  </si>
  <si>
    <t>10.621</t>
  </si>
  <si>
    <t>15.457</t>
  </si>
  <si>
    <t>44.36</t>
  </si>
  <si>
    <t>25.648</t>
  </si>
  <si>
    <t>24.512</t>
  </si>
  <si>
    <t>10.296</t>
  </si>
  <si>
    <t>51.19</t>
  </si>
  <si>
    <t>52.51</t>
  </si>
  <si>
    <t>4.455</t>
  </si>
  <si>
    <t>26.355</t>
  </si>
  <si>
    <t>10.827</t>
  </si>
  <si>
    <t>32.612</t>
  </si>
  <si>
    <t>35.454</t>
  </si>
  <si>
    <t>19.865</t>
  </si>
  <si>
    <t>14.172</t>
  </si>
  <si>
    <t>3.648</t>
  </si>
  <si>
    <t>4.483</t>
  </si>
  <si>
    <t>72.123</t>
  </si>
  <si>
    <t>22.924</t>
  </si>
  <si>
    <t>36.974</t>
  </si>
  <si>
    <t>55.768</t>
  </si>
  <si>
    <t>65.795</t>
  </si>
  <si>
    <t>0.854</t>
  </si>
  <si>
    <t>3.935</t>
  </si>
  <si>
    <t>9.178</t>
  </si>
  <si>
    <t>3.397</t>
  </si>
  <si>
    <t>17.279</t>
  </si>
  <si>
    <t>6.058</t>
  </si>
  <si>
    <t>28.99</t>
  </si>
  <si>
    <t>27.913</t>
  </si>
  <si>
    <t>44.006</t>
  </si>
  <si>
    <t>14.856</t>
  </si>
  <si>
    <t>10.87</t>
  </si>
  <si>
    <t>0.764</t>
  </si>
  <si>
    <t>18.001</t>
  </si>
  <si>
    <t>24.724</t>
  </si>
  <si>
    <t>3.863</t>
  </si>
  <si>
    <t>1.228</t>
  </si>
  <si>
    <t>28.594</t>
  </si>
  <si>
    <t>30.024</t>
  </si>
  <si>
    <t>3.157</t>
  </si>
  <si>
    <t>46.154</t>
  </si>
  <si>
    <t>1.341</t>
  </si>
  <si>
    <t>61.181</t>
  </si>
  <si>
    <t>64.615</t>
  </si>
  <si>
    <t>45.291</t>
  </si>
  <si>
    <t>46.07</t>
  </si>
  <si>
    <t>77.576</t>
  </si>
  <si>
    <t>0.922</t>
  </si>
  <si>
    <t>59.65</t>
  </si>
  <si>
    <t>3.345</t>
  </si>
  <si>
    <t>11.087</t>
  </si>
  <si>
    <t>57.686</t>
  </si>
  <si>
    <t>62.021</t>
  </si>
  <si>
    <t>61.653</t>
  </si>
  <si>
    <t>8.044</t>
  </si>
  <si>
    <t>56.572</t>
  </si>
  <si>
    <t>25.259</t>
  </si>
  <si>
    <t>63.81</t>
  </si>
  <si>
    <t>5.416</t>
  </si>
  <si>
    <t>60.942</t>
  </si>
  <si>
    <t>15.891</t>
  </si>
  <si>
    <t>69.801</t>
  </si>
  <si>
    <t>60.405</t>
  </si>
  <si>
    <t>24.328</t>
  </si>
  <si>
    <t>7.683</t>
  </si>
  <si>
    <t>9.655</t>
  </si>
  <si>
    <t>53.911</t>
  </si>
  <si>
    <t>55.25</t>
  </si>
  <si>
    <t>45.962</t>
  </si>
  <si>
    <t>0.348</t>
  </si>
  <si>
    <t>2.436</t>
  </si>
  <si>
    <t>85.75</t>
  </si>
  <si>
    <t>67.642</t>
  </si>
  <si>
    <t>2.624</t>
  </si>
  <si>
    <t>32.878</t>
  </si>
  <si>
    <t>38.638</t>
  </si>
  <si>
    <t>26.567</t>
  </si>
  <si>
    <t>47.867</t>
  </si>
  <si>
    <t>65.093</t>
  </si>
  <si>
    <t>42.909</t>
  </si>
  <si>
    <t>22.347</t>
  </si>
  <si>
    <t>16.962</t>
  </si>
  <si>
    <t>59.681</t>
  </si>
  <si>
    <t>40.028</t>
  </si>
  <si>
    <t>42.256</t>
  </si>
  <si>
    <t>36.257</t>
  </si>
  <si>
    <t>6.859</t>
  </si>
  <si>
    <t>65.831</t>
  </si>
  <si>
    <t>39.046</t>
  </si>
  <si>
    <t>40.728</t>
  </si>
  <si>
    <t>29.025</t>
  </si>
  <si>
    <t>70.861</t>
  </si>
  <si>
    <t>40.617</t>
  </si>
  <si>
    <t>55.932</t>
  </si>
  <si>
    <t>33.81</t>
  </si>
  <si>
    <t>17.324</t>
  </si>
  <si>
    <t>49.944</t>
  </si>
  <si>
    <t>33.21</t>
  </si>
  <si>
    <t>50.592</t>
  </si>
  <si>
    <t>34.368</t>
  </si>
  <si>
    <t>14.807</t>
  </si>
  <si>
    <t>2.845</t>
  </si>
  <si>
    <t>57.501</t>
  </si>
  <si>
    <t>24.937</t>
  </si>
  <si>
    <t>48.116</t>
  </si>
  <si>
    <t>33.281</t>
  </si>
  <si>
    <t>51.699</t>
  </si>
  <si>
    <t>29.756</t>
  </si>
  <si>
    <t>49.175</t>
  </si>
  <si>
    <t>EXCLUDED</t>
  </si>
  <si>
    <t>MN008_L</t>
  </si>
  <si>
    <t>MN009_L</t>
  </si>
  <si>
    <t>MN018_L</t>
  </si>
  <si>
    <t>MN019_L</t>
  </si>
  <si>
    <t>MN020_L</t>
  </si>
  <si>
    <t>MN022_L</t>
  </si>
  <si>
    <t>MN023_L</t>
  </si>
  <si>
    <t>MN025_L</t>
  </si>
  <si>
    <t>MN026_L</t>
  </si>
  <si>
    <t>MN029_L</t>
  </si>
  <si>
    <t>MN030_L</t>
  </si>
  <si>
    <t>MN031_L</t>
  </si>
  <si>
    <t>MN036_L</t>
  </si>
  <si>
    <t>MN037_L</t>
  </si>
  <si>
    <t>MN042_L</t>
  </si>
  <si>
    <t>MN043_L</t>
  </si>
  <si>
    <t>MN045_L</t>
  </si>
  <si>
    <t>MN047_L</t>
  </si>
  <si>
    <t>MN052_L</t>
  </si>
  <si>
    <t>MN053_L</t>
  </si>
  <si>
    <t>MN056_L</t>
  </si>
  <si>
    <t>MN058_L</t>
  </si>
  <si>
    <t>MN060_L</t>
  </si>
  <si>
    <t>MN061_L</t>
  </si>
  <si>
    <t>MN066_L</t>
  </si>
  <si>
    <t>MN068_L</t>
  </si>
  <si>
    <t>MN071_L</t>
  </si>
  <si>
    <t>MN076_L</t>
  </si>
  <si>
    <t>MN079_L</t>
  </si>
  <si>
    <t>MN085_L</t>
  </si>
  <si>
    <t>MN086_L</t>
  </si>
  <si>
    <t>MN089_L</t>
  </si>
  <si>
    <t>MN091_L</t>
  </si>
  <si>
    <t>MN093_L</t>
  </si>
  <si>
    <t>MN105_L</t>
  </si>
  <si>
    <t>MN107_L</t>
  </si>
  <si>
    <t>MN111_L</t>
  </si>
  <si>
    <t>MN116_L</t>
  </si>
  <si>
    <t>MN117_L</t>
  </si>
  <si>
    <t>MN119_L</t>
  </si>
  <si>
    <t>MN120_L</t>
  </si>
  <si>
    <t>MN121_L</t>
  </si>
  <si>
    <t>MN125_L</t>
  </si>
  <si>
    <t>MN129_L</t>
  </si>
  <si>
    <t>MN131_L</t>
  </si>
  <si>
    <t>MN132_L</t>
  </si>
  <si>
    <t>MN133_L</t>
  </si>
  <si>
    <t>MN134_L</t>
  </si>
  <si>
    <t>MN141_L</t>
  </si>
  <si>
    <t>MN142_L</t>
  </si>
  <si>
    <t>53.856</t>
  </si>
  <si>
    <t>18.968</t>
  </si>
  <si>
    <t>14.514</t>
  </si>
  <si>
    <t>72.818</t>
  </si>
  <si>
    <t>47.768</t>
  </si>
  <si>
    <t>12.099</t>
  </si>
  <si>
    <t>28.726</t>
  </si>
  <si>
    <t>60.211</t>
  </si>
  <si>
    <t>53.074</t>
  </si>
  <si>
    <t>63.24</t>
  </si>
  <si>
    <t>23.457</t>
  </si>
  <si>
    <t>27.168</t>
  </si>
  <si>
    <t>45.64</t>
  </si>
  <si>
    <t>59.133</t>
  </si>
  <si>
    <t>32.279</t>
  </si>
  <si>
    <t>14.457</t>
  </si>
  <si>
    <t>59.356</t>
  </si>
  <si>
    <t>50.043</t>
  </si>
  <si>
    <t>16.464</t>
  </si>
  <si>
    <t>51.334</t>
  </si>
  <si>
    <t>35.467</t>
  </si>
  <si>
    <t>41.99</t>
  </si>
  <si>
    <t>46.084</t>
  </si>
  <si>
    <t>5.124</t>
  </si>
  <si>
    <t>5.556</t>
  </si>
  <si>
    <t>67.251</t>
  </si>
  <si>
    <t>49.593</t>
  </si>
  <si>
    <t>20.064</t>
  </si>
  <si>
    <t>16.628</t>
  </si>
  <si>
    <t>59.345</t>
  </si>
  <si>
    <t>50.125</t>
  </si>
  <si>
    <t>36.76</t>
  </si>
  <si>
    <t>26.709</t>
  </si>
  <si>
    <t>6.984</t>
  </si>
  <si>
    <t>51.673</t>
  </si>
  <si>
    <t>12.972</t>
  </si>
  <si>
    <t>28.057</t>
  </si>
  <si>
    <t>49.532</t>
  </si>
  <si>
    <t>57.004</t>
  </si>
  <si>
    <t>6.972</t>
  </si>
  <si>
    <t>55.472</t>
  </si>
  <si>
    <t>63.611</t>
  </si>
  <si>
    <t>4.623</t>
  </si>
  <si>
    <t>24.797</t>
  </si>
  <si>
    <t>62.22</t>
  </si>
  <si>
    <t>59.156</t>
  </si>
  <si>
    <t>25.907</t>
  </si>
  <si>
    <t>51.75</t>
  </si>
  <si>
    <t>17.743</t>
  </si>
  <si>
    <t>70.584</t>
  </si>
  <si>
    <t>8.68</t>
  </si>
  <si>
    <t>67.639</t>
  </si>
  <si>
    <t>2.294</t>
  </si>
  <si>
    <t>52.44</t>
  </si>
  <si>
    <t>10.676</t>
  </si>
  <si>
    <t>60.973</t>
  </si>
  <si>
    <t>10.273</t>
  </si>
  <si>
    <t>36.785</t>
  </si>
  <si>
    <t>29.496</t>
  </si>
  <si>
    <t>42.355</t>
  </si>
  <si>
    <t>6.894</t>
  </si>
  <si>
    <t>44.842</t>
  </si>
  <si>
    <t>5.601</t>
  </si>
  <si>
    <t>62.759</t>
  </si>
  <si>
    <t>5.729</t>
  </si>
  <si>
    <t>55.412</t>
  </si>
  <si>
    <t>16.484</t>
  </si>
  <si>
    <t>60.042</t>
  </si>
  <si>
    <t>63.975</t>
  </si>
  <si>
    <t>17.044</t>
  </si>
  <si>
    <t>82.986</t>
  </si>
  <si>
    <t>0.821</t>
  </si>
  <si>
    <t>27.432</t>
  </si>
  <si>
    <t>6.527</t>
  </si>
  <si>
    <t>51.299</t>
  </si>
  <si>
    <t>44.741</t>
  </si>
  <si>
    <t>1.453</t>
  </si>
  <si>
    <t>4.029</t>
  </si>
  <si>
    <t>36.991</t>
  </si>
  <si>
    <t>65.291</t>
  </si>
  <si>
    <t>36.635</t>
  </si>
  <si>
    <t>41.982</t>
  </si>
  <si>
    <t>54.976</t>
  </si>
  <si>
    <t>54.313</t>
  </si>
  <si>
    <t>8.795</t>
  </si>
  <si>
    <t>44.39</t>
  </si>
  <si>
    <t>33.509</t>
  </si>
  <si>
    <t>9.724</t>
  </si>
  <si>
    <t>2.583</t>
  </si>
  <si>
    <t>4.124</t>
  </si>
  <si>
    <t>50.96</t>
  </si>
  <si>
    <t>58.044</t>
  </si>
  <si>
    <t>59.717</t>
  </si>
  <si>
    <t>48.847</t>
  </si>
  <si>
    <t>9.661</t>
  </si>
  <si>
    <t>22.37</t>
  </si>
  <si>
    <t>58.243</t>
  </si>
  <si>
    <t>61.705</t>
  </si>
  <si>
    <t xml:space="preserve">Right </t>
  </si>
  <si>
    <t>12.164</t>
  </si>
  <si>
    <t>11.563</t>
  </si>
  <si>
    <t>4.273</t>
  </si>
  <si>
    <t>8.318</t>
  </si>
  <si>
    <t>12.615</t>
  </si>
  <si>
    <t>8.583</t>
  </si>
  <si>
    <t>2.289</t>
  </si>
  <si>
    <t>8.855</t>
  </si>
  <si>
    <t>7.894</t>
  </si>
  <si>
    <t>12.029</t>
  </si>
  <si>
    <t>0.105</t>
  </si>
  <si>
    <t>5.731</t>
  </si>
  <si>
    <t>6.789</t>
  </si>
  <si>
    <t>8.697</t>
  </si>
  <si>
    <t>3.846</t>
  </si>
  <si>
    <t>1.963</t>
  </si>
  <si>
    <t>15.96</t>
  </si>
  <si>
    <t>6.876</t>
  </si>
  <si>
    <t>11.825</t>
  </si>
  <si>
    <t>5.805</t>
  </si>
  <si>
    <t>13.003</t>
  </si>
  <si>
    <t>8.931</t>
  </si>
  <si>
    <t>3.213</t>
  </si>
  <si>
    <t>7.625</t>
  </si>
  <si>
    <t>10.504</t>
  </si>
  <si>
    <t>6.359</t>
  </si>
  <si>
    <t>1.377</t>
  </si>
  <si>
    <t>7.07</t>
  </si>
  <si>
    <t>10.657</t>
  </si>
  <si>
    <t>9.897</t>
  </si>
  <si>
    <t>1.289</t>
  </si>
  <si>
    <t>6.901</t>
  </si>
  <si>
    <t>12.749</t>
  </si>
  <si>
    <t>4.438</t>
  </si>
  <si>
    <t>3.604</t>
  </si>
  <si>
    <t>10.017</t>
  </si>
  <si>
    <t>5.736</t>
  </si>
  <si>
    <t>11.228</t>
  </si>
  <si>
    <t>4.627</t>
  </si>
  <si>
    <t>1.177</t>
  </si>
  <si>
    <t>6.179</t>
  </si>
  <si>
    <t>3.214</t>
  </si>
  <si>
    <t>8.404</t>
  </si>
  <si>
    <t>8.496</t>
  </si>
  <si>
    <t>5.885</t>
  </si>
  <si>
    <t>1.862</t>
  </si>
  <si>
    <t>4.488</t>
  </si>
  <si>
    <t>13.546</t>
  </si>
  <si>
    <t>10.91</t>
  </si>
  <si>
    <t>5.302</t>
  </si>
  <si>
    <t>9.488</t>
  </si>
  <si>
    <t>5.025</t>
  </si>
  <si>
    <t>7.934</t>
  </si>
  <si>
    <t>3.806</t>
  </si>
  <si>
    <t>1.421</t>
  </si>
  <si>
    <t>17.684</t>
  </si>
  <si>
    <t>7.28</t>
  </si>
  <si>
    <t>6.302</t>
  </si>
  <si>
    <t>13.683</t>
  </si>
  <si>
    <t>16.958</t>
  </si>
  <si>
    <t>4.181</t>
  </si>
  <si>
    <t>5.291</t>
  </si>
  <si>
    <t>12.714</t>
  </si>
  <si>
    <t>10.713</t>
  </si>
  <si>
    <t>9.979</t>
  </si>
  <si>
    <t>3.078</t>
  </si>
  <si>
    <t>6.57</t>
  </si>
  <si>
    <t>12.49</t>
  </si>
  <si>
    <t>6.367</t>
  </si>
  <si>
    <t>4.721</t>
  </si>
  <si>
    <t>9.364</t>
  </si>
  <si>
    <t>12.11</t>
  </si>
  <si>
    <t>9.122</t>
  </si>
  <si>
    <t>2.659</t>
  </si>
  <si>
    <t>8.149</t>
  </si>
  <si>
    <t>7.956</t>
  </si>
  <si>
    <t>9.324</t>
  </si>
  <si>
    <t>2.942</t>
  </si>
  <si>
    <t>2.666</t>
  </si>
  <si>
    <t>8.605</t>
  </si>
  <si>
    <t>6.263</t>
  </si>
  <si>
    <t>1.774</t>
  </si>
  <si>
    <t>5.487</t>
  </si>
  <si>
    <t>7.849</t>
  </si>
  <si>
    <t>17.564</t>
  </si>
  <si>
    <t>0.629</t>
  </si>
  <si>
    <t>3.191</t>
  </si>
  <si>
    <t>10.492</t>
  </si>
  <si>
    <t>9.039</t>
  </si>
  <si>
    <t>0.696</t>
  </si>
  <si>
    <t>7.047</t>
  </si>
  <si>
    <t>6.199</t>
  </si>
  <si>
    <t>12.118</t>
  </si>
  <si>
    <t>2.55</t>
  </si>
  <si>
    <t>2.754</t>
  </si>
  <si>
    <t>11.976</t>
  </si>
  <si>
    <t>3.132</t>
  </si>
  <si>
    <t>12.563</t>
  </si>
  <si>
    <t>8.925</t>
  </si>
  <si>
    <t>4.499</t>
  </si>
  <si>
    <t>8.75</t>
  </si>
  <si>
    <t>5.1</t>
  </si>
  <si>
    <t>13.858</t>
  </si>
  <si>
    <t>5.211</t>
  </si>
  <si>
    <t>0.752</t>
  </si>
  <si>
    <t>3.062</t>
  </si>
  <si>
    <t>12.701</t>
  </si>
  <si>
    <t>6.14</t>
  </si>
  <si>
    <t>0.148</t>
  </si>
  <si>
    <t>0.051</t>
  </si>
  <si>
    <t>11.452</t>
  </si>
  <si>
    <t>10.481</t>
  </si>
  <si>
    <t>4.688</t>
  </si>
  <si>
    <t>7.929</t>
  </si>
  <si>
    <t>7.413</t>
  </si>
  <si>
    <t>0.684</t>
  </si>
  <si>
    <t>4.136</t>
  </si>
  <si>
    <t>16.067</t>
  </si>
  <si>
    <t>5.904</t>
  </si>
  <si>
    <t>11.375</t>
  </si>
  <si>
    <t>8.998</t>
  </si>
  <si>
    <t>18.732</t>
  </si>
  <si>
    <t>0.271</t>
  </si>
  <si>
    <t>5.828</t>
  </si>
  <si>
    <t>14.704</t>
  </si>
  <si>
    <t>6.401</t>
  </si>
  <si>
    <t>3.491</t>
  </si>
  <si>
    <t>9.596</t>
  </si>
  <si>
    <t>9.348</t>
  </si>
  <si>
    <t>7.619</t>
  </si>
  <si>
    <t>1.954</t>
  </si>
  <si>
    <t>5.752</t>
  </si>
  <si>
    <t>5.609</t>
  </si>
  <si>
    <t>10.06</t>
  </si>
  <si>
    <t>4.917</t>
  </si>
  <si>
    <t>0.801</t>
  </si>
  <si>
    <t>8.246</t>
  </si>
  <si>
    <t>6.711</t>
  </si>
  <si>
    <t>1.776</t>
  </si>
  <si>
    <t>4.223</t>
  </si>
  <si>
    <t>6.85</t>
  </si>
  <si>
    <t>0.493</t>
  </si>
  <si>
    <t>7.001</t>
  </si>
  <si>
    <t>10.361</t>
  </si>
  <si>
    <t>2.526</t>
  </si>
  <si>
    <t>6.565</t>
  </si>
  <si>
    <t>5.602</t>
  </si>
  <si>
    <t>2.756</t>
  </si>
  <si>
    <t>10.161</t>
  </si>
  <si>
    <t>11.864</t>
  </si>
  <si>
    <t>0.088</t>
  </si>
  <si>
    <t>5.412</t>
  </si>
  <si>
    <t>1.892</t>
  </si>
  <si>
    <t>9.535</t>
  </si>
  <si>
    <t>8.686</t>
  </si>
  <si>
    <t>2.097</t>
  </si>
  <si>
    <t>14.177</t>
  </si>
  <si>
    <t>6.587</t>
  </si>
  <si>
    <t>4.888</t>
  </si>
  <si>
    <t>11.461</t>
  </si>
  <si>
    <t>7.965</t>
  </si>
  <si>
    <t>7.703</t>
  </si>
  <si>
    <t>3.969</t>
  </si>
  <si>
    <t>2.669</t>
  </si>
  <si>
    <t>5.156</t>
  </si>
  <si>
    <t>2.538</t>
  </si>
  <si>
    <t>1.989</t>
  </si>
  <si>
    <t>7.699</t>
  </si>
  <si>
    <t>4.706</t>
  </si>
  <si>
    <t>10.709</t>
  </si>
  <si>
    <t>11.083</t>
  </si>
  <si>
    <t>4.265</t>
  </si>
  <si>
    <t>9.556</t>
  </si>
  <si>
    <t>16.224</t>
  </si>
  <si>
    <t>2.875</t>
  </si>
  <si>
    <t>0.738</t>
  </si>
  <si>
    <t>2.62</t>
  </si>
  <si>
    <t>18.519</t>
  </si>
  <si>
    <t>0.627</t>
  </si>
  <si>
    <t>5.425</t>
  </si>
  <si>
    <t>15.273</t>
  </si>
  <si>
    <t>7.933</t>
  </si>
  <si>
    <t>5.959</t>
  </si>
  <si>
    <t>11.842</t>
  </si>
  <si>
    <t>5.085</t>
  </si>
  <si>
    <t>1.681</t>
  </si>
  <si>
    <t>18.054</t>
  </si>
  <si>
    <t>9.394</t>
  </si>
  <si>
    <t>13.057</t>
  </si>
  <si>
    <t>13.414</t>
  </si>
  <si>
    <t>5.549</t>
  </si>
  <si>
    <t>2.577</t>
  </si>
  <si>
    <t>13.232</t>
  </si>
  <si>
    <t>7.377</t>
  </si>
  <si>
    <t>0.804</t>
  </si>
  <si>
    <t>9.019</t>
  </si>
  <si>
    <t>8.696</t>
  </si>
  <si>
    <t>8.658</t>
  </si>
  <si>
    <t>10.491</t>
  </si>
  <si>
    <t>0.12</t>
  </si>
  <si>
    <t>5.043</t>
  </si>
  <si>
    <t>15.4</t>
  </si>
  <si>
    <t>8.453</t>
  </si>
  <si>
    <t>5.4</t>
  </si>
  <si>
    <t>11.101</t>
  </si>
  <si>
    <t>7.87</t>
  </si>
  <si>
    <t>8.517</t>
  </si>
  <si>
    <t>5.933</t>
  </si>
  <si>
    <t>6.702</t>
  </si>
  <si>
    <t>9.548</t>
  </si>
  <si>
    <t>8.83</t>
  </si>
  <si>
    <t>8.559</t>
  </si>
  <si>
    <t>3.851</t>
  </si>
  <si>
    <t>3.918</t>
  </si>
  <si>
    <t>13.325</t>
  </si>
  <si>
    <t>6.313</t>
  </si>
  <si>
    <t>0.444</t>
  </si>
  <si>
    <t>5.243</t>
  </si>
  <si>
    <t>3.037</t>
  </si>
  <si>
    <t>1.618</t>
  </si>
  <si>
    <t>14.36</t>
  </si>
  <si>
    <t>8.189</t>
  </si>
  <si>
    <t>3.765</t>
  </si>
  <si>
    <t>9.741</t>
  </si>
  <si>
    <t>12.855</t>
  </si>
  <si>
    <t>3.28</t>
  </si>
  <si>
    <t>9.058</t>
  </si>
  <si>
    <t>9.877</t>
  </si>
  <si>
    <t>8.604</t>
  </si>
  <si>
    <t>0.799</t>
  </si>
  <si>
    <t>5.994</t>
  </si>
  <si>
    <t>10.015</t>
  </si>
  <si>
    <t>6.013</t>
  </si>
  <si>
    <t>13.02</t>
  </si>
  <si>
    <t>10.545</t>
  </si>
  <si>
    <t>4.861</t>
  </si>
  <si>
    <t>14.524</t>
  </si>
  <si>
    <t>2.66</t>
  </si>
  <si>
    <t>2.822</t>
  </si>
  <si>
    <t>10.926</t>
  </si>
  <si>
    <t>10.571</t>
  </si>
  <si>
    <t>3.534</t>
  </si>
  <si>
    <t>12.278</t>
  </si>
  <si>
    <t>0.658</t>
  </si>
  <si>
    <t>5.617</t>
  </si>
  <si>
    <t>7.345</t>
  </si>
  <si>
    <t>7.93</t>
  </si>
  <si>
    <t>0.617</t>
  </si>
  <si>
    <t>4.334</t>
  </si>
  <si>
    <t>9.463</t>
  </si>
  <si>
    <t>7.941</t>
  </si>
  <si>
    <t>1.1</t>
  </si>
  <si>
    <t>6.07</t>
  </si>
  <si>
    <t>2.984</t>
  </si>
  <si>
    <t>15.678</t>
  </si>
  <si>
    <t>1.753</t>
  </si>
  <si>
    <t>18.12</t>
  </si>
  <si>
    <t>1.02</t>
  </si>
  <si>
    <t>1.739</t>
  </si>
  <si>
    <t>7.084</t>
  </si>
  <si>
    <t>10.594</t>
  </si>
  <si>
    <t>3.566</t>
  </si>
  <si>
    <t>2.444</t>
  </si>
  <si>
    <t>14.732</t>
  </si>
  <si>
    <t>9.865</t>
  </si>
  <si>
    <t>3.459</t>
  </si>
  <si>
    <t>9.904</t>
  </si>
  <si>
    <t>13.744</t>
  </si>
  <si>
    <t>10.202</t>
  </si>
  <si>
    <t>3.749</t>
  </si>
  <si>
    <t>9.538</t>
  </si>
  <si>
    <t>14.271</t>
  </si>
  <si>
    <t>15.578</t>
  </si>
  <si>
    <t>3.84</t>
  </si>
  <si>
    <t>10.247</t>
  </si>
  <si>
    <t>3.288</t>
  </si>
  <si>
    <t>1.747</t>
  </si>
  <si>
    <t>3.241</t>
  </si>
  <si>
    <t>11.443</t>
  </si>
  <si>
    <t>5.81</t>
  </si>
  <si>
    <t>0.857</t>
  </si>
  <si>
    <t>16.616</t>
  </si>
  <si>
    <t>14.768</t>
  </si>
  <si>
    <t>5.073</t>
  </si>
  <si>
    <t>11.819</t>
  </si>
  <si>
    <t>3.717</t>
  </si>
  <si>
    <t>7.433</t>
  </si>
  <si>
    <t>1.851</t>
  </si>
  <si>
    <t>12.195</t>
  </si>
  <si>
    <t>7.979</t>
  </si>
  <si>
    <t>1.842</t>
  </si>
  <si>
    <t>7.945</t>
  </si>
  <si>
    <t>11.678</t>
  </si>
  <si>
    <t>6.358</t>
  </si>
  <si>
    <t>2.843</t>
  </si>
  <si>
    <t>8.503</t>
  </si>
  <si>
    <t>12.385</t>
  </si>
  <si>
    <t>9.521</t>
  </si>
  <si>
    <t>3.185</t>
  </si>
  <si>
    <t>8.533</t>
  </si>
  <si>
    <t>8.87</t>
  </si>
  <si>
    <t>10.724</t>
  </si>
  <si>
    <t>4.678</t>
  </si>
  <si>
    <t>6.712</t>
  </si>
  <si>
    <t>9.37</t>
  </si>
  <si>
    <t>1.183</t>
  </si>
  <si>
    <t>4.699</t>
  </si>
  <si>
    <t>Pt missing UL2</t>
  </si>
  <si>
    <t>BuccaL</t>
  </si>
  <si>
    <t xml:space="preserve">Palatal </t>
  </si>
  <si>
    <t>3 but not due to canine?!</t>
  </si>
  <si>
    <t xml:space="preserve">Roots look short but not near the canine </t>
  </si>
  <si>
    <t xml:space="preserve">Bicortical </t>
  </si>
  <si>
    <t xml:space="preserve">Buccal </t>
  </si>
  <si>
    <t xml:space="preserve">Bad scan </t>
  </si>
  <si>
    <t>Bucccal</t>
  </si>
  <si>
    <t xml:space="preserve">NE </t>
  </si>
  <si>
    <t>NE</t>
  </si>
  <si>
    <t>Mean</t>
  </si>
  <si>
    <t>Std dev</t>
  </si>
  <si>
    <t>SD</t>
  </si>
  <si>
    <t>1 SD</t>
  </si>
  <si>
    <t xml:space="preserve"> SD</t>
  </si>
  <si>
    <t>+1 SD</t>
  </si>
  <si>
    <t>+2 SD</t>
  </si>
  <si>
    <t>+3 SD</t>
  </si>
  <si>
    <t>+4 SD</t>
  </si>
  <si>
    <t>+5 SD</t>
  </si>
  <si>
    <t>+6 SD</t>
  </si>
  <si>
    <t>-1 SD</t>
  </si>
  <si>
    <t>-2 SD</t>
  </si>
  <si>
    <t>-3 SD</t>
  </si>
  <si>
    <t>&gt;</t>
  </si>
  <si>
    <t>&lt;</t>
  </si>
  <si>
    <t>Kurol</t>
  </si>
  <si>
    <t>U3OP</t>
  </si>
  <si>
    <t xml:space="preserve">Roll </t>
  </si>
  <si>
    <t>Pitch</t>
  </si>
  <si>
    <t xml:space="preserve">Degree of  severity </t>
  </si>
  <si>
    <t>w/out resorption</t>
  </si>
  <si>
    <t>different from Dylan</t>
  </si>
  <si>
    <t xml:space="preserve">Calculated </t>
  </si>
  <si>
    <t>highest value: 9 CP03</t>
  </si>
  <si>
    <t>I Calculated (not AI)</t>
  </si>
  <si>
    <t>Different from Dylan</t>
  </si>
  <si>
    <t>Excluded from Dylan's final calculation (but included in mine)</t>
  </si>
  <si>
    <t>Buccal (pointing up)</t>
  </si>
  <si>
    <t>Buccal (pointing outward)</t>
  </si>
  <si>
    <t>w/o resorption</t>
  </si>
  <si>
    <t>RIGHT</t>
  </si>
  <si>
    <t xml:space="preserve">Was originally mislabeled as Left, but it should be Right </t>
  </si>
  <si>
    <t>6bilateral, 7R, 7L</t>
  </si>
  <si>
    <t>Aim 2 cases</t>
  </si>
  <si>
    <t xml:space="preserve">DICOM </t>
  </si>
  <si>
    <t>DOB</t>
  </si>
  <si>
    <t xml:space="preserve">Dolphin </t>
  </si>
  <si>
    <t>41_GA229</t>
  </si>
  <si>
    <t>50_GE79</t>
  </si>
  <si>
    <t>54_NO47</t>
  </si>
  <si>
    <t>99_DE122</t>
  </si>
  <si>
    <t>9_BO135</t>
  </si>
  <si>
    <t>15_VE26</t>
  </si>
  <si>
    <t>31_GR174</t>
  </si>
  <si>
    <t>44_BA230</t>
  </si>
  <si>
    <t>45_RO397</t>
  </si>
  <si>
    <t>51_BE256</t>
  </si>
  <si>
    <t>62_WI282</t>
  </si>
  <si>
    <t>76_MO719</t>
  </si>
  <si>
    <t>25_VI31</t>
  </si>
  <si>
    <t>34_MA409</t>
  </si>
  <si>
    <t>43_BA329</t>
  </si>
  <si>
    <t>46_ZA30</t>
  </si>
  <si>
    <t>52_CH182</t>
  </si>
  <si>
    <t>57_SA245</t>
  </si>
  <si>
    <t>63_GU57</t>
  </si>
  <si>
    <t>20_HA498</t>
  </si>
  <si>
    <t>14y 0m F</t>
  </si>
  <si>
    <t>27y7m F</t>
  </si>
  <si>
    <t>12y 4m F</t>
  </si>
  <si>
    <t>32y3m M</t>
  </si>
  <si>
    <t>Pt #2 on Aim 2 sheet</t>
  </si>
  <si>
    <t>22y2m M</t>
  </si>
  <si>
    <t>13y5m M</t>
  </si>
  <si>
    <t>13y8m F</t>
  </si>
  <si>
    <t>13y6m M</t>
  </si>
  <si>
    <t>13y4m F</t>
  </si>
  <si>
    <t>15y5m F</t>
  </si>
  <si>
    <t>16y1m M</t>
  </si>
  <si>
    <t>12y0m F</t>
  </si>
  <si>
    <t>15y3m F</t>
  </si>
  <si>
    <t>14y6m M</t>
  </si>
  <si>
    <t>13y10m M</t>
  </si>
  <si>
    <t>12y2m F</t>
  </si>
  <si>
    <t>32y1m F</t>
  </si>
  <si>
    <t>19y2m M</t>
  </si>
  <si>
    <t>12y11m M</t>
  </si>
  <si>
    <t>28y4m F</t>
  </si>
  <si>
    <t xml:space="preserve">Not used in Aim 2 bc canine has a straight path and open bite with not enough space so might affect decision to ext or not </t>
  </si>
  <si>
    <t>58_LO146</t>
  </si>
  <si>
    <t>12y1m F</t>
  </si>
  <si>
    <t>1 --&gt; 0</t>
  </si>
  <si>
    <t>1 --&gt; 2</t>
  </si>
  <si>
    <t>Bicortical --&gt; Buccal</t>
  </si>
  <si>
    <t>Missing UL2? Or transposed with UL3. But I think that's Ulc</t>
  </si>
  <si>
    <t>2 --&gt; 1</t>
  </si>
  <si>
    <t xml:space="preserve">1 --&gt; 0 </t>
  </si>
  <si>
    <t xml:space="preserve">3 --&gt; 1 </t>
  </si>
  <si>
    <t xml:space="preserve">2 --&gt;3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</si>
</sst>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u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DBC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2" fillId="3" borderId="0" xfId="0" applyFont="1" applyFill="1"/>
    <xf numFmtId="0" fontId="0" fillId="4" borderId="0" xfId="0" applyFill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3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2" fillId="4" borderId="0" xfId="0" applyFont="1" applyFill="1"/>
    <xf numFmtId="0" fontId="2" fillId="3" borderId="0" xfId="0" applyFont="1" applyFill="1" applyAlignment="1">
      <alignment horizontal="left"/>
    </xf>
    <xf numFmtId="0" fontId="1" fillId="5" borderId="0" xfId="0" applyFon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2" fillId="5" borderId="0" xfId="0" applyFont="1" applyFill="1"/>
    <xf numFmtId="0" fontId="3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6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6" borderId="0" xfId="0" applyFill="1"/>
    <xf numFmtId="0" fontId="2" fillId="0" borderId="0" xfId="0" applyFont="1" applyAlignment="1">
      <alignment horizontal="center"/>
    </xf>
    <xf numFmtId="0" fontId="6" fillId="5" borderId="0" xfId="0" applyFont="1" applyFill="1"/>
    <xf numFmtId="0" fontId="6" fillId="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0" fillId="0" borderId="9" xfId="0" applyBorder="1"/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6" fillId="2" borderId="3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3" fillId="2" borderId="3" xfId="0" applyFont="1" applyFill="1" applyBorder="1" applyAlignment="1">
      <alignment horizontal="center"/>
    </xf>
    <xf numFmtId="0" fontId="6" fillId="2" borderId="5" xfId="0" applyFont="1" applyFill="1" applyBorder="1"/>
    <xf numFmtId="0" fontId="0" fillId="2" borderId="6" xfId="0" applyFill="1" applyBorder="1" applyAlignment="1">
      <alignment horizontal="left"/>
    </xf>
    <xf numFmtId="0" fontId="6" fillId="2" borderId="7" xfId="0" quotePrefix="1" applyFont="1" applyFill="1" applyBorder="1"/>
    <xf numFmtId="0" fontId="0" fillId="2" borderId="8" xfId="0" applyFill="1" applyBorder="1" applyAlignment="1">
      <alignment horizontal="left"/>
    </xf>
    <xf numFmtId="0" fontId="6" fillId="2" borderId="7" xfId="0" applyFont="1" applyFill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0" xfId="0" applyFont="1" applyBorder="1"/>
    <xf numFmtId="0" fontId="2" fillId="5" borderId="10" xfId="0" applyFont="1" applyFill="1" applyBorder="1"/>
    <xf numFmtId="0" fontId="2" fillId="5" borderId="10" xfId="0" applyFont="1" applyFill="1" applyBorder="1" applyAlignment="1">
      <alignment horizontal="center"/>
    </xf>
    <xf numFmtId="0" fontId="3" fillId="5" borderId="0" xfId="0" applyFont="1" applyFill="1"/>
    <xf numFmtId="0" fontId="0" fillId="5" borderId="10" xfId="0" applyFill="1" applyBorder="1" applyAlignment="1">
      <alignment horizontal="center"/>
    </xf>
    <xf numFmtId="0" fontId="0" fillId="8" borderId="0" xfId="0" applyFill="1" applyAlignment="1">
      <alignment horizontal="left"/>
    </xf>
    <xf numFmtId="0" fontId="0" fillId="8" borderId="0" xfId="0" applyFill="1"/>
    <xf numFmtId="0" fontId="2" fillId="8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2" fillId="8" borderId="0" xfId="0" applyFont="1" applyFill="1"/>
    <xf numFmtId="0" fontId="2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6" fillId="0" borderId="10" xfId="0" applyFont="1" applyBorder="1" applyAlignment="1">
      <alignment horizontal="left"/>
    </xf>
    <xf numFmtId="0" fontId="0" fillId="6" borderId="0" xfId="0" applyFill="1" applyAlignment="1">
      <alignment horizontal="center"/>
    </xf>
    <xf numFmtId="14" fontId="0" fillId="6" borderId="0" xfId="0" applyNumberFormat="1" applyFill="1" applyAlignment="1">
      <alignment horizontal="center"/>
    </xf>
    <xf numFmtId="0" fontId="0" fillId="4" borderId="0" xfId="0" applyFill="1" applyAlignment="1">
      <alignment horizontal="left"/>
    </xf>
    <xf numFmtId="14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0" fontId="7" fillId="6" borderId="0" xfId="0" applyFont="1" applyFill="1" applyAlignment="1">
      <alignment horizontal="left"/>
    </xf>
    <xf numFmtId="0" fontId="0" fillId="0" borderId="11" xfId="0" applyBorder="1"/>
    <xf numFmtId="14" fontId="0" fillId="0" borderId="0" xfId="0" applyNumberFormat="1"/>
    <xf numFmtId="0" fontId="0" fillId="9" borderId="0" xfId="0" applyFill="1" applyAlignment="1">
      <alignment horizontal="left"/>
    </xf>
    <xf numFmtId="0" fontId="0" fillId="9" borderId="0" xfId="0" applyFill="1"/>
    <xf numFmtId="14" fontId="0" fillId="9" borderId="0" xfId="0" applyNumberFormat="1" applyFill="1" applyAlignment="1">
      <alignment horizontal="center"/>
    </xf>
    <xf numFmtId="0" fontId="6" fillId="9" borderId="0" xfId="0" applyFont="1" applyFill="1" applyAlignment="1">
      <alignment horizontal="left"/>
    </xf>
    <xf numFmtId="0" fontId="7" fillId="9" borderId="0" xfId="0" applyFont="1" applyFill="1" applyAlignment="1">
      <alignment horizontal="left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10" borderId="0" xfId="0" applyFont="1" applyFill="1" applyAlignment="1">
      <alignment horizontal="left"/>
    </xf>
    <xf numFmtId="0" fontId="4" fillId="10" borderId="0" xfId="0" applyFont="1" applyFill="1" applyAlignment="1">
      <alignment horizontal="left"/>
    </xf>
    <xf numFmtId="0" fontId="2" fillId="10" borderId="0" xfId="0" applyFont="1" applyFill="1"/>
    <xf numFmtId="0" fontId="2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3" xfId="0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BCBF"/>
      <color rgb="FFDCBC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95"/>
  <sheetViews>
    <sheetView tabSelected="1" zoomScaleNormal="130" workbookViewId="0">
      <pane ySplit="4" topLeftCell="A97" activePane="bottomLeft" state="frozen"/>
      <selection pane="bottomLeft" activeCell="C123" sqref="C123"/>
    </sheetView>
  </sheetViews>
  <sheetFormatPr baseColWidth="10" defaultColWidth="8.83203125" defaultRowHeight="15" x14ac:dyDescent="0.2"/>
  <cols>
    <col min="2" max="2" width="11.33203125" customWidth="1"/>
    <col min="3" max="3" width="11.5" customWidth="1"/>
    <col min="4" max="4" width="13.33203125" style="8" customWidth="1"/>
    <col min="5" max="5" width="11.6640625" style="8" customWidth="1"/>
    <col min="6" max="7" width="8.83203125" style="8"/>
    <col min="8" max="8" width="9.5" style="8" customWidth="1"/>
    <col min="9" max="9" width="9.83203125" style="8" customWidth="1"/>
    <col min="10" max="10" width="10.33203125" style="8" customWidth="1"/>
    <col min="11" max="11" width="8.83203125" style="8"/>
    <col min="12" max="12" width="15" style="8" customWidth="1"/>
    <col min="13" max="13" width="12.83203125" style="8" customWidth="1"/>
    <col min="17" max="17" width="10.6640625" customWidth="1"/>
    <col min="18" max="20" width="10.83203125" style="22"/>
    <col min="21" max="21" width="13.1640625" style="22" customWidth="1"/>
    <col min="22" max="22" width="12.83203125" hidden="1" customWidth="1"/>
    <col min="23" max="23" width="11.5" style="1" customWidth="1"/>
    <col min="25" max="25" width="14.5" customWidth="1"/>
    <col min="26" max="26" width="15.1640625" customWidth="1"/>
  </cols>
  <sheetData>
    <row r="1" spans="1:26" ht="15" customHeight="1" x14ac:dyDescent="0.2">
      <c r="E1" s="98" t="s">
        <v>0</v>
      </c>
      <c r="F1" s="98"/>
      <c r="G1" s="98"/>
      <c r="H1" s="98"/>
      <c r="I1" s="98"/>
      <c r="J1" s="98"/>
      <c r="K1" s="98"/>
      <c r="L1" s="98" t="s">
        <v>1</v>
      </c>
      <c r="M1" s="98"/>
      <c r="N1" s="98" t="s">
        <v>2</v>
      </c>
      <c r="O1" s="98"/>
      <c r="P1" s="98"/>
      <c r="Q1" s="4"/>
      <c r="R1" s="25"/>
      <c r="S1" s="25"/>
      <c r="T1" s="25"/>
      <c r="U1" s="97"/>
      <c r="V1" s="97"/>
      <c r="W1" s="22"/>
    </row>
    <row r="2" spans="1:26" ht="15" hidden="1" customHeight="1" x14ac:dyDescent="0.2">
      <c r="E2" s="1"/>
      <c r="F2" s="1"/>
      <c r="G2" s="1"/>
      <c r="K2" s="1"/>
      <c r="L2" s="1"/>
      <c r="M2" s="1"/>
      <c r="N2" s="1"/>
      <c r="O2" s="1"/>
      <c r="P2" s="1"/>
      <c r="W2" s="22"/>
    </row>
    <row r="3" spans="1:26" ht="13.5" customHeight="1" x14ac:dyDescent="0.2">
      <c r="A3" s="8"/>
      <c r="C3" s="8"/>
      <c r="E3" s="5" t="s">
        <v>3</v>
      </c>
      <c r="F3" s="7" t="s">
        <v>4</v>
      </c>
      <c r="G3" s="7" t="s">
        <v>5</v>
      </c>
      <c r="H3" s="99" t="s">
        <v>6</v>
      </c>
      <c r="I3" s="99"/>
      <c r="J3" s="99"/>
      <c r="K3" s="7" t="s">
        <v>7</v>
      </c>
      <c r="L3" s="7" t="s">
        <v>8</v>
      </c>
      <c r="M3" s="7" t="s">
        <v>9</v>
      </c>
      <c r="N3" s="7"/>
      <c r="O3" s="7"/>
      <c r="P3" s="7"/>
      <c r="Q3" s="3"/>
      <c r="R3" s="24"/>
      <c r="S3" s="24" t="s">
        <v>1597</v>
      </c>
      <c r="T3" s="24" t="s">
        <v>1597</v>
      </c>
      <c r="U3" s="24" t="s">
        <v>1598</v>
      </c>
      <c r="V3" s="7"/>
      <c r="W3" s="22"/>
    </row>
    <row r="4" spans="1:26" ht="16" thickBot="1" x14ac:dyDescent="0.25">
      <c r="A4" s="8" t="s">
        <v>140</v>
      </c>
      <c r="B4" t="s">
        <v>229</v>
      </c>
      <c r="C4" s="8" t="s">
        <v>139</v>
      </c>
      <c r="D4" s="8" t="s">
        <v>494</v>
      </c>
      <c r="E4" s="8" t="s">
        <v>10</v>
      </c>
      <c r="F4" s="8" t="s">
        <v>11</v>
      </c>
      <c r="G4" s="8" t="s">
        <v>10</v>
      </c>
      <c r="H4" s="17" t="s">
        <v>12</v>
      </c>
      <c r="I4" s="17" t="s">
        <v>13</v>
      </c>
      <c r="J4" s="17" t="s">
        <v>14</v>
      </c>
      <c r="K4" s="8" t="s">
        <v>10</v>
      </c>
      <c r="N4" s="8" t="s">
        <v>15</v>
      </c>
      <c r="O4" s="8" t="s">
        <v>16</v>
      </c>
      <c r="P4" s="8" t="s">
        <v>17</v>
      </c>
      <c r="Q4" s="6"/>
      <c r="R4" s="22" t="s">
        <v>1599</v>
      </c>
      <c r="S4" s="22" t="s">
        <v>1600</v>
      </c>
      <c r="T4" s="22" t="s">
        <v>1601</v>
      </c>
      <c r="U4" s="22" t="s">
        <v>1602</v>
      </c>
      <c r="V4" s="4" t="s">
        <v>1603</v>
      </c>
      <c r="W4" s="22" t="s">
        <v>1604</v>
      </c>
    </row>
    <row r="5" spans="1:26" ht="16" x14ac:dyDescent="0.2">
      <c r="A5" s="8" t="s">
        <v>141</v>
      </c>
      <c r="B5" t="s">
        <v>18</v>
      </c>
      <c r="C5" s="8" t="s">
        <v>142</v>
      </c>
      <c r="D5" s="8" t="s">
        <v>495</v>
      </c>
      <c r="E5" s="14">
        <v>4.0410000000000004</v>
      </c>
      <c r="F5" s="14">
        <v>13.125999999999999</v>
      </c>
      <c r="G5" s="14">
        <v>4.63</v>
      </c>
      <c r="H5" s="14"/>
      <c r="I5" s="14">
        <v>4.5999999999999996</v>
      </c>
      <c r="J5" s="14"/>
      <c r="K5" s="14">
        <v>-2.5999999999999999E-2</v>
      </c>
      <c r="L5" s="8">
        <v>68.161000000000001</v>
      </c>
      <c r="M5" s="8">
        <v>15.456</v>
      </c>
      <c r="N5" s="15">
        <v>2</v>
      </c>
      <c r="O5" s="15">
        <v>3</v>
      </c>
      <c r="P5" s="15">
        <v>3</v>
      </c>
      <c r="R5" s="26">
        <v>2</v>
      </c>
      <c r="S5" s="26">
        <v>0</v>
      </c>
      <c r="T5" s="27">
        <v>1</v>
      </c>
      <c r="U5" s="27">
        <v>3</v>
      </c>
      <c r="V5" s="2">
        <f t="shared" ref="V5:V36" si="0">SUM(M5:U5)</f>
        <v>29.456</v>
      </c>
      <c r="W5" s="22">
        <f t="shared" ref="W5:W36" si="1">SUM(R5+S5+T5+U5)</f>
        <v>6</v>
      </c>
      <c r="Y5" s="42" t="s">
        <v>4</v>
      </c>
      <c r="Z5" s="43"/>
    </row>
    <row r="6" spans="1:26" ht="16" x14ac:dyDescent="0.2">
      <c r="A6" s="8" t="s">
        <v>141</v>
      </c>
      <c r="B6" t="s">
        <v>19</v>
      </c>
      <c r="C6" s="8" t="s">
        <v>142</v>
      </c>
      <c r="D6" s="8" t="s">
        <v>495</v>
      </c>
      <c r="E6" s="14">
        <v>4.3520000000000003</v>
      </c>
      <c r="F6" s="14">
        <v>12.507999999999999</v>
      </c>
      <c r="G6" s="14">
        <v>-3.411</v>
      </c>
      <c r="H6" s="14"/>
      <c r="I6" s="14">
        <v>3.4</v>
      </c>
      <c r="J6" s="14"/>
      <c r="K6" s="14">
        <v>0.14199999999999999</v>
      </c>
      <c r="L6" s="8">
        <v>66.355999999999995</v>
      </c>
      <c r="M6" s="8">
        <v>18.591999999999999</v>
      </c>
      <c r="N6" s="15">
        <v>2</v>
      </c>
      <c r="O6" s="15">
        <v>3</v>
      </c>
      <c r="P6" s="15">
        <v>3</v>
      </c>
      <c r="R6" s="26">
        <v>2</v>
      </c>
      <c r="S6" s="26">
        <v>0</v>
      </c>
      <c r="T6" s="26">
        <v>1</v>
      </c>
      <c r="U6" s="26">
        <v>2</v>
      </c>
      <c r="V6" s="2">
        <f t="shared" si="0"/>
        <v>31.591999999999999</v>
      </c>
      <c r="W6" s="22">
        <f t="shared" si="1"/>
        <v>5</v>
      </c>
      <c r="Y6" s="44"/>
      <c r="Z6" s="45">
        <v>11.6</v>
      </c>
    </row>
    <row r="7" spans="1:26" s="89" customFormat="1" ht="16" x14ac:dyDescent="0.2">
      <c r="A7" s="88" t="s">
        <v>143</v>
      </c>
      <c r="B7" s="89" t="s">
        <v>20</v>
      </c>
      <c r="C7" s="88" t="s">
        <v>144</v>
      </c>
      <c r="D7" s="88" t="s">
        <v>495</v>
      </c>
      <c r="E7" s="90">
        <v>2.8620000000000001</v>
      </c>
      <c r="F7" s="90">
        <v>20.53</v>
      </c>
      <c r="G7" s="90">
        <v>4.1909999999999998</v>
      </c>
      <c r="H7" s="90"/>
      <c r="I7" s="90"/>
      <c r="J7" s="90">
        <v>0.3</v>
      </c>
      <c r="K7" s="90">
        <v>0.25700000000000001</v>
      </c>
      <c r="L7" s="88">
        <v>75.207999999999998</v>
      </c>
      <c r="M7" s="88">
        <v>5.8250000000000002</v>
      </c>
      <c r="N7" s="91">
        <v>0</v>
      </c>
      <c r="O7" s="91">
        <v>1</v>
      </c>
      <c r="P7" s="91">
        <v>1</v>
      </c>
      <c r="Q7" s="92"/>
      <c r="R7" s="93">
        <v>3</v>
      </c>
      <c r="S7" s="93">
        <v>2</v>
      </c>
      <c r="T7" s="93">
        <v>2</v>
      </c>
      <c r="U7" s="93">
        <v>2</v>
      </c>
      <c r="V7" s="92">
        <f t="shared" si="0"/>
        <v>16.824999999999999</v>
      </c>
      <c r="W7" s="94">
        <f t="shared" si="1"/>
        <v>9</v>
      </c>
      <c r="Y7" s="95" t="s">
        <v>1587</v>
      </c>
      <c r="Z7" s="96">
        <v>4.0999999999999996</v>
      </c>
    </row>
    <row r="8" spans="1:26" ht="16" x14ac:dyDescent="0.2">
      <c r="A8" s="8" t="s">
        <v>145</v>
      </c>
      <c r="B8" t="s">
        <v>21</v>
      </c>
      <c r="C8" s="8" t="s">
        <v>146</v>
      </c>
      <c r="D8" s="8" t="s">
        <v>496</v>
      </c>
      <c r="E8" s="14">
        <v>6.0750000000000002</v>
      </c>
      <c r="F8" s="14">
        <v>10.874000000000001</v>
      </c>
      <c r="G8" s="14">
        <v>-3.4289999999999998</v>
      </c>
      <c r="H8" s="14"/>
      <c r="I8" s="14">
        <v>3.4</v>
      </c>
      <c r="J8" s="14"/>
      <c r="K8" s="14">
        <v>3.0539999999999998</v>
      </c>
      <c r="L8" s="8">
        <v>38.058</v>
      </c>
      <c r="M8" s="8">
        <v>49.343000000000004</v>
      </c>
      <c r="N8" s="15">
        <v>0</v>
      </c>
      <c r="O8" s="15">
        <v>0</v>
      </c>
      <c r="P8" s="15">
        <v>0</v>
      </c>
      <c r="Q8" s="2"/>
      <c r="R8" s="26">
        <v>2</v>
      </c>
      <c r="S8" s="26">
        <v>0</v>
      </c>
      <c r="T8" s="26">
        <v>0</v>
      </c>
      <c r="U8" s="26">
        <v>0</v>
      </c>
      <c r="V8" s="2">
        <f t="shared" si="0"/>
        <v>51.343000000000004</v>
      </c>
      <c r="W8" s="22">
        <f t="shared" si="1"/>
        <v>2</v>
      </c>
      <c r="Y8" s="46" t="s">
        <v>1588</v>
      </c>
      <c r="Z8" s="45">
        <v>15.7</v>
      </c>
    </row>
    <row r="9" spans="1:26" ht="16" x14ac:dyDescent="0.2">
      <c r="A9" s="8" t="s">
        <v>147</v>
      </c>
      <c r="B9" t="s">
        <v>22</v>
      </c>
      <c r="C9" s="8" t="s">
        <v>142</v>
      </c>
      <c r="D9" s="8" t="s">
        <v>495</v>
      </c>
      <c r="E9" s="14">
        <v>4.819</v>
      </c>
      <c r="F9" s="14">
        <v>12.968999999999999</v>
      </c>
      <c r="G9" s="14">
        <v>2.9870000000000001</v>
      </c>
      <c r="H9" s="14"/>
      <c r="I9" s="14">
        <v>3</v>
      </c>
      <c r="J9" s="14"/>
      <c r="K9" s="14">
        <v>-1.823</v>
      </c>
      <c r="L9" s="8">
        <v>35.384999999999998</v>
      </c>
      <c r="M9" s="8">
        <v>48.335999999999999</v>
      </c>
      <c r="N9" s="15">
        <v>0</v>
      </c>
      <c r="O9" s="15">
        <v>2</v>
      </c>
      <c r="P9" s="15">
        <v>1</v>
      </c>
      <c r="Q9" s="2"/>
      <c r="R9" s="26">
        <v>2</v>
      </c>
      <c r="S9" s="26">
        <v>0</v>
      </c>
      <c r="T9" s="26">
        <v>0</v>
      </c>
      <c r="U9" s="26">
        <v>0</v>
      </c>
      <c r="V9" s="2">
        <f t="shared" si="0"/>
        <v>53.335999999999999</v>
      </c>
      <c r="W9" s="22">
        <f t="shared" si="1"/>
        <v>2</v>
      </c>
      <c r="Y9" s="46" t="s">
        <v>1589</v>
      </c>
      <c r="Z9" s="45">
        <v>19.8</v>
      </c>
    </row>
    <row r="10" spans="1:26" ht="16" x14ac:dyDescent="0.2">
      <c r="A10" s="8" t="s">
        <v>147</v>
      </c>
      <c r="B10" t="s">
        <v>23</v>
      </c>
      <c r="C10" s="8" t="s">
        <v>148</v>
      </c>
      <c r="D10" s="8" t="s">
        <v>495</v>
      </c>
      <c r="E10" s="14">
        <v>4.71</v>
      </c>
      <c r="F10" s="14">
        <v>14.063000000000001</v>
      </c>
      <c r="G10" s="14">
        <v>-2.2210000000000001</v>
      </c>
      <c r="H10" s="14"/>
      <c r="I10" s="14">
        <v>2.2000000000000002</v>
      </c>
      <c r="J10" s="14"/>
      <c r="K10" s="14">
        <v>1.4730000000000001</v>
      </c>
      <c r="L10" s="8">
        <v>49.978000000000002</v>
      </c>
      <c r="M10" s="8">
        <v>45.174999999999997</v>
      </c>
      <c r="N10" s="15">
        <v>0</v>
      </c>
      <c r="O10" s="15">
        <v>3</v>
      </c>
      <c r="P10" s="15">
        <v>1</v>
      </c>
      <c r="Q10" s="2"/>
      <c r="R10" s="26">
        <v>2</v>
      </c>
      <c r="S10" s="26">
        <v>0</v>
      </c>
      <c r="T10" s="26">
        <v>1</v>
      </c>
      <c r="U10" s="26">
        <v>0</v>
      </c>
      <c r="V10" s="2">
        <f t="shared" si="0"/>
        <v>52.174999999999997</v>
      </c>
      <c r="W10" s="22">
        <f t="shared" si="1"/>
        <v>3</v>
      </c>
      <c r="Y10" s="46" t="s">
        <v>1590</v>
      </c>
      <c r="Z10" s="45">
        <v>23.9</v>
      </c>
    </row>
    <row r="11" spans="1:26" ht="16" x14ac:dyDescent="0.2">
      <c r="A11" s="8" t="s">
        <v>149</v>
      </c>
      <c r="B11" t="s">
        <v>24</v>
      </c>
      <c r="C11" s="8" t="s">
        <v>142</v>
      </c>
      <c r="D11" s="9" t="s">
        <v>496</v>
      </c>
      <c r="E11" s="14">
        <v>4.95</v>
      </c>
      <c r="F11" s="14">
        <v>8.4420000000000002</v>
      </c>
      <c r="G11" s="14">
        <v>6.702</v>
      </c>
      <c r="H11" s="14"/>
      <c r="I11" s="14">
        <v>6.7</v>
      </c>
      <c r="J11" s="14"/>
      <c r="K11" s="14">
        <v>-0.432</v>
      </c>
      <c r="L11" s="8">
        <v>28.225000000000001</v>
      </c>
      <c r="M11" s="8">
        <v>44.445</v>
      </c>
      <c r="N11" s="15">
        <v>0</v>
      </c>
      <c r="O11" s="15">
        <v>1</v>
      </c>
      <c r="P11" s="15">
        <v>1</v>
      </c>
      <c r="Q11" s="2"/>
      <c r="R11" s="26">
        <v>2</v>
      </c>
      <c r="S11" s="26">
        <v>0</v>
      </c>
      <c r="T11" s="26">
        <v>0</v>
      </c>
      <c r="U11" s="26">
        <v>0</v>
      </c>
      <c r="V11" s="2">
        <f t="shared" si="0"/>
        <v>48.445</v>
      </c>
      <c r="W11" s="22">
        <f t="shared" si="1"/>
        <v>2</v>
      </c>
      <c r="Y11" s="46" t="s">
        <v>1591</v>
      </c>
      <c r="Z11" s="45">
        <v>28</v>
      </c>
    </row>
    <row r="12" spans="1:26" ht="16" x14ac:dyDescent="0.2">
      <c r="A12" s="8" t="s">
        <v>149</v>
      </c>
      <c r="B12" t="s">
        <v>25</v>
      </c>
      <c r="C12" s="8" t="s">
        <v>142</v>
      </c>
      <c r="D12" s="8" t="s">
        <v>496</v>
      </c>
      <c r="E12" s="14">
        <v>4.6669999999999998</v>
      </c>
      <c r="F12" s="14">
        <v>8.4469999999999992</v>
      </c>
      <c r="G12" s="14">
        <v>-6.7530000000000001</v>
      </c>
      <c r="H12" s="14"/>
      <c r="I12" s="14">
        <v>6.8</v>
      </c>
      <c r="J12" s="14"/>
      <c r="K12" s="14">
        <v>0.63500000000000001</v>
      </c>
      <c r="L12" s="8">
        <v>36.009</v>
      </c>
      <c r="M12" s="8">
        <v>47.893000000000001</v>
      </c>
      <c r="N12" s="15">
        <v>0</v>
      </c>
      <c r="O12" s="15">
        <v>1</v>
      </c>
      <c r="P12" s="15">
        <v>1</v>
      </c>
      <c r="Q12" s="2"/>
      <c r="R12" s="26">
        <v>2</v>
      </c>
      <c r="S12" s="26">
        <v>0</v>
      </c>
      <c r="T12" s="26">
        <v>0</v>
      </c>
      <c r="U12" s="26">
        <v>0</v>
      </c>
      <c r="V12" s="2">
        <f t="shared" si="0"/>
        <v>51.893000000000001</v>
      </c>
      <c r="W12" s="22">
        <f t="shared" si="1"/>
        <v>2</v>
      </c>
      <c r="Y12" s="46" t="s">
        <v>1592</v>
      </c>
      <c r="Z12" s="45">
        <v>32.1</v>
      </c>
    </row>
    <row r="13" spans="1:26" ht="16" x14ac:dyDescent="0.2">
      <c r="A13" s="8" t="s">
        <v>150</v>
      </c>
      <c r="B13" t="s">
        <v>26</v>
      </c>
      <c r="C13" s="8" t="s">
        <v>146</v>
      </c>
      <c r="D13" s="8" t="s">
        <v>496</v>
      </c>
      <c r="E13" s="14">
        <v>3.2080000000000002</v>
      </c>
      <c r="F13" s="14">
        <v>11.539</v>
      </c>
      <c r="G13" s="14">
        <v>-5.9</v>
      </c>
      <c r="H13" s="14"/>
      <c r="I13" s="14"/>
      <c r="J13" s="14">
        <v>0.4</v>
      </c>
      <c r="K13" s="14">
        <v>-0.39300000000000002</v>
      </c>
      <c r="L13" s="8">
        <v>47.677999999999997</v>
      </c>
      <c r="M13" s="8">
        <v>50.223999999999997</v>
      </c>
      <c r="N13" s="15">
        <v>0</v>
      </c>
      <c r="O13" s="15">
        <v>1</v>
      </c>
      <c r="P13" s="15">
        <v>0</v>
      </c>
      <c r="Q13" s="2"/>
      <c r="R13" s="26">
        <v>3</v>
      </c>
      <c r="S13" s="26">
        <v>0</v>
      </c>
      <c r="T13" s="26">
        <v>0</v>
      </c>
      <c r="U13" s="26">
        <v>0</v>
      </c>
      <c r="V13" s="2">
        <f t="shared" si="0"/>
        <v>54.223999999999997</v>
      </c>
      <c r="W13" s="22">
        <f t="shared" si="1"/>
        <v>3</v>
      </c>
      <c r="Y13" s="52" t="s">
        <v>1593</v>
      </c>
      <c r="Z13" s="53">
        <v>36.200000000000003</v>
      </c>
    </row>
    <row r="14" spans="1:26" ht="16" x14ac:dyDescent="0.2">
      <c r="A14" s="8" t="s">
        <v>151</v>
      </c>
      <c r="B14" t="s">
        <v>27</v>
      </c>
      <c r="C14" s="8" t="s">
        <v>144</v>
      </c>
      <c r="D14" s="8" t="s">
        <v>496</v>
      </c>
      <c r="E14" s="14">
        <v>3.6240000000000001</v>
      </c>
      <c r="F14" s="14">
        <v>9.8209999999999997</v>
      </c>
      <c r="G14" s="14">
        <v>5.8380000000000001</v>
      </c>
      <c r="H14" s="14"/>
      <c r="I14" s="14">
        <v>5.8</v>
      </c>
      <c r="J14" s="14"/>
      <c r="K14" s="14">
        <v>-0.7</v>
      </c>
      <c r="L14" s="8">
        <v>31.242000000000001</v>
      </c>
      <c r="M14" s="8">
        <v>55.463000000000001</v>
      </c>
      <c r="N14" s="15">
        <v>0</v>
      </c>
      <c r="O14" s="15">
        <v>1</v>
      </c>
      <c r="P14" s="15">
        <v>0</v>
      </c>
      <c r="Q14" s="2"/>
      <c r="R14" s="26">
        <v>2</v>
      </c>
      <c r="S14" s="26">
        <v>0</v>
      </c>
      <c r="T14" s="26">
        <v>0</v>
      </c>
      <c r="U14" s="26">
        <v>0</v>
      </c>
      <c r="V14" s="2">
        <f t="shared" si="0"/>
        <v>58.463000000000001</v>
      </c>
      <c r="W14" s="22">
        <f t="shared" si="1"/>
        <v>2</v>
      </c>
      <c r="Y14" s="47"/>
      <c r="Z14" s="48"/>
    </row>
    <row r="15" spans="1:26" ht="16" x14ac:dyDescent="0.2">
      <c r="A15" s="8" t="s">
        <v>152</v>
      </c>
      <c r="B15" t="s">
        <v>28</v>
      </c>
      <c r="C15" s="8" t="s">
        <v>142</v>
      </c>
      <c r="D15" s="8" t="s">
        <v>495</v>
      </c>
      <c r="E15" s="14">
        <v>8.6579999999999995</v>
      </c>
      <c r="F15" s="14">
        <v>11.32</v>
      </c>
      <c r="G15" s="14">
        <v>-0.36099999999999999</v>
      </c>
      <c r="H15" s="14">
        <v>0.4</v>
      </c>
      <c r="I15" s="14"/>
      <c r="J15" s="14"/>
      <c r="K15" s="14">
        <v>-5.5019999999999998</v>
      </c>
      <c r="L15" s="8">
        <v>19.646999999999998</v>
      </c>
      <c r="M15" s="8">
        <v>46.19</v>
      </c>
      <c r="N15" s="15">
        <v>0</v>
      </c>
      <c r="O15" s="15">
        <v>1</v>
      </c>
      <c r="P15" s="15">
        <v>0</v>
      </c>
      <c r="Q15" s="2"/>
      <c r="R15" s="26">
        <v>1</v>
      </c>
      <c r="S15" s="26">
        <v>0</v>
      </c>
      <c r="T15" s="26">
        <v>0</v>
      </c>
      <c r="U15" s="26">
        <v>0</v>
      </c>
      <c r="V15" s="2">
        <f t="shared" si="0"/>
        <v>48.19</v>
      </c>
      <c r="W15" s="22">
        <f t="shared" si="1"/>
        <v>1</v>
      </c>
      <c r="Y15" s="49" t="s">
        <v>8</v>
      </c>
      <c r="Z15" s="45"/>
    </row>
    <row r="16" spans="1:26" ht="16" x14ac:dyDescent="0.2">
      <c r="A16" s="8" t="s">
        <v>152</v>
      </c>
      <c r="B16" t="s">
        <v>29</v>
      </c>
      <c r="C16" s="8" t="s">
        <v>142</v>
      </c>
      <c r="D16" s="8" t="s">
        <v>496</v>
      </c>
      <c r="E16" s="14">
        <v>2.4580000000000002</v>
      </c>
      <c r="F16" s="14">
        <v>10.701000000000001</v>
      </c>
      <c r="G16" s="14">
        <v>-7.1280000000000001</v>
      </c>
      <c r="H16" s="14"/>
      <c r="I16" s="14"/>
      <c r="J16" s="14">
        <v>1.6</v>
      </c>
      <c r="K16" s="14">
        <v>-1.6120000000000001</v>
      </c>
      <c r="L16" s="8">
        <v>35.212000000000003</v>
      </c>
      <c r="M16" s="8">
        <v>66.366</v>
      </c>
      <c r="N16" s="15">
        <v>0</v>
      </c>
      <c r="O16" s="15">
        <v>1</v>
      </c>
      <c r="P16" s="15">
        <v>1</v>
      </c>
      <c r="Q16" s="2"/>
      <c r="R16" s="26">
        <v>3</v>
      </c>
      <c r="S16" s="26">
        <v>0</v>
      </c>
      <c r="T16" s="26">
        <v>0</v>
      </c>
      <c r="U16" s="26">
        <v>0</v>
      </c>
      <c r="V16" s="2">
        <f t="shared" si="0"/>
        <v>71.366</v>
      </c>
      <c r="W16" s="22">
        <f t="shared" si="1"/>
        <v>3</v>
      </c>
      <c r="Y16" s="44"/>
      <c r="Z16" s="45">
        <v>31.2</v>
      </c>
    </row>
    <row r="17" spans="1:26" ht="16" x14ac:dyDescent="0.2">
      <c r="A17" s="8" t="s">
        <v>153</v>
      </c>
      <c r="B17" t="s">
        <v>30</v>
      </c>
      <c r="C17" s="8" t="s">
        <v>144</v>
      </c>
      <c r="D17" s="8" t="s">
        <v>496</v>
      </c>
      <c r="E17" s="14">
        <v>6.0119999999999996</v>
      </c>
      <c r="F17" s="14">
        <v>9.4819999999999993</v>
      </c>
      <c r="G17" s="14">
        <v>5.1189999999999998</v>
      </c>
      <c r="H17" s="14"/>
      <c r="I17" s="14">
        <v>5.0999999999999996</v>
      </c>
      <c r="J17" s="14"/>
      <c r="K17" s="14">
        <v>-1.8129999999999999</v>
      </c>
      <c r="L17" s="8">
        <v>32.664000000000001</v>
      </c>
      <c r="M17" s="8">
        <v>72.569000000000003</v>
      </c>
      <c r="N17" s="15">
        <v>0</v>
      </c>
      <c r="O17" s="15">
        <v>1</v>
      </c>
      <c r="P17" s="15">
        <v>0</v>
      </c>
      <c r="Q17" s="2"/>
      <c r="R17" s="26">
        <v>2</v>
      </c>
      <c r="S17" s="26">
        <v>0</v>
      </c>
      <c r="T17" s="26">
        <v>0</v>
      </c>
      <c r="U17" s="26">
        <v>0</v>
      </c>
      <c r="V17" s="2">
        <f t="shared" si="0"/>
        <v>75.569000000000003</v>
      </c>
      <c r="W17" s="22">
        <f t="shared" si="1"/>
        <v>2</v>
      </c>
      <c r="Y17" s="44" t="s">
        <v>1585</v>
      </c>
      <c r="Z17" s="45">
        <v>18.600000000000001</v>
      </c>
    </row>
    <row r="18" spans="1:26" ht="16" x14ac:dyDescent="0.2">
      <c r="A18" s="8" t="s">
        <v>154</v>
      </c>
      <c r="B18" t="s">
        <v>31</v>
      </c>
      <c r="C18" s="8" t="s">
        <v>142</v>
      </c>
      <c r="D18" s="8" t="s">
        <v>495</v>
      </c>
      <c r="E18" s="14">
        <v>7.56</v>
      </c>
      <c r="F18" s="14">
        <v>14.61</v>
      </c>
      <c r="G18" s="14">
        <v>-1.5229999999999999</v>
      </c>
      <c r="H18" s="14">
        <v>1.5</v>
      </c>
      <c r="I18" s="14"/>
      <c r="J18" s="14"/>
      <c r="K18" s="14">
        <v>-4.1820000000000004</v>
      </c>
      <c r="L18" s="8">
        <v>26.093</v>
      </c>
      <c r="M18" s="8">
        <v>56.542999999999999</v>
      </c>
      <c r="N18" s="15">
        <v>0</v>
      </c>
      <c r="O18" s="15">
        <v>2</v>
      </c>
      <c r="P18" s="15">
        <v>0</v>
      </c>
      <c r="Q18" s="2"/>
      <c r="R18" s="26">
        <v>1</v>
      </c>
      <c r="S18" s="26">
        <v>0</v>
      </c>
      <c r="T18" s="26">
        <v>0</v>
      </c>
      <c r="U18" s="26">
        <v>0</v>
      </c>
      <c r="V18" s="2">
        <f t="shared" si="0"/>
        <v>59.542999999999999</v>
      </c>
      <c r="W18" s="22">
        <f t="shared" si="1"/>
        <v>1</v>
      </c>
      <c r="Y18" s="46" t="s">
        <v>1588</v>
      </c>
      <c r="Z18" s="45">
        <v>49.8</v>
      </c>
    </row>
    <row r="19" spans="1:26" ht="16" x14ac:dyDescent="0.2">
      <c r="A19" s="8" t="s">
        <v>154</v>
      </c>
      <c r="B19" t="s">
        <v>32</v>
      </c>
      <c r="C19" s="8" t="s">
        <v>142</v>
      </c>
      <c r="D19" s="8" t="s">
        <v>495</v>
      </c>
      <c r="E19" s="14">
        <v>8.4589999999999996</v>
      </c>
      <c r="F19" s="14">
        <v>15.531000000000001</v>
      </c>
      <c r="G19" s="14">
        <v>1.091</v>
      </c>
      <c r="H19" s="14">
        <v>1.1000000000000001</v>
      </c>
      <c r="I19" s="14"/>
      <c r="J19" s="14"/>
      <c r="K19" s="14">
        <v>4.6189999999999998</v>
      </c>
      <c r="L19" s="8">
        <v>33.603999999999999</v>
      </c>
      <c r="M19" s="8">
        <v>56.8</v>
      </c>
      <c r="N19" s="15">
        <v>0</v>
      </c>
      <c r="O19" s="15">
        <v>1</v>
      </c>
      <c r="P19" s="15">
        <v>0</v>
      </c>
      <c r="Q19" s="2"/>
      <c r="R19" s="26">
        <v>1</v>
      </c>
      <c r="S19" s="26">
        <v>0</v>
      </c>
      <c r="T19" s="26">
        <v>0</v>
      </c>
      <c r="U19" s="26">
        <v>0</v>
      </c>
      <c r="V19" s="2">
        <f t="shared" si="0"/>
        <v>58.8</v>
      </c>
      <c r="W19" s="22">
        <f t="shared" si="1"/>
        <v>1</v>
      </c>
      <c r="Y19" s="46" t="s">
        <v>1589</v>
      </c>
      <c r="Z19" s="45">
        <v>68.400000000000006</v>
      </c>
    </row>
    <row r="20" spans="1:26" ht="16" x14ac:dyDescent="0.2">
      <c r="A20" s="8" t="s">
        <v>155</v>
      </c>
      <c r="B20" t="s">
        <v>33</v>
      </c>
      <c r="C20" s="8" t="s">
        <v>142</v>
      </c>
      <c r="D20" s="8" t="s">
        <v>496</v>
      </c>
      <c r="E20" s="14">
        <v>2.0529999999999999</v>
      </c>
      <c r="F20" s="14">
        <v>9.9499999999999993</v>
      </c>
      <c r="G20" s="14">
        <v>10.223000000000001</v>
      </c>
      <c r="H20" s="14"/>
      <c r="I20" s="14"/>
      <c r="J20" s="14">
        <v>2.5</v>
      </c>
      <c r="K20" s="14">
        <v>2.4550000000000001</v>
      </c>
      <c r="L20" s="8">
        <v>2.2530000000000001</v>
      </c>
      <c r="M20" s="8">
        <v>64.927999999999997</v>
      </c>
      <c r="N20" s="15">
        <v>0</v>
      </c>
      <c r="O20" s="15">
        <v>3</v>
      </c>
      <c r="P20" s="15">
        <v>3</v>
      </c>
      <c r="Q20" s="2"/>
      <c r="R20" s="26">
        <v>3</v>
      </c>
      <c r="S20" s="26">
        <v>0</v>
      </c>
      <c r="T20" s="26">
        <v>0</v>
      </c>
      <c r="U20" s="26">
        <v>0</v>
      </c>
      <c r="V20" s="2">
        <f t="shared" si="0"/>
        <v>73.927999999999997</v>
      </c>
      <c r="W20" s="22">
        <f t="shared" si="1"/>
        <v>3</v>
      </c>
      <c r="Y20" s="54" t="s">
        <v>1590</v>
      </c>
      <c r="Z20" s="53">
        <v>87</v>
      </c>
    </row>
    <row r="21" spans="1:26" ht="16" x14ac:dyDescent="0.2">
      <c r="A21" s="8" t="s">
        <v>155</v>
      </c>
      <c r="B21" t="s">
        <v>34</v>
      </c>
      <c r="C21" s="8" t="s">
        <v>142</v>
      </c>
      <c r="D21" s="8" t="s">
        <v>496</v>
      </c>
      <c r="E21" s="14">
        <v>3.68</v>
      </c>
      <c r="F21" s="14">
        <v>9.2680000000000007</v>
      </c>
      <c r="G21" s="14">
        <v>-7.024</v>
      </c>
      <c r="H21" s="14"/>
      <c r="I21" s="14"/>
      <c r="J21" s="14">
        <v>0.3</v>
      </c>
      <c r="K21" s="14">
        <v>-0.27</v>
      </c>
      <c r="L21" s="8">
        <v>21.451000000000001</v>
      </c>
      <c r="M21" s="8">
        <v>61.771000000000001</v>
      </c>
      <c r="N21" s="15">
        <v>0</v>
      </c>
      <c r="O21" s="15">
        <v>3</v>
      </c>
      <c r="P21" s="15">
        <v>3</v>
      </c>
      <c r="Q21" s="2"/>
      <c r="R21" s="26">
        <v>3</v>
      </c>
      <c r="S21" s="26">
        <v>0</v>
      </c>
      <c r="T21" s="26">
        <v>0</v>
      </c>
      <c r="U21" s="26">
        <v>0</v>
      </c>
      <c r="V21" s="2">
        <f t="shared" si="0"/>
        <v>70.771000000000001</v>
      </c>
      <c r="W21" s="22">
        <f t="shared" si="1"/>
        <v>3</v>
      </c>
      <c r="Y21" s="47"/>
      <c r="Z21" s="48"/>
    </row>
    <row r="22" spans="1:26" ht="16" x14ac:dyDescent="0.2">
      <c r="A22" s="8" t="s">
        <v>156</v>
      </c>
      <c r="B22" t="s">
        <v>35</v>
      </c>
      <c r="C22" s="8" t="s">
        <v>142</v>
      </c>
      <c r="D22" s="8" t="s">
        <v>496</v>
      </c>
      <c r="E22" s="14">
        <v>5.7910000000000004</v>
      </c>
      <c r="F22" s="14">
        <v>7.5389999999999997</v>
      </c>
      <c r="G22" s="14">
        <v>2.923</v>
      </c>
      <c r="H22" s="14"/>
      <c r="I22" s="14">
        <v>2.9</v>
      </c>
      <c r="J22" s="14"/>
      <c r="K22" s="14">
        <v>-2.661</v>
      </c>
      <c r="L22" s="8">
        <v>27.76</v>
      </c>
      <c r="M22" s="8">
        <v>53.23</v>
      </c>
      <c r="N22" s="15">
        <v>0</v>
      </c>
      <c r="O22" s="15">
        <v>0</v>
      </c>
      <c r="P22" s="15">
        <v>0</v>
      </c>
      <c r="Q22" s="2"/>
      <c r="R22" s="26">
        <v>2</v>
      </c>
      <c r="S22" s="26">
        <v>0</v>
      </c>
      <c r="T22" s="26">
        <v>0</v>
      </c>
      <c r="U22" s="26">
        <v>0</v>
      </c>
      <c r="V22" s="2">
        <f t="shared" si="0"/>
        <v>55.23</v>
      </c>
      <c r="W22" s="22">
        <f t="shared" si="1"/>
        <v>2</v>
      </c>
      <c r="Y22" s="49" t="s">
        <v>9</v>
      </c>
      <c r="Z22" s="45"/>
    </row>
    <row r="23" spans="1:26" ht="16" x14ac:dyDescent="0.2">
      <c r="A23" s="8" t="s">
        <v>156</v>
      </c>
      <c r="B23" t="s">
        <v>36</v>
      </c>
      <c r="C23" s="8" t="s">
        <v>142</v>
      </c>
      <c r="D23" s="8" t="s">
        <v>496</v>
      </c>
      <c r="E23" s="14">
        <v>7.9080000000000004</v>
      </c>
      <c r="F23" s="14">
        <v>8.2859999999999996</v>
      </c>
      <c r="G23" s="14">
        <v>-2.1480000000000001</v>
      </c>
      <c r="H23" s="14"/>
      <c r="I23" s="14">
        <v>2.1</v>
      </c>
      <c r="J23" s="14"/>
      <c r="K23" s="14">
        <v>4.109</v>
      </c>
      <c r="L23" s="8">
        <v>16.681999999999999</v>
      </c>
      <c r="M23" s="8">
        <v>52.277999999999999</v>
      </c>
      <c r="N23" s="15">
        <v>0</v>
      </c>
      <c r="O23" s="15">
        <v>0</v>
      </c>
      <c r="P23" s="15">
        <v>0</v>
      </c>
      <c r="Q23" s="2"/>
      <c r="R23" s="26">
        <v>2</v>
      </c>
      <c r="S23" s="26">
        <v>0</v>
      </c>
      <c r="T23" s="26">
        <v>0</v>
      </c>
      <c r="U23" s="26">
        <v>0</v>
      </c>
      <c r="V23" s="2">
        <f t="shared" si="0"/>
        <v>54.277999999999999</v>
      </c>
      <c r="W23" s="22">
        <f t="shared" si="1"/>
        <v>2</v>
      </c>
      <c r="Y23" s="44"/>
      <c r="Z23" s="45">
        <v>50.7</v>
      </c>
    </row>
    <row r="24" spans="1:26" ht="16" x14ac:dyDescent="0.2">
      <c r="A24" s="8" t="s">
        <v>157</v>
      </c>
      <c r="B24" t="s">
        <v>37</v>
      </c>
      <c r="C24" s="8" t="s">
        <v>142</v>
      </c>
      <c r="D24" s="8" t="s">
        <v>495</v>
      </c>
      <c r="E24" s="14">
        <v>1.7390000000000001</v>
      </c>
      <c r="F24" s="14">
        <v>11.901</v>
      </c>
      <c r="G24" s="14">
        <v>7.3259999999999996</v>
      </c>
      <c r="H24" s="14"/>
      <c r="I24" s="14"/>
      <c r="J24" s="14">
        <v>1</v>
      </c>
      <c r="K24" s="14">
        <v>1.01</v>
      </c>
      <c r="L24" s="8">
        <v>31.846</v>
      </c>
      <c r="M24" s="8">
        <v>43.841999999999999</v>
      </c>
      <c r="N24" s="15">
        <v>0</v>
      </c>
      <c r="O24" s="15">
        <v>2</v>
      </c>
      <c r="P24" s="15">
        <v>3</v>
      </c>
      <c r="Q24" s="2"/>
      <c r="R24" s="26">
        <v>3</v>
      </c>
      <c r="S24" s="26">
        <v>0</v>
      </c>
      <c r="T24" s="26">
        <v>0</v>
      </c>
      <c r="U24" s="26">
        <v>0</v>
      </c>
      <c r="V24" s="2">
        <f t="shared" si="0"/>
        <v>51.841999999999999</v>
      </c>
      <c r="W24" s="22">
        <f t="shared" si="1"/>
        <v>3</v>
      </c>
      <c r="Y24" s="44" t="s">
        <v>1585</v>
      </c>
      <c r="Z24" s="45">
        <v>16.600000000000001</v>
      </c>
    </row>
    <row r="25" spans="1:26" ht="16" x14ac:dyDescent="0.2">
      <c r="A25" s="8" t="s">
        <v>157</v>
      </c>
      <c r="B25" t="s">
        <v>38</v>
      </c>
      <c r="C25" s="8" t="s">
        <v>142</v>
      </c>
      <c r="D25" s="8" t="s">
        <v>495</v>
      </c>
      <c r="E25" s="14">
        <v>1.2929999999999999</v>
      </c>
      <c r="F25" s="14">
        <v>13.106</v>
      </c>
      <c r="G25" s="14">
        <v>-7.6980000000000004</v>
      </c>
      <c r="H25" s="14"/>
      <c r="I25" s="14"/>
      <c r="J25" s="14">
        <v>2.1</v>
      </c>
      <c r="K25" s="14">
        <v>-2.1280000000000001</v>
      </c>
      <c r="L25" s="8">
        <v>41.53</v>
      </c>
      <c r="M25" s="8">
        <v>38.482999999999997</v>
      </c>
      <c r="N25" s="15">
        <v>0</v>
      </c>
      <c r="O25" s="15">
        <v>3</v>
      </c>
      <c r="P25" s="15">
        <v>3</v>
      </c>
      <c r="Q25" s="2"/>
      <c r="R25" s="26">
        <v>3</v>
      </c>
      <c r="S25" s="26">
        <v>0</v>
      </c>
      <c r="T25" s="26">
        <v>0</v>
      </c>
      <c r="U25" s="26">
        <v>0</v>
      </c>
      <c r="V25" s="2">
        <f t="shared" si="0"/>
        <v>47.482999999999997</v>
      </c>
      <c r="W25" s="22">
        <f t="shared" si="1"/>
        <v>3</v>
      </c>
      <c r="Y25" s="46" t="s">
        <v>1594</v>
      </c>
      <c r="Z25" s="45">
        <v>34.1</v>
      </c>
    </row>
    <row r="26" spans="1:26" ht="16" x14ac:dyDescent="0.2">
      <c r="A26" s="8" t="s">
        <v>158</v>
      </c>
      <c r="B26" t="s">
        <v>39</v>
      </c>
      <c r="C26" s="8" t="s">
        <v>146</v>
      </c>
      <c r="D26" s="8" t="s">
        <v>497</v>
      </c>
      <c r="E26" s="14">
        <v>8.7550000000000008</v>
      </c>
      <c r="F26" s="14">
        <v>11.115</v>
      </c>
      <c r="G26" s="14">
        <v>-3.5129999999999999</v>
      </c>
      <c r="H26" s="14"/>
      <c r="I26" s="14">
        <v>3.5</v>
      </c>
      <c r="J26" s="14"/>
      <c r="K26" s="14">
        <v>3.5369999999999999</v>
      </c>
      <c r="L26" s="8">
        <v>3.3479999999999999</v>
      </c>
      <c r="M26" s="8">
        <v>59.636000000000003</v>
      </c>
      <c r="N26" s="15">
        <v>0</v>
      </c>
      <c r="O26" s="15">
        <v>0</v>
      </c>
      <c r="P26" s="15">
        <v>0</v>
      </c>
      <c r="Q26" s="2"/>
      <c r="R26" s="26">
        <v>2</v>
      </c>
      <c r="S26" s="26">
        <v>0</v>
      </c>
      <c r="T26" s="26">
        <v>0</v>
      </c>
      <c r="U26" s="26">
        <v>0</v>
      </c>
      <c r="V26" s="2">
        <f t="shared" si="0"/>
        <v>61.636000000000003</v>
      </c>
      <c r="W26" s="22">
        <f t="shared" si="1"/>
        <v>2</v>
      </c>
      <c r="Y26" s="46" t="s">
        <v>1595</v>
      </c>
      <c r="Z26" s="45">
        <v>17.5</v>
      </c>
    </row>
    <row r="27" spans="1:26" ht="17" thickBot="1" x14ac:dyDescent="0.25">
      <c r="A27" s="8" t="s">
        <v>159</v>
      </c>
      <c r="B27" t="s">
        <v>40</v>
      </c>
      <c r="C27" s="8" t="s">
        <v>146</v>
      </c>
      <c r="D27" s="8" t="s">
        <v>497</v>
      </c>
      <c r="E27" s="14">
        <v>8.2360000000000007</v>
      </c>
      <c r="F27" s="14">
        <v>11.117000000000001</v>
      </c>
      <c r="G27" s="14">
        <v>0.13900000000000001</v>
      </c>
      <c r="H27" s="14">
        <v>0.1</v>
      </c>
      <c r="I27" s="14"/>
      <c r="J27" s="14"/>
      <c r="K27" s="14">
        <v>4.274</v>
      </c>
      <c r="L27" s="8">
        <v>26.501000000000001</v>
      </c>
      <c r="M27" s="8">
        <v>53.57</v>
      </c>
      <c r="N27" s="15">
        <v>0</v>
      </c>
      <c r="O27" s="15">
        <v>3</v>
      </c>
      <c r="P27" s="15">
        <v>0</v>
      </c>
      <c r="Q27" s="2"/>
      <c r="R27" s="22">
        <v>1</v>
      </c>
      <c r="S27" s="26">
        <v>0</v>
      </c>
      <c r="T27" s="26">
        <v>0</v>
      </c>
      <c r="U27" s="26">
        <v>0</v>
      </c>
      <c r="V27" s="2">
        <f t="shared" si="0"/>
        <v>57.57</v>
      </c>
      <c r="W27" s="22">
        <f t="shared" si="1"/>
        <v>1</v>
      </c>
      <c r="Y27" s="50" t="s">
        <v>1596</v>
      </c>
      <c r="Z27" s="51">
        <v>0.9</v>
      </c>
    </row>
    <row r="28" spans="1:26" ht="16" x14ac:dyDescent="0.2">
      <c r="A28" s="8" t="s">
        <v>161</v>
      </c>
      <c r="B28" t="s">
        <v>41</v>
      </c>
      <c r="C28" s="8" t="s">
        <v>146</v>
      </c>
      <c r="D28" s="8" t="s">
        <v>497</v>
      </c>
      <c r="E28" s="14">
        <v>12.24</v>
      </c>
      <c r="F28" s="14">
        <v>9.7129999999999992</v>
      </c>
      <c r="G28" s="14">
        <v>2.1480000000000001</v>
      </c>
      <c r="H28" s="14">
        <v>2.1</v>
      </c>
      <c r="I28" s="14"/>
      <c r="J28" s="14"/>
      <c r="K28" s="14">
        <v>7.98</v>
      </c>
      <c r="L28" s="8">
        <v>10.427</v>
      </c>
      <c r="M28" s="8">
        <v>64.123000000000005</v>
      </c>
      <c r="N28" s="15" t="s">
        <v>42</v>
      </c>
      <c r="O28" s="15">
        <v>3</v>
      </c>
      <c r="P28" s="15">
        <v>0</v>
      </c>
      <c r="Q28" s="2"/>
      <c r="R28" s="26">
        <v>1</v>
      </c>
      <c r="S28" s="26">
        <v>0</v>
      </c>
      <c r="T28" s="26">
        <v>0</v>
      </c>
      <c r="U28" s="26">
        <v>0</v>
      </c>
      <c r="V28" s="2">
        <f t="shared" si="0"/>
        <v>68.123000000000005</v>
      </c>
      <c r="W28" s="22">
        <f t="shared" si="1"/>
        <v>1</v>
      </c>
    </row>
    <row r="29" spans="1:26" ht="16" x14ac:dyDescent="0.2">
      <c r="A29" s="8" t="s">
        <v>160</v>
      </c>
      <c r="B29" t="s">
        <v>43</v>
      </c>
      <c r="C29" s="8" t="s">
        <v>144</v>
      </c>
      <c r="D29" s="8" t="s">
        <v>496</v>
      </c>
      <c r="E29" s="14">
        <v>8.4849999999999994</v>
      </c>
      <c r="F29" s="14">
        <v>8.23</v>
      </c>
      <c r="G29" s="14">
        <v>2.7360000000000002</v>
      </c>
      <c r="H29" s="14"/>
      <c r="I29" s="14">
        <v>2.7</v>
      </c>
      <c r="J29" s="14"/>
      <c r="K29" s="14">
        <v>-2.17</v>
      </c>
      <c r="L29" s="8">
        <v>10.435</v>
      </c>
      <c r="M29" s="8">
        <v>78.397999999999996</v>
      </c>
      <c r="N29" s="15">
        <v>1</v>
      </c>
      <c r="O29" s="15">
        <v>1</v>
      </c>
      <c r="P29" s="15">
        <v>0</v>
      </c>
      <c r="Q29" s="2"/>
      <c r="R29" s="26">
        <v>2</v>
      </c>
      <c r="S29" s="26">
        <v>0</v>
      </c>
      <c r="T29" s="26">
        <v>0</v>
      </c>
      <c r="U29" s="26">
        <v>0</v>
      </c>
      <c r="V29" s="2">
        <f t="shared" si="0"/>
        <v>82.397999999999996</v>
      </c>
      <c r="W29" s="22">
        <f t="shared" si="1"/>
        <v>2</v>
      </c>
      <c r="Y29" s="13" t="s">
        <v>1605</v>
      </c>
    </row>
    <row r="30" spans="1:26" ht="16" x14ac:dyDescent="0.2">
      <c r="A30" s="8" t="s">
        <v>162</v>
      </c>
      <c r="B30" t="s">
        <v>44</v>
      </c>
      <c r="C30" s="8" t="s">
        <v>146</v>
      </c>
      <c r="D30" s="8" t="s">
        <v>496</v>
      </c>
      <c r="E30" s="14">
        <v>7.2380000000000004</v>
      </c>
      <c r="F30" s="14">
        <v>5.35</v>
      </c>
      <c r="G30" s="14">
        <v>-3.4510000000000001</v>
      </c>
      <c r="H30" s="14"/>
      <c r="I30" s="14">
        <v>3.5</v>
      </c>
      <c r="J30" s="14"/>
      <c r="K30" s="14">
        <v>1.9890000000000001</v>
      </c>
      <c r="L30" s="8">
        <v>30.276</v>
      </c>
      <c r="M30" s="8">
        <v>59.046999999999997</v>
      </c>
      <c r="N30" s="15">
        <v>0</v>
      </c>
      <c r="O30" s="15">
        <v>1</v>
      </c>
      <c r="P30" s="15">
        <v>0</v>
      </c>
      <c r="Q30" s="2"/>
      <c r="R30" s="26">
        <v>2</v>
      </c>
      <c r="S30" s="26">
        <v>0</v>
      </c>
      <c r="T30" s="26">
        <v>0</v>
      </c>
      <c r="U30" s="26">
        <v>0</v>
      </c>
      <c r="V30" s="2">
        <f t="shared" si="0"/>
        <v>62.046999999999997</v>
      </c>
      <c r="W30" s="22">
        <f t="shared" si="1"/>
        <v>2</v>
      </c>
    </row>
    <row r="31" spans="1:26" ht="16" x14ac:dyDescent="0.2">
      <c r="A31" s="8" t="s">
        <v>163</v>
      </c>
      <c r="B31" t="s">
        <v>45</v>
      </c>
      <c r="C31" s="8" t="s">
        <v>142</v>
      </c>
      <c r="D31" s="8" t="s">
        <v>495</v>
      </c>
      <c r="E31" s="14">
        <v>9.827</v>
      </c>
      <c r="F31" s="14">
        <v>6.7450000000000001</v>
      </c>
      <c r="G31" s="14">
        <v>-1.764</v>
      </c>
      <c r="H31" s="14">
        <v>1.8</v>
      </c>
      <c r="I31" s="14"/>
      <c r="J31" s="14"/>
      <c r="K31" s="14">
        <v>-7.0650000000000004</v>
      </c>
      <c r="L31" s="8">
        <v>3.0710000000000002</v>
      </c>
      <c r="M31" s="8">
        <v>60.518000000000001</v>
      </c>
      <c r="N31" s="15">
        <v>0</v>
      </c>
      <c r="O31" s="15">
        <v>1</v>
      </c>
      <c r="P31" s="15">
        <v>0</v>
      </c>
      <c r="Q31" s="2"/>
      <c r="R31" s="26">
        <v>1</v>
      </c>
      <c r="S31" s="26">
        <v>0</v>
      </c>
      <c r="T31" s="26">
        <v>0</v>
      </c>
      <c r="U31" s="26">
        <v>0</v>
      </c>
      <c r="V31" s="2">
        <f t="shared" si="0"/>
        <v>62.518000000000001</v>
      </c>
      <c r="W31" s="22">
        <f t="shared" si="1"/>
        <v>1</v>
      </c>
      <c r="Y31" s="32" t="s">
        <v>1606</v>
      </c>
    </row>
    <row r="32" spans="1:26" ht="16" x14ac:dyDescent="0.2">
      <c r="A32" s="8" t="s">
        <v>163</v>
      </c>
      <c r="B32" t="s">
        <v>46</v>
      </c>
      <c r="C32" s="8" t="s">
        <v>142</v>
      </c>
      <c r="D32" s="8" t="s">
        <v>495</v>
      </c>
      <c r="E32" s="14">
        <v>11.867000000000001</v>
      </c>
      <c r="F32" s="14">
        <v>6.67</v>
      </c>
      <c r="G32" s="14">
        <v>2.5089999999999999</v>
      </c>
      <c r="H32" s="14">
        <v>2.5</v>
      </c>
      <c r="I32" s="14"/>
      <c r="J32" s="14"/>
      <c r="K32" s="14">
        <v>8.2170000000000005</v>
      </c>
      <c r="L32" s="8">
        <v>9.4789999999999992</v>
      </c>
      <c r="M32" s="8">
        <v>61.055</v>
      </c>
      <c r="N32" s="15">
        <v>0</v>
      </c>
      <c r="O32" s="15">
        <v>0</v>
      </c>
      <c r="P32" s="15">
        <v>0</v>
      </c>
      <c r="Q32" s="2"/>
      <c r="R32" s="26">
        <v>1</v>
      </c>
      <c r="S32" s="26">
        <v>0</v>
      </c>
      <c r="T32" s="26">
        <v>0</v>
      </c>
      <c r="U32" s="26">
        <v>0</v>
      </c>
      <c r="V32" s="2">
        <f t="shared" si="0"/>
        <v>62.055</v>
      </c>
      <c r="W32" s="22">
        <f t="shared" si="1"/>
        <v>1</v>
      </c>
    </row>
    <row r="33" spans="1:25" ht="16" x14ac:dyDescent="0.2">
      <c r="A33" s="8" t="s">
        <v>164</v>
      </c>
      <c r="B33" t="s">
        <v>47</v>
      </c>
      <c r="C33" s="8" t="s">
        <v>142</v>
      </c>
      <c r="D33" s="8" t="s">
        <v>497</v>
      </c>
      <c r="E33" s="14">
        <v>10.967000000000001</v>
      </c>
      <c r="F33" s="14">
        <v>11.866</v>
      </c>
      <c r="G33" s="14">
        <v>-1.548</v>
      </c>
      <c r="H33" s="14">
        <v>1.5</v>
      </c>
      <c r="I33" s="14"/>
      <c r="J33" s="14"/>
      <c r="K33" s="14">
        <v>-7.6689999999999996</v>
      </c>
      <c r="L33" s="8">
        <v>11.319000000000001</v>
      </c>
      <c r="M33" s="8">
        <v>36.177999999999997</v>
      </c>
      <c r="N33" s="15">
        <v>0</v>
      </c>
      <c r="O33" s="15">
        <v>3</v>
      </c>
      <c r="P33" s="15">
        <v>0</v>
      </c>
      <c r="Q33" s="2"/>
      <c r="R33" s="26">
        <v>1</v>
      </c>
      <c r="S33" s="26">
        <v>0</v>
      </c>
      <c r="T33" s="26">
        <v>0</v>
      </c>
      <c r="U33" s="26">
        <v>0</v>
      </c>
      <c r="V33" s="2">
        <f t="shared" si="0"/>
        <v>40.177999999999997</v>
      </c>
      <c r="W33" s="22">
        <f t="shared" si="1"/>
        <v>1</v>
      </c>
      <c r="Y33" s="10" t="s">
        <v>1610</v>
      </c>
    </row>
    <row r="34" spans="1:25" ht="16" x14ac:dyDescent="0.2">
      <c r="A34" s="8" t="s">
        <v>164</v>
      </c>
      <c r="B34" t="s">
        <v>48</v>
      </c>
      <c r="C34" s="8" t="s">
        <v>142</v>
      </c>
      <c r="D34" s="8" t="s">
        <v>497</v>
      </c>
      <c r="E34" s="14">
        <v>7.4969999999999999</v>
      </c>
      <c r="F34" s="14">
        <v>12.768000000000001</v>
      </c>
      <c r="G34" s="14">
        <v>-0.64900000000000002</v>
      </c>
      <c r="H34" s="14"/>
      <c r="I34" s="14">
        <v>0.6</v>
      </c>
      <c r="J34" s="14"/>
      <c r="K34" s="14">
        <v>4.8099999999999996</v>
      </c>
      <c r="L34" s="8">
        <v>31.347999999999999</v>
      </c>
      <c r="M34" s="8">
        <v>36.345999999999997</v>
      </c>
      <c r="N34" s="15">
        <v>0</v>
      </c>
      <c r="O34" s="15">
        <v>3</v>
      </c>
      <c r="P34" s="15">
        <v>0</v>
      </c>
      <c r="Q34" s="2"/>
      <c r="R34" s="26">
        <v>2</v>
      </c>
      <c r="S34" s="26">
        <v>0</v>
      </c>
      <c r="T34" s="26">
        <v>0</v>
      </c>
      <c r="U34" s="26">
        <v>0</v>
      </c>
      <c r="V34" s="2">
        <f t="shared" si="0"/>
        <v>41.345999999999997</v>
      </c>
      <c r="W34" s="22">
        <f t="shared" si="1"/>
        <v>2</v>
      </c>
    </row>
    <row r="35" spans="1:25" ht="16" x14ac:dyDescent="0.2">
      <c r="A35" s="8" t="s">
        <v>165</v>
      </c>
      <c r="B35" t="s">
        <v>49</v>
      </c>
      <c r="C35" s="8" t="s">
        <v>144</v>
      </c>
      <c r="D35" s="8" t="s">
        <v>496</v>
      </c>
      <c r="E35" s="14">
        <v>1.0089999999999999</v>
      </c>
      <c r="F35" s="14">
        <v>13.686999999999999</v>
      </c>
      <c r="G35" s="14">
        <v>8.5069999999999997</v>
      </c>
      <c r="H35" s="14"/>
      <c r="I35" s="14"/>
      <c r="J35" s="14">
        <v>3.5</v>
      </c>
      <c r="K35" s="14">
        <v>3.524</v>
      </c>
      <c r="L35" s="8">
        <v>59.585000000000001</v>
      </c>
      <c r="M35" s="8">
        <v>41.100999999999999</v>
      </c>
      <c r="N35" s="15">
        <v>0</v>
      </c>
      <c r="O35" s="15">
        <v>0</v>
      </c>
      <c r="P35" s="15">
        <v>2</v>
      </c>
      <c r="Q35" s="2"/>
      <c r="R35" s="26">
        <v>3</v>
      </c>
      <c r="S35" s="26">
        <v>0</v>
      </c>
      <c r="T35" s="26">
        <v>1</v>
      </c>
      <c r="U35" s="26">
        <v>0</v>
      </c>
      <c r="V35" s="2">
        <f t="shared" si="0"/>
        <v>47.100999999999999</v>
      </c>
      <c r="W35" s="22">
        <f t="shared" si="1"/>
        <v>4</v>
      </c>
      <c r="Y35" s="65" t="s">
        <v>1615</v>
      </c>
    </row>
    <row r="36" spans="1:25" ht="16" x14ac:dyDescent="0.2">
      <c r="A36" s="8" t="s">
        <v>166</v>
      </c>
      <c r="B36" t="s">
        <v>50</v>
      </c>
      <c r="C36" s="8" t="s">
        <v>142</v>
      </c>
      <c r="D36" s="8" t="s">
        <v>495</v>
      </c>
      <c r="E36" s="14">
        <v>12.513</v>
      </c>
      <c r="F36" s="14">
        <v>7.1059999999999999</v>
      </c>
      <c r="G36" s="14">
        <v>-4.1559999999999997</v>
      </c>
      <c r="H36" s="14">
        <v>4.2</v>
      </c>
      <c r="I36" s="14"/>
      <c r="J36" s="14"/>
      <c r="K36" s="14">
        <v>-9.6780000000000008</v>
      </c>
      <c r="L36" s="8">
        <v>2.4220000000000002</v>
      </c>
      <c r="M36" s="8">
        <v>52.715000000000003</v>
      </c>
      <c r="N36" s="15">
        <v>0</v>
      </c>
      <c r="O36" s="15">
        <v>0</v>
      </c>
      <c r="P36" s="15">
        <v>0</v>
      </c>
      <c r="Q36" s="2"/>
      <c r="R36" s="26">
        <v>1</v>
      </c>
      <c r="S36" s="26">
        <v>0</v>
      </c>
      <c r="T36" s="26">
        <v>0</v>
      </c>
      <c r="U36" s="26">
        <v>0</v>
      </c>
      <c r="V36" s="2">
        <f t="shared" si="0"/>
        <v>53.715000000000003</v>
      </c>
      <c r="W36" s="22">
        <f t="shared" si="1"/>
        <v>1</v>
      </c>
    </row>
    <row r="37" spans="1:25" ht="16" x14ac:dyDescent="0.2">
      <c r="A37" s="8" t="s">
        <v>166</v>
      </c>
      <c r="B37" t="s">
        <v>51</v>
      </c>
      <c r="C37" s="8" t="s">
        <v>142</v>
      </c>
      <c r="D37" s="8" t="s">
        <v>496</v>
      </c>
      <c r="E37" s="14">
        <v>3.6480000000000001</v>
      </c>
      <c r="F37" s="14">
        <v>8.7119999999999997</v>
      </c>
      <c r="G37" s="14">
        <v>-5.2590000000000003</v>
      </c>
      <c r="H37" s="14"/>
      <c r="I37" s="14"/>
      <c r="J37" s="14">
        <v>0.2</v>
      </c>
      <c r="K37" s="14">
        <v>-0.222</v>
      </c>
      <c r="L37" s="8">
        <v>31.120999999999999</v>
      </c>
      <c r="M37" s="8">
        <v>49.795000000000002</v>
      </c>
      <c r="N37" s="15">
        <v>0</v>
      </c>
      <c r="O37" s="15">
        <v>1</v>
      </c>
      <c r="P37" s="15">
        <v>0</v>
      </c>
      <c r="Q37" s="2"/>
      <c r="R37" s="26">
        <v>3</v>
      </c>
      <c r="S37" s="26">
        <v>0</v>
      </c>
      <c r="T37" s="26">
        <v>0</v>
      </c>
      <c r="U37" s="26">
        <v>0</v>
      </c>
      <c r="V37" s="2">
        <f t="shared" ref="V37:V56" si="2">SUM(M37:U37)</f>
        <v>53.795000000000002</v>
      </c>
      <c r="W37" s="22">
        <f t="shared" ref="W37:W56" si="3">SUM(R37+S37+T37+U37)</f>
        <v>3</v>
      </c>
    </row>
    <row r="38" spans="1:25" ht="16" x14ac:dyDescent="0.2">
      <c r="A38" s="8" t="s">
        <v>167</v>
      </c>
      <c r="B38" t="s">
        <v>52</v>
      </c>
      <c r="C38" s="8" t="s">
        <v>146</v>
      </c>
      <c r="D38" s="8" t="s">
        <v>496</v>
      </c>
      <c r="E38" s="14">
        <v>4.4569999999999999</v>
      </c>
      <c r="F38" s="14">
        <v>6.827</v>
      </c>
      <c r="G38" s="14">
        <v>-5.415</v>
      </c>
      <c r="H38" s="14"/>
      <c r="I38" s="14">
        <v>5.4</v>
      </c>
      <c r="J38" s="14"/>
      <c r="K38" s="14">
        <v>0.90100000000000002</v>
      </c>
      <c r="L38" s="8">
        <v>39.792000000000002</v>
      </c>
      <c r="M38" s="8">
        <v>50.628</v>
      </c>
      <c r="N38" s="15">
        <v>1</v>
      </c>
      <c r="O38" s="15">
        <v>1</v>
      </c>
      <c r="P38" s="15">
        <v>0</v>
      </c>
      <c r="Q38" s="2"/>
      <c r="R38" s="26">
        <v>2</v>
      </c>
      <c r="S38" s="26">
        <v>0</v>
      </c>
      <c r="T38" s="26">
        <v>0</v>
      </c>
      <c r="U38" s="26">
        <v>0</v>
      </c>
      <c r="V38" s="2">
        <f t="shared" si="2"/>
        <v>54.628</v>
      </c>
      <c r="W38" s="22">
        <f t="shared" si="3"/>
        <v>2</v>
      </c>
    </row>
    <row r="39" spans="1:25" ht="16" x14ac:dyDescent="0.2">
      <c r="A39" s="8" t="s">
        <v>168</v>
      </c>
      <c r="B39" t="s">
        <v>53</v>
      </c>
      <c r="C39" s="8" t="s">
        <v>142</v>
      </c>
      <c r="D39" s="8" t="s">
        <v>495</v>
      </c>
      <c r="E39" s="14">
        <v>2.5350000000000001</v>
      </c>
      <c r="F39" s="14">
        <v>14.863</v>
      </c>
      <c r="G39" s="14">
        <v>6.8150000000000004</v>
      </c>
      <c r="H39" s="14"/>
      <c r="I39" s="14"/>
      <c r="J39" s="14">
        <v>1.2</v>
      </c>
      <c r="K39" s="14">
        <v>1.2250000000000001</v>
      </c>
      <c r="L39" s="8">
        <v>32.840000000000003</v>
      </c>
      <c r="M39" s="8">
        <v>34.868000000000002</v>
      </c>
      <c r="N39" s="15">
        <v>0</v>
      </c>
      <c r="O39" s="15">
        <v>2</v>
      </c>
      <c r="P39" s="15">
        <v>3</v>
      </c>
      <c r="Q39" s="2"/>
      <c r="R39" s="26">
        <v>3</v>
      </c>
      <c r="S39" s="26">
        <v>1</v>
      </c>
      <c r="T39" s="26">
        <v>0</v>
      </c>
      <c r="U39" s="26">
        <v>0</v>
      </c>
      <c r="V39" s="2">
        <f t="shared" si="2"/>
        <v>43.868000000000002</v>
      </c>
      <c r="W39" s="22">
        <f t="shared" si="3"/>
        <v>4</v>
      </c>
    </row>
    <row r="40" spans="1:25" ht="16" x14ac:dyDescent="0.2">
      <c r="A40" s="8" t="s">
        <v>169</v>
      </c>
      <c r="B40" t="s">
        <v>54</v>
      </c>
      <c r="C40" s="8" t="s">
        <v>142</v>
      </c>
      <c r="D40" s="8" t="s">
        <v>495</v>
      </c>
      <c r="E40" s="14">
        <v>5.9610000000000003</v>
      </c>
      <c r="F40" s="14">
        <v>14.817</v>
      </c>
      <c r="G40" s="14">
        <v>2.5550000000000002</v>
      </c>
      <c r="H40" s="14"/>
      <c r="I40" s="14">
        <v>2.6</v>
      </c>
      <c r="J40" s="14"/>
      <c r="K40" s="14">
        <v>-1.9930000000000001</v>
      </c>
      <c r="L40" s="8">
        <v>46.941000000000003</v>
      </c>
      <c r="M40" s="8">
        <v>35.628</v>
      </c>
      <c r="N40" s="15">
        <v>0</v>
      </c>
      <c r="O40" s="15">
        <v>3</v>
      </c>
      <c r="P40" s="15">
        <v>0</v>
      </c>
      <c r="Q40" s="2"/>
      <c r="R40" s="26">
        <v>2</v>
      </c>
      <c r="S40" s="26">
        <v>1</v>
      </c>
      <c r="T40" s="26">
        <v>0</v>
      </c>
      <c r="U40" s="26">
        <v>0</v>
      </c>
      <c r="V40" s="2">
        <f t="shared" si="2"/>
        <v>41.628</v>
      </c>
      <c r="W40" s="22">
        <f t="shared" si="3"/>
        <v>3</v>
      </c>
    </row>
    <row r="41" spans="1:25" ht="16" x14ac:dyDescent="0.2">
      <c r="A41" s="8" t="s">
        <v>170</v>
      </c>
      <c r="B41" t="s">
        <v>55</v>
      </c>
      <c r="C41" s="8" t="s">
        <v>144</v>
      </c>
      <c r="D41" s="8" t="s">
        <v>496</v>
      </c>
      <c r="E41" s="14">
        <v>1.792</v>
      </c>
      <c r="F41" s="14">
        <v>12.018000000000001</v>
      </c>
      <c r="G41" s="14">
        <v>7.26</v>
      </c>
      <c r="H41" s="14"/>
      <c r="I41" s="14"/>
      <c r="J41" s="14">
        <v>3.2</v>
      </c>
      <c r="K41" s="14">
        <v>3.246</v>
      </c>
      <c r="L41" s="8">
        <v>49.475000000000001</v>
      </c>
      <c r="M41" s="8">
        <v>51.08</v>
      </c>
      <c r="N41" s="15">
        <v>0</v>
      </c>
      <c r="O41" s="15">
        <v>1</v>
      </c>
      <c r="P41" s="15">
        <v>0</v>
      </c>
      <c r="Q41" s="2"/>
      <c r="R41" s="26">
        <v>3</v>
      </c>
      <c r="S41" s="26">
        <v>0</v>
      </c>
      <c r="T41" s="27">
        <v>0</v>
      </c>
      <c r="U41" s="26">
        <v>0</v>
      </c>
      <c r="V41" s="2">
        <f t="shared" si="2"/>
        <v>55.08</v>
      </c>
      <c r="W41" s="22">
        <f t="shared" si="3"/>
        <v>3</v>
      </c>
    </row>
    <row r="42" spans="1:25" ht="16" x14ac:dyDescent="0.2">
      <c r="A42" s="8" t="s">
        <v>170</v>
      </c>
      <c r="B42" t="s">
        <v>56</v>
      </c>
      <c r="C42" s="8" t="s">
        <v>142</v>
      </c>
      <c r="D42" s="8" t="s">
        <v>496</v>
      </c>
      <c r="E42" s="14">
        <v>6.7240000000000002</v>
      </c>
      <c r="F42" s="14">
        <v>8.75</v>
      </c>
      <c r="G42" s="14">
        <v>-0.97299999999999998</v>
      </c>
      <c r="H42" s="14"/>
      <c r="I42" s="14">
        <v>1</v>
      </c>
      <c r="J42" s="14"/>
      <c r="K42" s="14">
        <v>3.56</v>
      </c>
      <c r="L42" s="8">
        <v>25.553000000000001</v>
      </c>
      <c r="M42" s="8">
        <v>67.655000000000001</v>
      </c>
      <c r="N42" s="15">
        <v>0</v>
      </c>
      <c r="O42" s="15">
        <v>1</v>
      </c>
      <c r="P42" s="15">
        <v>0</v>
      </c>
      <c r="Q42" s="2"/>
      <c r="R42" s="26">
        <v>2</v>
      </c>
      <c r="S42" s="26">
        <v>0</v>
      </c>
      <c r="T42" s="26">
        <v>0</v>
      </c>
      <c r="U42" s="26">
        <v>0</v>
      </c>
      <c r="V42" s="2">
        <f t="shared" si="2"/>
        <v>70.655000000000001</v>
      </c>
      <c r="W42" s="22">
        <f t="shared" si="3"/>
        <v>2</v>
      </c>
    </row>
    <row r="43" spans="1:25" ht="16" x14ac:dyDescent="0.2">
      <c r="A43" s="8" t="s">
        <v>171</v>
      </c>
      <c r="B43" t="s">
        <v>57</v>
      </c>
      <c r="C43" s="8" t="s">
        <v>142</v>
      </c>
      <c r="D43" s="8" t="s">
        <v>497</v>
      </c>
      <c r="E43" s="14">
        <v>13.353999999999999</v>
      </c>
      <c r="F43" s="14">
        <v>18.056999999999999</v>
      </c>
      <c r="G43" s="14">
        <v>5.32</v>
      </c>
      <c r="H43" s="14">
        <v>5.3</v>
      </c>
      <c r="I43" s="14"/>
      <c r="J43" s="14"/>
      <c r="K43" s="14">
        <v>9.0470000000000006</v>
      </c>
      <c r="L43" s="8">
        <v>10.885</v>
      </c>
      <c r="M43" s="8">
        <v>18.777999999999999</v>
      </c>
      <c r="N43" s="15">
        <v>0</v>
      </c>
      <c r="O43" s="15">
        <v>0</v>
      </c>
      <c r="P43" s="15">
        <v>0</v>
      </c>
      <c r="Q43" s="2"/>
      <c r="R43" s="26">
        <v>1</v>
      </c>
      <c r="S43" s="26">
        <v>1</v>
      </c>
      <c r="T43" s="26">
        <v>0</v>
      </c>
      <c r="U43" s="27">
        <v>1</v>
      </c>
      <c r="V43" s="2">
        <f t="shared" si="2"/>
        <v>21.777999999999999</v>
      </c>
      <c r="W43" s="22">
        <f t="shared" si="3"/>
        <v>3</v>
      </c>
    </row>
    <row r="44" spans="1:25" ht="16" x14ac:dyDescent="0.2">
      <c r="A44" s="8" t="s">
        <v>172</v>
      </c>
      <c r="B44" t="s">
        <v>58</v>
      </c>
      <c r="C44" s="8" t="s">
        <v>146</v>
      </c>
      <c r="D44" s="8" t="s">
        <v>495</v>
      </c>
      <c r="E44" s="14">
        <v>0.65800000000000003</v>
      </c>
      <c r="F44" s="14">
        <v>14.432</v>
      </c>
      <c r="G44" s="14">
        <v>-8.2509999999999994</v>
      </c>
      <c r="H44" s="14"/>
      <c r="I44" s="14"/>
      <c r="J44" s="14">
        <v>4</v>
      </c>
      <c r="K44" s="14">
        <v>-3.9809999999999999</v>
      </c>
      <c r="L44" s="8">
        <v>68.775999999999996</v>
      </c>
      <c r="M44" s="8">
        <v>24.742999999999999</v>
      </c>
      <c r="N44" s="15">
        <v>0</v>
      </c>
      <c r="O44" s="15">
        <v>0</v>
      </c>
      <c r="P44" s="15">
        <v>2</v>
      </c>
      <c r="Q44" s="2"/>
      <c r="R44" s="26">
        <v>3</v>
      </c>
      <c r="S44" s="26">
        <v>0</v>
      </c>
      <c r="T44" s="26">
        <v>2</v>
      </c>
      <c r="U44" s="26">
        <v>1</v>
      </c>
      <c r="V44" s="2">
        <f t="shared" si="2"/>
        <v>32.742999999999995</v>
      </c>
      <c r="W44" s="22">
        <f t="shared" si="3"/>
        <v>6</v>
      </c>
    </row>
    <row r="45" spans="1:25" ht="16" x14ac:dyDescent="0.2">
      <c r="A45" s="8" t="s">
        <v>173</v>
      </c>
      <c r="B45" t="s">
        <v>59</v>
      </c>
      <c r="C45" s="8" t="s">
        <v>146</v>
      </c>
      <c r="D45" s="8" t="s">
        <v>497</v>
      </c>
      <c r="E45" s="14">
        <v>1.571</v>
      </c>
      <c r="F45" s="14">
        <v>18.853999999999999</v>
      </c>
      <c r="G45" s="14">
        <v>-6.0140000000000002</v>
      </c>
      <c r="H45" s="14"/>
      <c r="I45" s="14"/>
      <c r="J45" s="14">
        <v>1.3</v>
      </c>
      <c r="K45" s="14">
        <v>-1.33</v>
      </c>
      <c r="L45" s="8">
        <v>63.564</v>
      </c>
      <c r="M45" s="8">
        <v>32.643000000000001</v>
      </c>
      <c r="N45" s="15">
        <v>0</v>
      </c>
      <c r="O45" s="15">
        <v>0</v>
      </c>
      <c r="P45" s="15">
        <v>2</v>
      </c>
      <c r="Q45" s="2"/>
      <c r="R45" s="26">
        <v>3</v>
      </c>
      <c r="S45" s="26">
        <v>1</v>
      </c>
      <c r="T45" s="26">
        <v>1</v>
      </c>
      <c r="U45" s="26">
        <v>1</v>
      </c>
      <c r="V45" s="2">
        <f t="shared" si="2"/>
        <v>40.643000000000001</v>
      </c>
      <c r="W45" s="22">
        <f t="shared" si="3"/>
        <v>6</v>
      </c>
    </row>
    <row r="46" spans="1:25" ht="16" x14ac:dyDescent="0.2">
      <c r="A46" s="8" t="s">
        <v>174</v>
      </c>
      <c r="B46" t="s">
        <v>60</v>
      </c>
      <c r="C46" s="8" t="s">
        <v>144</v>
      </c>
      <c r="D46" s="8" t="s">
        <v>497</v>
      </c>
      <c r="E46" s="14">
        <v>4.8049999999999997</v>
      </c>
      <c r="F46" s="14">
        <v>13.561</v>
      </c>
      <c r="G46" s="14">
        <v>4.0990000000000002</v>
      </c>
      <c r="H46" s="14"/>
      <c r="I46" s="14">
        <v>4.0999999999999996</v>
      </c>
      <c r="J46" s="14"/>
      <c r="K46" s="14">
        <v>-1.266</v>
      </c>
      <c r="L46" s="8">
        <v>28.728000000000002</v>
      </c>
      <c r="M46" s="8">
        <v>47.831000000000003</v>
      </c>
      <c r="N46" s="15">
        <v>0</v>
      </c>
      <c r="O46" s="15">
        <v>2</v>
      </c>
      <c r="P46" s="15">
        <v>3</v>
      </c>
      <c r="Q46" s="2"/>
      <c r="R46" s="26">
        <v>2</v>
      </c>
      <c r="S46" s="26">
        <v>0</v>
      </c>
      <c r="T46" s="26">
        <v>0</v>
      </c>
      <c r="U46" s="26">
        <v>0</v>
      </c>
      <c r="V46" s="2">
        <f t="shared" si="2"/>
        <v>54.831000000000003</v>
      </c>
      <c r="W46" s="22">
        <f t="shared" si="3"/>
        <v>2</v>
      </c>
    </row>
    <row r="47" spans="1:25" ht="16" x14ac:dyDescent="0.2">
      <c r="A47" s="8" t="s">
        <v>175</v>
      </c>
      <c r="B47" t="s">
        <v>61</v>
      </c>
      <c r="C47" s="8" t="s">
        <v>142</v>
      </c>
      <c r="D47" s="8" t="s">
        <v>496</v>
      </c>
      <c r="E47" s="14">
        <v>3.7589999999999999</v>
      </c>
      <c r="F47" s="14">
        <v>11.955</v>
      </c>
      <c r="G47" s="14">
        <v>5.8630000000000004</v>
      </c>
      <c r="H47" s="14"/>
      <c r="I47" s="14"/>
      <c r="J47" s="14">
        <v>1.2</v>
      </c>
      <c r="K47" s="14">
        <v>1.2150000000000001</v>
      </c>
      <c r="L47" s="8">
        <v>36.497</v>
      </c>
      <c r="M47" s="8">
        <v>61.128</v>
      </c>
      <c r="N47" s="15">
        <v>1</v>
      </c>
      <c r="O47" s="15">
        <v>0</v>
      </c>
      <c r="P47" s="15">
        <v>1</v>
      </c>
      <c r="Q47" s="2"/>
      <c r="R47" s="26">
        <v>3</v>
      </c>
      <c r="S47" s="26">
        <v>0</v>
      </c>
      <c r="T47" s="26">
        <v>0</v>
      </c>
      <c r="U47" s="26">
        <v>0</v>
      </c>
      <c r="V47" s="2">
        <f t="shared" si="2"/>
        <v>66.128</v>
      </c>
      <c r="W47" s="22">
        <f t="shared" si="3"/>
        <v>3</v>
      </c>
    </row>
    <row r="48" spans="1:25" ht="16" x14ac:dyDescent="0.2">
      <c r="A48" s="8" t="s">
        <v>175</v>
      </c>
      <c r="B48" t="s">
        <v>62</v>
      </c>
      <c r="C48" s="8" t="s">
        <v>142</v>
      </c>
      <c r="D48" s="9" t="s">
        <v>495</v>
      </c>
      <c r="E48" s="14">
        <v>11.856999999999999</v>
      </c>
      <c r="F48" s="14">
        <v>11.339</v>
      </c>
      <c r="G48" s="14">
        <v>2.5350000000000001</v>
      </c>
      <c r="H48" s="14">
        <v>2.5</v>
      </c>
      <c r="I48" s="14"/>
      <c r="J48" s="14"/>
      <c r="K48" s="14">
        <v>7.6459999999999999</v>
      </c>
      <c r="L48" s="8">
        <v>2.4169999999999998</v>
      </c>
      <c r="M48" s="8">
        <v>48.011000000000003</v>
      </c>
      <c r="N48" s="15">
        <v>0</v>
      </c>
      <c r="O48" s="15">
        <v>0</v>
      </c>
      <c r="P48" s="15">
        <v>0</v>
      </c>
      <c r="Q48" s="2"/>
      <c r="R48" s="26">
        <v>1</v>
      </c>
      <c r="S48" s="26">
        <v>0</v>
      </c>
      <c r="T48" s="26">
        <v>0</v>
      </c>
      <c r="U48" s="26">
        <v>0</v>
      </c>
      <c r="V48" s="2">
        <f t="shared" si="2"/>
        <v>49.011000000000003</v>
      </c>
      <c r="W48" s="22">
        <f t="shared" si="3"/>
        <v>1</v>
      </c>
    </row>
    <row r="49" spans="1:23" ht="16" x14ac:dyDescent="0.2">
      <c r="A49" s="8" t="s">
        <v>182</v>
      </c>
      <c r="B49" t="s">
        <v>63</v>
      </c>
      <c r="C49" s="8" t="s">
        <v>142</v>
      </c>
      <c r="D49" s="8" t="s">
        <v>496</v>
      </c>
      <c r="E49" s="14">
        <v>10.629</v>
      </c>
      <c r="F49" s="14">
        <v>8.8019999999999996</v>
      </c>
      <c r="G49" s="14">
        <v>-0.28699999999999998</v>
      </c>
      <c r="H49" s="14">
        <v>0.3</v>
      </c>
      <c r="I49" s="14"/>
      <c r="J49" s="14"/>
      <c r="K49" s="14">
        <v>-7.0030000000000001</v>
      </c>
      <c r="L49" s="8">
        <v>19.050999999999998</v>
      </c>
      <c r="M49" s="8">
        <v>53.317</v>
      </c>
      <c r="N49" s="15">
        <v>0</v>
      </c>
      <c r="O49" s="15">
        <v>0</v>
      </c>
      <c r="P49" s="15">
        <v>0</v>
      </c>
      <c r="Q49" s="2"/>
      <c r="R49" s="26">
        <v>1</v>
      </c>
      <c r="S49" s="26">
        <v>0</v>
      </c>
      <c r="T49" s="26">
        <v>0</v>
      </c>
      <c r="U49" s="26">
        <v>0</v>
      </c>
      <c r="V49" s="2">
        <f t="shared" si="2"/>
        <v>54.317</v>
      </c>
      <c r="W49" s="22">
        <f t="shared" si="3"/>
        <v>1</v>
      </c>
    </row>
    <row r="50" spans="1:23" ht="16" x14ac:dyDescent="0.2">
      <c r="A50" s="8" t="s">
        <v>182</v>
      </c>
      <c r="B50" t="s">
        <v>64</v>
      </c>
      <c r="C50" s="8" t="s">
        <v>142</v>
      </c>
      <c r="D50" s="8" t="s">
        <v>496</v>
      </c>
      <c r="E50" s="14">
        <v>10.853</v>
      </c>
      <c r="F50" s="14">
        <v>8.1140000000000008</v>
      </c>
      <c r="G50" s="14">
        <v>0.52600000000000002</v>
      </c>
      <c r="H50" s="14">
        <v>0.5</v>
      </c>
      <c r="I50" s="14"/>
      <c r="J50" s="14"/>
      <c r="K50" s="14">
        <v>7.0449999999999999</v>
      </c>
      <c r="L50" s="8">
        <v>16.734000000000002</v>
      </c>
      <c r="M50" s="8">
        <v>62.866999999999997</v>
      </c>
      <c r="N50" s="15">
        <v>1</v>
      </c>
      <c r="O50" s="15">
        <v>1</v>
      </c>
      <c r="P50" s="15">
        <v>0</v>
      </c>
      <c r="Q50" s="2"/>
      <c r="R50" s="26">
        <v>1</v>
      </c>
      <c r="S50" s="26">
        <v>0</v>
      </c>
      <c r="T50" s="26">
        <v>0</v>
      </c>
      <c r="U50" s="26">
        <v>0</v>
      </c>
      <c r="V50" s="2">
        <f t="shared" si="2"/>
        <v>65.86699999999999</v>
      </c>
      <c r="W50" s="22">
        <f t="shared" si="3"/>
        <v>1</v>
      </c>
    </row>
    <row r="51" spans="1:23" ht="16" x14ac:dyDescent="0.2">
      <c r="A51" s="8" t="s">
        <v>183</v>
      </c>
      <c r="B51" t="s">
        <v>65</v>
      </c>
      <c r="C51" s="8" t="s">
        <v>146</v>
      </c>
      <c r="D51" s="8" t="s">
        <v>495</v>
      </c>
      <c r="E51" s="14">
        <v>5.2990000000000004</v>
      </c>
      <c r="F51" s="14">
        <v>13.772</v>
      </c>
      <c r="G51" s="14">
        <v>-6.2569999999999997</v>
      </c>
      <c r="H51" s="14"/>
      <c r="I51" s="14">
        <v>6.3</v>
      </c>
      <c r="J51" s="14"/>
      <c r="K51" s="14">
        <v>2.222</v>
      </c>
      <c r="L51" s="8">
        <v>33.012</v>
      </c>
      <c r="M51" s="8">
        <v>45.704000000000001</v>
      </c>
      <c r="N51" s="15">
        <v>0</v>
      </c>
      <c r="O51" s="15">
        <v>1</v>
      </c>
      <c r="P51" s="15">
        <v>0</v>
      </c>
      <c r="Q51" s="2"/>
      <c r="R51" s="26">
        <v>2</v>
      </c>
      <c r="S51" s="26">
        <v>0</v>
      </c>
      <c r="T51" s="26">
        <v>0</v>
      </c>
      <c r="U51" s="26">
        <v>0</v>
      </c>
      <c r="V51" s="2">
        <f t="shared" si="2"/>
        <v>48.704000000000001</v>
      </c>
      <c r="W51" s="22">
        <f t="shared" si="3"/>
        <v>2</v>
      </c>
    </row>
    <row r="52" spans="1:23" ht="16" x14ac:dyDescent="0.2">
      <c r="A52" s="8" t="s">
        <v>184</v>
      </c>
      <c r="B52" t="s">
        <v>66</v>
      </c>
      <c r="C52" s="8" t="s">
        <v>144</v>
      </c>
      <c r="D52" s="8" t="s">
        <v>497</v>
      </c>
      <c r="E52" s="14">
        <v>6.9</v>
      </c>
      <c r="F52" s="14">
        <v>12.397</v>
      </c>
      <c r="G52" s="14">
        <v>4.3380000000000001</v>
      </c>
      <c r="H52" s="14"/>
      <c r="I52" s="14">
        <v>4.3</v>
      </c>
      <c r="J52" s="14"/>
      <c r="K52" s="14">
        <v>-2.7549999999999999</v>
      </c>
      <c r="L52" s="8">
        <v>18.094000000000001</v>
      </c>
      <c r="M52" s="8">
        <v>52.904000000000003</v>
      </c>
      <c r="N52" s="15">
        <v>0</v>
      </c>
      <c r="O52" s="15">
        <v>2</v>
      </c>
      <c r="P52" s="15">
        <v>0</v>
      </c>
      <c r="Q52" s="2"/>
      <c r="R52" s="26">
        <v>2</v>
      </c>
      <c r="S52" s="26">
        <v>0</v>
      </c>
      <c r="T52" s="26">
        <v>0</v>
      </c>
      <c r="U52" s="26">
        <v>0</v>
      </c>
      <c r="V52" s="2">
        <f t="shared" si="2"/>
        <v>56.904000000000003</v>
      </c>
      <c r="W52" s="22">
        <f t="shared" si="3"/>
        <v>2</v>
      </c>
    </row>
    <row r="53" spans="1:23" ht="16" x14ac:dyDescent="0.2">
      <c r="A53" s="8" t="s">
        <v>185</v>
      </c>
      <c r="B53" t="s">
        <v>67</v>
      </c>
      <c r="C53" s="8" t="s">
        <v>144</v>
      </c>
      <c r="D53" s="8" t="s">
        <v>495</v>
      </c>
      <c r="E53" s="14">
        <v>5.7290000000000001</v>
      </c>
      <c r="F53" s="14">
        <v>14.132</v>
      </c>
      <c r="G53" s="14">
        <v>1.88</v>
      </c>
      <c r="H53" s="14"/>
      <c r="I53" s="14">
        <v>1.9</v>
      </c>
      <c r="J53" s="14"/>
      <c r="K53" s="14">
        <v>-2.1539999999999999</v>
      </c>
      <c r="L53" s="8">
        <v>50.252000000000002</v>
      </c>
      <c r="M53" s="8">
        <v>30.712</v>
      </c>
      <c r="N53" s="15">
        <v>0</v>
      </c>
      <c r="O53" s="15">
        <v>2</v>
      </c>
      <c r="P53" s="15">
        <v>1</v>
      </c>
      <c r="Q53" s="2"/>
      <c r="R53" s="26">
        <v>2</v>
      </c>
      <c r="S53" s="26">
        <v>0</v>
      </c>
      <c r="T53" s="26">
        <v>1</v>
      </c>
      <c r="U53" s="26">
        <v>1</v>
      </c>
      <c r="V53" s="2">
        <f t="shared" si="2"/>
        <v>37.712000000000003</v>
      </c>
      <c r="W53" s="22">
        <f t="shared" si="3"/>
        <v>4</v>
      </c>
    </row>
    <row r="54" spans="1:23" ht="16" x14ac:dyDescent="0.2">
      <c r="A54" s="8" t="s">
        <v>186</v>
      </c>
      <c r="B54" t="s">
        <v>68</v>
      </c>
      <c r="C54" s="8" t="s">
        <v>142</v>
      </c>
      <c r="D54" s="8" t="s">
        <v>495</v>
      </c>
      <c r="E54" s="14">
        <v>10.808</v>
      </c>
      <c r="F54" s="14">
        <v>11.634</v>
      </c>
      <c r="G54" s="14">
        <v>-1.228</v>
      </c>
      <c r="H54" s="14">
        <v>1.2</v>
      </c>
      <c r="I54" s="14"/>
      <c r="J54" s="14"/>
      <c r="K54" s="14">
        <v>-6.577</v>
      </c>
      <c r="L54" s="8">
        <v>6.6580000000000004</v>
      </c>
      <c r="M54" s="8">
        <v>46.293999999999997</v>
      </c>
      <c r="N54" s="15">
        <v>0</v>
      </c>
      <c r="O54" s="15">
        <v>3</v>
      </c>
      <c r="P54" s="15">
        <v>0</v>
      </c>
      <c r="Q54" s="2"/>
      <c r="R54" s="26">
        <v>1</v>
      </c>
      <c r="S54" s="26">
        <v>0</v>
      </c>
      <c r="T54" s="26">
        <v>0</v>
      </c>
      <c r="U54" s="26">
        <v>0</v>
      </c>
      <c r="V54" s="2">
        <f t="shared" si="2"/>
        <v>50.293999999999997</v>
      </c>
      <c r="W54" s="22">
        <f t="shared" si="3"/>
        <v>1</v>
      </c>
    </row>
    <row r="55" spans="1:23" ht="16" x14ac:dyDescent="0.2">
      <c r="A55" s="8" t="s">
        <v>186</v>
      </c>
      <c r="B55" t="s">
        <v>69</v>
      </c>
      <c r="C55" s="8" t="s">
        <v>142</v>
      </c>
      <c r="D55" s="8" t="s">
        <v>495</v>
      </c>
      <c r="E55" s="14">
        <v>10.82</v>
      </c>
      <c r="F55" s="14">
        <v>9.6219999999999999</v>
      </c>
      <c r="G55" s="14">
        <v>1.7430000000000001</v>
      </c>
      <c r="H55" s="14">
        <v>1.7</v>
      </c>
      <c r="I55" s="14"/>
      <c r="J55" s="14"/>
      <c r="K55" s="14">
        <v>7.67</v>
      </c>
      <c r="L55" s="8">
        <v>8.84</v>
      </c>
      <c r="M55" s="8">
        <v>51.816000000000003</v>
      </c>
      <c r="N55" s="15">
        <v>0</v>
      </c>
      <c r="O55" s="15">
        <v>3</v>
      </c>
      <c r="P55" s="15">
        <v>0</v>
      </c>
      <c r="Q55" s="2"/>
      <c r="R55" s="26">
        <v>1</v>
      </c>
      <c r="S55" s="26">
        <v>0</v>
      </c>
      <c r="T55" s="26">
        <v>0</v>
      </c>
      <c r="U55" s="26">
        <v>0</v>
      </c>
      <c r="V55" s="2">
        <f t="shared" si="2"/>
        <v>55.816000000000003</v>
      </c>
      <c r="W55" s="22">
        <f t="shared" si="3"/>
        <v>1</v>
      </c>
    </row>
    <row r="56" spans="1:23" s="10" customFormat="1" ht="16" x14ac:dyDescent="0.2">
      <c r="A56" s="16" t="s">
        <v>187</v>
      </c>
      <c r="B56" s="10" t="s">
        <v>70</v>
      </c>
      <c r="C56" s="16" t="s">
        <v>144</v>
      </c>
      <c r="D56" s="16" t="s">
        <v>1611</v>
      </c>
      <c r="E56" s="19">
        <v>17.634</v>
      </c>
      <c r="F56" s="19">
        <v>30.26</v>
      </c>
      <c r="G56" s="19">
        <v>-8.9</v>
      </c>
      <c r="H56" s="19">
        <v>9</v>
      </c>
      <c r="I56" s="19"/>
      <c r="J56" s="19"/>
      <c r="K56" s="19">
        <v>-14.247</v>
      </c>
      <c r="L56" s="16">
        <v>13.654</v>
      </c>
      <c r="M56" s="16">
        <v>139</v>
      </c>
      <c r="N56" s="38">
        <v>1</v>
      </c>
      <c r="O56" s="38">
        <v>0</v>
      </c>
      <c r="P56" s="38">
        <v>0</v>
      </c>
      <c r="Q56" s="12"/>
      <c r="R56" s="37">
        <v>1</v>
      </c>
      <c r="S56" s="11">
        <v>4</v>
      </c>
      <c r="T56" s="11">
        <v>0</v>
      </c>
      <c r="U56" s="11">
        <v>0</v>
      </c>
      <c r="V56" s="10">
        <f t="shared" si="2"/>
        <v>145</v>
      </c>
      <c r="W56" s="11">
        <f t="shared" si="3"/>
        <v>5</v>
      </c>
    </row>
    <row r="57" spans="1:23" ht="16" x14ac:dyDescent="0.2">
      <c r="A57" s="8" t="s">
        <v>188</v>
      </c>
      <c r="B57" t="s">
        <v>71</v>
      </c>
      <c r="C57" s="8" t="s">
        <v>144</v>
      </c>
      <c r="D57" s="8" t="s">
        <v>495</v>
      </c>
      <c r="E57" s="14">
        <v>2.8759999999999999</v>
      </c>
      <c r="F57" s="14">
        <v>11.295999999999999</v>
      </c>
      <c r="G57" s="14">
        <v>6.069</v>
      </c>
      <c r="H57" s="14"/>
      <c r="I57" s="14"/>
      <c r="J57" s="14">
        <v>1.3</v>
      </c>
      <c r="K57" s="14">
        <v>1.256</v>
      </c>
      <c r="L57" s="8">
        <v>32.637999999999998</v>
      </c>
      <c r="M57" s="8">
        <v>41.262</v>
      </c>
      <c r="N57" s="15">
        <v>0</v>
      </c>
      <c r="O57" s="15">
        <v>3</v>
      </c>
      <c r="P57" s="15">
        <v>3</v>
      </c>
      <c r="Q57" s="2"/>
      <c r="R57" s="22">
        <v>3</v>
      </c>
      <c r="S57" s="26">
        <v>0</v>
      </c>
      <c r="T57" s="26">
        <v>0</v>
      </c>
      <c r="U57" s="26">
        <v>0</v>
      </c>
      <c r="V57" s="12">
        <f t="shared" ref="V57:V99" si="4">SUM(M56:U56)</f>
        <v>145</v>
      </c>
      <c r="W57" s="22">
        <f>SUM(R57+S57+T57+U57)</f>
        <v>3</v>
      </c>
    </row>
    <row r="58" spans="1:23" ht="16" x14ac:dyDescent="0.2">
      <c r="A58" s="8" t="s">
        <v>189</v>
      </c>
      <c r="B58" t="s">
        <v>72</v>
      </c>
      <c r="C58" s="8" t="s">
        <v>142</v>
      </c>
      <c r="D58" s="8" t="s">
        <v>495</v>
      </c>
      <c r="E58" s="14">
        <v>10.29</v>
      </c>
      <c r="F58" s="14">
        <v>14.382999999999999</v>
      </c>
      <c r="G58" s="14">
        <v>-2.839</v>
      </c>
      <c r="H58" s="14">
        <v>2.8</v>
      </c>
      <c r="I58" s="14"/>
      <c r="J58" s="14"/>
      <c r="K58" s="14">
        <v>-7.351</v>
      </c>
      <c r="L58" s="8">
        <v>22.914000000000001</v>
      </c>
      <c r="M58" s="8">
        <v>57.808</v>
      </c>
      <c r="N58" s="15">
        <v>0</v>
      </c>
      <c r="O58" s="15">
        <v>0</v>
      </c>
      <c r="P58" s="15">
        <v>0</v>
      </c>
      <c r="Q58" s="2"/>
      <c r="R58" s="26">
        <v>1</v>
      </c>
      <c r="S58" s="26">
        <v>0</v>
      </c>
      <c r="T58" s="26">
        <v>0</v>
      </c>
      <c r="U58" s="26">
        <v>0</v>
      </c>
      <c r="V58" s="2">
        <f t="shared" si="4"/>
        <v>50.262</v>
      </c>
      <c r="W58" s="22">
        <f t="shared" ref="W58:W121" si="5">SUM(R58+S58+T58+U58)</f>
        <v>1</v>
      </c>
    </row>
    <row r="59" spans="1:23" ht="16" x14ac:dyDescent="0.2">
      <c r="A59" s="8" t="s">
        <v>189</v>
      </c>
      <c r="B59" t="s">
        <v>73</v>
      </c>
      <c r="C59" s="8" t="s">
        <v>142</v>
      </c>
      <c r="D59" s="8" t="s">
        <v>496</v>
      </c>
      <c r="E59" s="14">
        <v>7.5030000000000001</v>
      </c>
      <c r="F59" s="14">
        <v>14.906000000000001</v>
      </c>
      <c r="G59" s="14">
        <v>-1.915</v>
      </c>
      <c r="H59" s="14"/>
      <c r="I59" s="14">
        <v>1.9</v>
      </c>
      <c r="J59" s="14"/>
      <c r="K59" s="14">
        <v>1.5509999999999999</v>
      </c>
      <c r="L59" s="8">
        <v>28.298999999999999</v>
      </c>
      <c r="M59" s="8">
        <v>64.977999999999994</v>
      </c>
      <c r="N59" s="15">
        <v>0</v>
      </c>
      <c r="O59" s="15">
        <v>1</v>
      </c>
      <c r="P59" s="15">
        <v>0</v>
      </c>
      <c r="Q59" s="2"/>
      <c r="R59" s="26">
        <v>2</v>
      </c>
      <c r="S59" s="26">
        <v>0</v>
      </c>
      <c r="T59" s="26">
        <v>0</v>
      </c>
      <c r="U59" s="26">
        <v>0</v>
      </c>
      <c r="V59" s="2">
        <f t="shared" si="4"/>
        <v>58.808</v>
      </c>
      <c r="W59" s="22">
        <f t="shared" si="5"/>
        <v>2</v>
      </c>
    </row>
    <row r="60" spans="1:23" ht="16" x14ac:dyDescent="0.2">
      <c r="A60" s="8" t="s">
        <v>190</v>
      </c>
      <c r="B60" t="s">
        <v>74</v>
      </c>
      <c r="C60" s="8" t="s">
        <v>142</v>
      </c>
      <c r="D60" s="8" t="s">
        <v>496</v>
      </c>
      <c r="E60" s="14">
        <v>0.97099999999999997</v>
      </c>
      <c r="F60" s="14">
        <v>12.567</v>
      </c>
      <c r="G60" s="14">
        <v>9.8719999999999999</v>
      </c>
      <c r="H60" s="14"/>
      <c r="I60" s="14"/>
      <c r="J60" s="14">
        <v>3.3</v>
      </c>
      <c r="K60" s="14">
        <v>3.3069999999999999</v>
      </c>
      <c r="L60" s="8">
        <v>61.603999999999999</v>
      </c>
      <c r="M60" s="8">
        <v>35.996000000000002</v>
      </c>
      <c r="N60" s="15">
        <v>0</v>
      </c>
      <c r="O60" s="15">
        <v>0</v>
      </c>
      <c r="P60" s="15">
        <v>0</v>
      </c>
      <c r="Q60" s="2"/>
      <c r="R60" s="26">
        <v>3</v>
      </c>
      <c r="S60" s="26">
        <v>0</v>
      </c>
      <c r="T60" s="26">
        <v>1</v>
      </c>
      <c r="U60" s="26">
        <v>0</v>
      </c>
      <c r="V60" s="2">
        <f t="shared" si="4"/>
        <v>67.977999999999994</v>
      </c>
      <c r="W60" s="22">
        <f t="shared" si="5"/>
        <v>4</v>
      </c>
    </row>
    <row r="61" spans="1:23" ht="16" x14ac:dyDescent="0.2">
      <c r="A61" s="8" t="s">
        <v>190</v>
      </c>
      <c r="B61" t="s">
        <v>75</v>
      </c>
      <c r="C61" s="8" t="s">
        <v>142</v>
      </c>
      <c r="D61" s="8" t="s">
        <v>496</v>
      </c>
      <c r="E61" s="14">
        <v>0.54300000000000004</v>
      </c>
      <c r="F61" s="14">
        <v>14.776</v>
      </c>
      <c r="G61" s="14">
        <v>-11.595000000000001</v>
      </c>
      <c r="H61" s="14"/>
      <c r="I61" s="14"/>
      <c r="J61" s="14">
        <v>4.5999999999999996</v>
      </c>
      <c r="K61" s="14">
        <v>-4.5629999999999997</v>
      </c>
      <c r="L61" s="8">
        <v>70.316000000000003</v>
      </c>
      <c r="M61" s="8">
        <v>23.597999999999999</v>
      </c>
      <c r="N61" s="15">
        <v>0</v>
      </c>
      <c r="O61" s="15">
        <v>0</v>
      </c>
      <c r="P61" s="15">
        <v>0</v>
      </c>
      <c r="Q61" s="2"/>
      <c r="R61" s="26">
        <v>3</v>
      </c>
      <c r="S61" s="26">
        <v>0</v>
      </c>
      <c r="T61" s="26">
        <v>2</v>
      </c>
      <c r="U61" s="26">
        <v>1</v>
      </c>
      <c r="V61" s="2">
        <f t="shared" si="4"/>
        <v>39.996000000000002</v>
      </c>
      <c r="W61" s="22">
        <f t="shared" si="5"/>
        <v>6</v>
      </c>
    </row>
    <row r="62" spans="1:23" ht="16" x14ac:dyDescent="0.2">
      <c r="A62" s="8" t="s">
        <v>191</v>
      </c>
      <c r="B62" t="s">
        <v>76</v>
      </c>
      <c r="C62" s="8" t="s">
        <v>142</v>
      </c>
      <c r="D62" s="8" t="s">
        <v>496</v>
      </c>
      <c r="E62" s="14">
        <v>7.1079999999999997</v>
      </c>
      <c r="F62" s="14">
        <v>12.002000000000001</v>
      </c>
      <c r="G62" s="14">
        <v>3.1110000000000002</v>
      </c>
      <c r="H62" s="14"/>
      <c r="I62" s="14">
        <v>3.1</v>
      </c>
      <c r="J62" s="14"/>
      <c r="K62" s="14">
        <v>-1.125</v>
      </c>
      <c r="L62" s="8">
        <v>26.032</v>
      </c>
      <c r="M62" s="8">
        <v>57.31</v>
      </c>
      <c r="N62" s="15">
        <v>2</v>
      </c>
      <c r="O62" s="15">
        <v>1</v>
      </c>
      <c r="P62" s="15">
        <v>0</v>
      </c>
      <c r="Q62" s="2"/>
      <c r="R62" s="26">
        <v>2</v>
      </c>
      <c r="S62" s="26">
        <v>0</v>
      </c>
      <c r="T62" s="26">
        <v>0</v>
      </c>
      <c r="U62" s="26">
        <v>0</v>
      </c>
      <c r="V62" s="2">
        <f t="shared" si="4"/>
        <v>29.597999999999999</v>
      </c>
      <c r="W62" s="22">
        <f t="shared" si="5"/>
        <v>2</v>
      </c>
    </row>
    <row r="63" spans="1:23" ht="16" x14ac:dyDescent="0.2">
      <c r="A63" s="8" t="s">
        <v>191</v>
      </c>
      <c r="B63" t="s">
        <v>77</v>
      </c>
      <c r="C63" s="8" t="s">
        <v>142</v>
      </c>
      <c r="D63" s="8" t="s">
        <v>495</v>
      </c>
      <c r="E63" s="14">
        <v>7.6589999999999998</v>
      </c>
      <c r="F63" s="14">
        <v>13.108000000000001</v>
      </c>
      <c r="G63" s="14">
        <v>0.16700000000000001</v>
      </c>
      <c r="H63" s="14">
        <v>0.2</v>
      </c>
      <c r="I63" s="14"/>
      <c r="J63" s="14"/>
      <c r="K63" s="14">
        <v>5.3959999999999999</v>
      </c>
      <c r="L63" s="8">
        <v>33.905000000000001</v>
      </c>
      <c r="M63" s="8">
        <v>38.561999999999998</v>
      </c>
      <c r="N63" s="15">
        <v>1</v>
      </c>
      <c r="O63" s="15">
        <v>0</v>
      </c>
      <c r="P63" s="15">
        <v>0</v>
      </c>
      <c r="Q63" s="2"/>
      <c r="R63" s="26">
        <v>1</v>
      </c>
      <c r="S63" s="26">
        <v>0</v>
      </c>
      <c r="T63" s="26">
        <v>0</v>
      </c>
      <c r="U63" s="26">
        <v>0</v>
      </c>
      <c r="V63" s="2">
        <f t="shared" si="4"/>
        <v>62.31</v>
      </c>
      <c r="W63" s="22">
        <f t="shared" si="5"/>
        <v>1</v>
      </c>
    </row>
    <row r="64" spans="1:23" ht="16" x14ac:dyDescent="0.2">
      <c r="A64" s="8" t="s">
        <v>192</v>
      </c>
      <c r="B64" t="s">
        <v>78</v>
      </c>
      <c r="C64" s="8" t="s">
        <v>142</v>
      </c>
      <c r="D64" s="8" t="s">
        <v>496</v>
      </c>
      <c r="E64" s="14">
        <v>7.0720000000000001</v>
      </c>
      <c r="F64" s="14">
        <v>9.5429999999999993</v>
      </c>
      <c r="G64" s="14">
        <v>1.8380000000000001</v>
      </c>
      <c r="H64" s="14"/>
      <c r="I64" s="14">
        <v>1.8</v>
      </c>
      <c r="J64" s="14"/>
      <c r="K64" s="14">
        <v>-3.8010000000000002</v>
      </c>
      <c r="L64" s="8">
        <v>19.954000000000001</v>
      </c>
      <c r="M64" s="8">
        <v>57.011000000000003</v>
      </c>
      <c r="N64" s="15">
        <v>0</v>
      </c>
      <c r="O64" s="15">
        <v>2</v>
      </c>
      <c r="P64" s="15">
        <v>3</v>
      </c>
      <c r="Q64" s="2"/>
      <c r="R64" s="26">
        <v>2</v>
      </c>
      <c r="S64" s="26">
        <v>0</v>
      </c>
      <c r="T64" s="26">
        <v>0</v>
      </c>
      <c r="U64" s="26">
        <v>0</v>
      </c>
      <c r="V64" s="2">
        <f t="shared" si="4"/>
        <v>40.561999999999998</v>
      </c>
      <c r="W64" s="22">
        <f t="shared" si="5"/>
        <v>2</v>
      </c>
    </row>
    <row r="65" spans="1:23" ht="16" x14ac:dyDescent="0.2">
      <c r="A65" s="8" t="s">
        <v>192</v>
      </c>
      <c r="B65" t="s">
        <v>79</v>
      </c>
      <c r="C65" s="8" t="s">
        <v>142</v>
      </c>
      <c r="D65" s="8" t="s">
        <v>496</v>
      </c>
      <c r="E65" s="14">
        <v>6.3010000000000002</v>
      </c>
      <c r="F65" s="14">
        <v>9.6240000000000006</v>
      </c>
      <c r="G65" s="14">
        <v>-2.456</v>
      </c>
      <c r="H65" s="14"/>
      <c r="I65" s="14">
        <v>2.5</v>
      </c>
      <c r="J65" s="14"/>
      <c r="K65" s="14">
        <v>2.1669999999999998</v>
      </c>
      <c r="L65" s="8">
        <v>23.521000000000001</v>
      </c>
      <c r="M65" s="8">
        <v>56.826999999999998</v>
      </c>
      <c r="N65" s="15">
        <v>0</v>
      </c>
      <c r="O65" s="15">
        <v>3</v>
      </c>
      <c r="P65" s="15">
        <v>3</v>
      </c>
      <c r="Q65" s="2"/>
      <c r="R65" s="26">
        <v>2</v>
      </c>
      <c r="S65" s="26">
        <v>0</v>
      </c>
      <c r="T65" s="26">
        <v>0</v>
      </c>
      <c r="U65" s="26">
        <v>0</v>
      </c>
      <c r="V65" s="2">
        <f t="shared" si="4"/>
        <v>64.010999999999996</v>
      </c>
      <c r="W65" s="22">
        <f t="shared" si="5"/>
        <v>2</v>
      </c>
    </row>
    <row r="66" spans="1:23" ht="16" x14ac:dyDescent="0.2">
      <c r="A66" s="8" t="s">
        <v>193</v>
      </c>
      <c r="B66" t="s">
        <v>80</v>
      </c>
      <c r="C66" s="8" t="s">
        <v>144</v>
      </c>
      <c r="D66" s="8" t="s">
        <v>496</v>
      </c>
      <c r="E66" s="14">
        <v>1.472</v>
      </c>
      <c r="F66" s="14">
        <v>12.83</v>
      </c>
      <c r="G66" s="14">
        <v>8.4480000000000004</v>
      </c>
      <c r="H66" s="14"/>
      <c r="I66" s="14"/>
      <c r="J66" s="14">
        <v>2.7</v>
      </c>
      <c r="K66" s="14">
        <v>2.661</v>
      </c>
      <c r="L66" s="8">
        <v>61.786000000000001</v>
      </c>
      <c r="M66" s="8">
        <v>48.554000000000002</v>
      </c>
      <c r="N66" s="15">
        <v>0</v>
      </c>
      <c r="O66" s="15">
        <v>2</v>
      </c>
      <c r="P66" s="15">
        <v>1</v>
      </c>
      <c r="Q66" s="2"/>
      <c r="R66" s="26">
        <v>3</v>
      </c>
      <c r="S66" s="26">
        <v>0</v>
      </c>
      <c r="T66" s="26">
        <v>1</v>
      </c>
      <c r="U66" s="26">
        <v>0</v>
      </c>
      <c r="V66" s="2">
        <f t="shared" si="4"/>
        <v>64.826999999999998</v>
      </c>
      <c r="W66" s="22">
        <f t="shared" si="5"/>
        <v>4</v>
      </c>
    </row>
    <row r="67" spans="1:23" ht="16" x14ac:dyDescent="0.2">
      <c r="A67" s="8" t="s">
        <v>194</v>
      </c>
      <c r="B67" t="s">
        <v>81</v>
      </c>
      <c r="C67" s="8" t="s">
        <v>144</v>
      </c>
      <c r="D67" s="8" t="s">
        <v>496</v>
      </c>
      <c r="E67" s="14">
        <v>8.2650000000000006</v>
      </c>
      <c r="F67" s="14">
        <v>9.657</v>
      </c>
      <c r="G67" s="14">
        <v>0.44</v>
      </c>
      <c r="H67" s="14"/>
      <c r="I67" s="14">
        <v>0.4</v>
      </c>
      <c r="J67" s="14"/>
      <c r="K67" s="14">
        <v>-3.145</v>
      </c>
      <c r="L67" s="8">
        <v>19.044</v>
      </c>
      <c r="M67" s="8">
        <v>63.564999999999998</v>
      </c>
      <c r="N67" s="15">
        <v>0</v>
      </c>
      <c r="O67" s="15">
        <v>0</v>
      </c>
      <c r="P67" s="15">
        <v>0</v>
      </c>
      <c r="Q67" s="2"/>
      <c r="R67" s="26">
        <v>2</v>
      </c>
      <c r="S67" s="26">
        <v>0</v>
      </c>
      <c r="T67" s="26">
        <v>0</v>
      </c>
      <c r="U67" s="26">
        <v>0</v>
      </c>
      <c r="V67" s="2">
        <f t="shared" si="4"/>
        <v>55.554000000000002</v>
      </c>
      <c r="W67" s="22">
        <f t="shared" si="5"/>
        <v>2</v>
      </c>
    </row>
    <row r="68" spans="1:23" ht="16" x14ac:dyDescent="0.2">
      <c r="A68" s="8" t="s">
        <v>195</v>
      </c>
      <c r="B68" t="s">
        <v>82</v>
      </c>
      <c r="C68" s="8" t="s">
        <v>142</v>
      </c>
      <c r="D68" s="8" t="s">
        <v>496</v>
      </c>
      <c r="E68" s="14">
        <v>7.8490000000000002</v>
      </c>
      <c r="F68" s="14">
        <v>8.0719999999999992</v>
      </c>
      <c r="G68" s="14">
        <v>1.2509999999999999</v>
      </c>
      <c r="H68" s="14"/>
      <c r="I68" s="14">
        <v>1.3</v>
      </c>
      <c r="J68" s="14"/>
      <c r="K68" s="14">
        <v>-4.4640000000000004</v>
      </c>
      <c r="L68" s="8">
        <v>24.247</v>
      </c>
      <c r="M68" s="8">
        <v>65.926000000000002</v>
      </c>
      <c r="N68" s="15">
        <v>0</v>
      </c>
      <c r="O68" s="15">
        <v>1</v>
      </c>
      <c r="P68" s="15">
        <v>0</v>
      </c>
      <c r="Q68" s="2"/>
      <c r="R68" s="26">
        <v>2</v>
      </c>
      <c r="S68" s="26">
        <v>0</v>
      </c>
      <c r="T68" s="26">
        <v>0</v>
      </c>
      <c r="U68" s="26">
        <v>0</v>
      </c>
      <c r="V68" s="2">
        <f t="shared" si="4"/>
        <v>65.564999999999998</v>
      </c>
      <c r="W68" s="22">
        <f t="shared" si="5"/>
        <v>2</v>
      </c>
    </row>
    <row r="69" spans="1:23" ht="16" x14ac:dyDescent="0.2">
      <c r="A69" s="8" t="s">
        <v>195</v>
      </c>
      <c r="B69" t="s">
        <v>83</v>
      </c>
      <c r="C69" s="8" t="s">
        <v>142</v>
      </c>
      <c r="D69" s="8" t="s">
        <v>496</v>
      </c>
      <c r="E69" s="14">
        <v>4.03</v>
      </c>
      <c r="F69" s="14">
        <v>9.0210000000000008</v>
      </c>
      <c r="G69" s="14">
        <v>-4.9569999999999999</v>
      </c>
      <c r="H69" s="14"/>
      <c r="I69" s="14">
        <v>5</v>
      </c>
      <c r="J69" s="14"/>
      <c r="K69" s="14">
        <v>0.64700000000000002</v>
      </c>
      <c r="L69" s="8">
        <v>38.834000000000003</v>
      </c>
      <c r="M69" s="8">
        <v>72.608000000000004</v>
      </c>
      <c r="N69" s="15">
        <v>0</v>
      </c>
      <c r="O69" s="15">
        <v>1</v>
      </c>
      <c r="P69" s="15">
        <v>0</v>
      </c>
      <c r="Q69" s="2"/>
      <c r="R69" s="26">
        <v>2</v>
      </c>
      <c r="S69" s="26">
        <v>0</v>
      </c>
      <c r="T69" s="26">
        <v>0</v>
      </c>
      <c r="U69" s="26">
        <v>0</v>
      </c>
      <c r="V69" s="2">
        <f t="shared" si="4"/>
        <v>68.926000000000002</v>
      </c>
      <c r="W69" s="22">
        <f t="shared" si="5"/>
        <v>2</v>
      </c>
    </row>
    <row r="70" spans="1:23" ht="16" x14ac:dyDescent="0.2">
      <c r="A70" s="8" t="s">
        <v>196</v>
      </c>
      <c r="B70" t="s">
        <v>84</v>
      </c>
      <c r="C70" s="8" t="s">
        <v>142</v>
      </c>
      <c r="D70" s="8" t="s">
        <v>496</v>
      </c>
      <c r="E70" s="14">
        <v>4.0620000000000003</v>
      </c>
      <c r="F70" s="14">
        <v>6.5019999999999998</v>
      </c>
      <c r="G70" s="14">
        <v>4.0919999999999996</v>
      </c>
      <c r="H70" s="14"/>
      <c r="I70" s="14">
        <v>4.0999999999999996</v>
      </c>
      <c r="J70" s="14"/>
      <c r="K70" s="14">
        <v>-1.6559999999999999</v>
      </c>
      <c r="L70" s="8">
        <v>31.094999999999999</v>
      </c>
      <c r="M70" s="8">
        <v>61.557000000000002</v>
      </c>
      <c r="N70" s="15">
        <v>0</v>
      </c>
      <c r="O70" s="15">
        <v>1</v>
      </c>
      <c r="P70" s="15">
        <v>0</v>
      </c>
      <c r="Q70" s="2"/>
      <c r="R70" s="26">
        <v>2</v>
      </c>
      <c r="S70" s="26">
        <v>0</v>
      </c>
      <c r="T70" s="26">
        <v>0</v>
      </c>
      <c r="U70" s="26">
        <v>0</v>
      </c>
      <c r="V70" s="2">
        <f t="shared" si="4"/>
        <v>75.608000000000004</v>
      </c>
      <c r="W70" s="22">
        <f t="shared" si="5"/>
        <v>2</v>
      </c>
    </row>
    <row r="71" spans="1:23" ht="16" x14ac:dyDescent="0.2">
      <c r="A71" s="8" t="s">
        <v>196</v>
      </c>
      <c r="B71" t="s">
        <v>85</v>
      </c>
      <c r="C71" s="8" t="s">
        <v>142</v>
      </c>
      <c r="D71" s="8" t="s">
        <v>496</v>
      </c>
      <c r="E71" s="14">
        <v>1.7310000000000001</v>
      </c>
      <c r="F71" s="14">
        <v>10.372</v>
      </c>
      <c r="G71" s="14">
        <v>-6.9050000000000002</v>
      </c>
      <c r="H71" s="14"/>
      <c r="I71" s="14"/>
      <c r="J71" s="14">
        <v>2.4</v>
      </c>
      <c r="K71" s="14">
        <v>-2.4020000000000001</v>
      </c>
      <c r="L71" s="8">
        <v>41.459000000000003</v>
      </c>
      <c r="M71" s="8">
        <v>58.094000000000001</v>
      </c>
      <c r="N71" s="15">
        <v>0</v>
      </c>
      <c r="O71" s="15">
        <v>1</v>
      </c>
      <c r="P71" s="15">
        <v>0</v>
      </c>
      <c r="Q71" s="2"/>
      <c r="R71" s="26">
        <v>3</v>
      </c>
      <c r="S71" s="26">
        <v>0</v>
      </c>
      <c r="T71" s="26">
        <v>0</v>
      </c>
      <c r="U71" s="26">
        <v>0</v>
      </c>
      <c r="V71" s="2">
        <f t="shared" si="4"/>
        <v>64.557000000000002</v>
      </c>
      <c r="W71" s="22">
        <f t="shared" si="5"/>
        <v>3</v>
      </c>
    </row>
    <row r="72" spans="1:23" ht="16" x14ac:dyDescent="0.2">
      <c r="A72" s="8" t="s">
        <v>197</v>
      </c>
      <c r="B72" t="s">
        <v>86</v>
      </c>
      <c r="C72" s="8" t="s">
        <v>142</v>
      </c>
      <c r="D72" s="8" t="s">
        <v>497</v>
      </c>
      <c r="E72" s="14">
        <v>2.99</v>
      </c>
      <c r="F72" s="14">
        <v>15.82</v>
      </c>
      <c r="G72" s="14">
        <v>3.597</v>
      </c>
      <c r="H72" s="14"/>
      <c r="I72" s="14">
        <v>3.6</v>
      </c>
      <c r="J72" s="14"/>
      <c r="K72" s="14">
        <v>-0.34799999999999998</v>
      </c>
      <c r="L72" s="8">
        <v>39.481000000000002</v>
      </c>
      <c r="M72" s="8">
        <v>38.256</v>
      </c>
      <c r="N72" s="15">
        <v>0</v>
      </c>
      <c r="O72" s="15">
        <v>3</v>
      </c>
      <c r="P72" s="15">
        <v>2</v>
      </c>
      <c r="Q72" s="2"/>
      <c r="R72" s="26">
        <v>2</v>
      </c>
      <c r="S72" s="26">
        <v>1</v>
      </c>
      <c r="T72" s="26">
        <v>0</v>
      </c>
      <c r="U72" s="26">
        <v>0</v>
      </c>
      <c r="V72" s="2">
        <f t="shared" si="4"/>
        <v>62.094000000000001</v>
      </c>
      <c r="W72" s="22">
        <f t="shared" si="5"/>
        <v>3</v>
      </c>
    </row>
    <row r="73" spans="1:23" ht="16" x14ac:dyDescent="0.2">
      <c r="A73" s="8" t="s">
        <v>197</v>
      </c>
      <c r="B73" t="s">
        <v>87</v>
      </c>
      <c r="C73" s="8" t="s">
        <v>142</v>
      </c>
      <c r="D73" s="8" t="s">
        <v>497</v>
      </c>
      <c r="E73" s="14">
        <v>4.5419999999999998</v>
      </c>
      <c r="F73" s="14">
        <v>16.82</v>
      </c>
      <c r="G73" s="14">
        <v>-2.6110000000000002</v>
      </c>
      <c r="H73" s="14"/>
      <c r="I73" s="14">
        <v>2.6</v>
      </c>
      <c r="J73" s="14"/>
      <c r="K73" s="14">
        <v>0.86099999999999999</v>
      </c>
      <c r="L73" s="8">
        <v>56.957000000000001</v>
      </c>
      <c r="M73" s="8">
        <v>30</v>
      </c>
      <c r="N73" s="15">
        <v>0</v>
      </c>
      <c r="O73" s="15">
        <v>3</v>
      </c>
      <c r="P73" s="15">
        <v>1</v>
      </c>
      <c r="Q73" s="2"/>
      <c r="R73" s="26">
        <v>2</v>
      </c>
      <c r="S73" s="26">
        <v>1</v>
      </c>
      <c r="T73" s="26">
        <v>1</v>
      </c>
      <c r="U73" s="26">
        <v>1</v>
      </c>
      <c r="V73" s="2">
        <f t="shared" si="4"/>
        <v>46.256</v>
      </c>
      <c r="W73" s="22">
        <f t="shared" si="5"/>
        <v>5</v>
      </c>
    </row>
    <row r="74" spans="1:23" ht="16" x14ac:dyDescent="0.2">
      <c r="A74" s="8" t="s">
        <v>198</v>
      </c>
      <c r="B74" t="s">
        <v>88</v>
      </c>
      <c r="C74" s="8" t="s">
        <v>146</v>
      </c>
      <c r="D74" s="8" t="s">
        <v>495</v>
      </c>
      <c r="E74" s="14">
        <v>10.723000000000001</v>
      </c>
      <c r="F74" s="14">
        <v>9.859</v>
      </c>
      <c r="G74" s="14">
        <v>-1.1040000000000001</v>
      </c>
      <c r="H74" s="14"/>
      <c r="I74" s="14">
        <v>1.1000000000000001</v>
      </c>
      <c r="J74" s="14"/>
      <c r="K74" s="14">
        <v>6.5469999999999997</v>
      </c>
      <c r="L74" s="8">
        <v>13.977</v>
      </c>
      <c r="M74" s="8">
        <v>76.188999999999993</v>
      </c>
      <c r="N74" s="15">
        <v>0</v>
      </c>
      <c r="O74" s="15">
        <v>0</v>
      </c>
      <c r="P74" s="15">
        <v>0</v>
      </c>
      <c r="Q74" s="2"/>
      <c r="R74" s="26">
        <v>2</v>
      </c>
      <c r="S74" s="26">
        <v>0</v>
      </c>
      <c r="T74" s="26">
        <v>0</v>
      </c>
      <c r="U74" s="26">
        <v>0</v>
      </c>
      <c r="V74" s="2">
        <f t="shared" si="4"/>
        <v>39</v>
      </c>
      <c r="W74" s="22">
        <f t="shared" si="5"/>
        <v>2</v>
      </c>
    </row>
    <row r="75" spans="1:23" ht="16" x14ac:dyDescent="0.2">
      <c r="A75" s="8" t="s">
        <v>199</v>
      </c>
      <c r="B75" t="s">
        <v>89</v>
      </c>
      <c r="C75" s="8" t="s">
        <v>146</v>
      </c>
      <c r="D75" s="8" t="s">
        <v>497</v>
      </c>
      <c r="E75" s="14">
        <v>8.327</v>
      </c>
      <c r="F75" s="14">
        <v>14.598000000000001</v>
      </c>
      <c r="G75" s="14">
        <v>-0.22800000000000001</v>
      </c>
      <c r="H75" s="14"/>
      <c r="I75" s="14">
        <v>0.2</v>
      </c>
      <c r="J75" s="14"/>
      <c r="K75" s="14">
        <v>5.2850000000000001</v>
      </c>
      <c r="L75" s="8">
        <v>18.946999999999999</v>
      </c>
      <c r="M75" s="8">
        <v>47.015999999999998</v>
      </c>
      <c r="N75" s="15">
        <v>0</v>
      </c>
      <c r="O75" s="15">
        <v>1</v>
      </c>
      <c r="P75" s="15">
        <v>0</v>
      </c>
      <c r="Q75" s="2"/>
      <c r="R75" s="26">
        <v>2</v>
      </c>
      <c r="S75" s="26">
        <v>0</v>
      </c>
      <c r="T75" s="26">
        <v>0</v>
      </c>
      <c r="U75" s="26">
        <v>0</v>
      </c>
      <c r="V75" s="2">
        <f t="shared" si="4"/>
        <v>78.188999999999993</v>
      </c>
      <c r="W75" s="22">
        <f t="shared" si="5"/>
        <v>2</v>
      </c>
    </row>
    <row r="76" spans="1:23" ht="16" x14ac:dyDescent="0.2">
      <c r="A76" s="8" t="s">
        <v>200</v>
      </c>
      <c r="B76" t="s">
        <v>90</v>
      </c>
      <c r="C76" s="8" t="s">
        <v>142</v>
      </c>
      <c r="D76" s="8" t="s">
        <v>496</v>
      </c>
      <c r="E76" s="14">
        <v>6.99</v>
      </c>
      <c r="F76" s="14">
        <v>6.1020000000000003</v>
      </c>
      <c r="G76" s="14">
        <v>2.2850000000000001</v>
      </c>
      <c r="H76" s="14"/>
      <c r="I76" s="14">
        <v>2.2999999999999998</v>
      </c>
      <c r="J76" s="14"/>
      <c r="K76" s="14">
        <v>-3.1360000000000001</v>
      </c>
      <c r="L76" s="8">
        <v>16.616</v>
      </c>
      <c r="M76" s="8">
        <v>61.966000000000001</v>
      </c>
      <c r="N76" s="15">
        <v>0</v>
      </c>
      <c r="O76" s="15">
        <v>1</v>
      </c>
      <c r="P76" s="15">
        <v>0</v>
      </c>
      <c r="Q76" s="2"/>
      <c r="R76" s="26">
        <v>2</v>
      </c>
      <c r="S76" s="26">
        <v>0</v>
      </c>
      <c r="T76" s="26">
        <v>0</v>
      </c>
      <c r="U76" s="26">
        <v>0</v>
      </c>
      <c r="V76" s="2">
        <f t="shared" si="4"/>
        <v>50.015999999999998</v>
      </c>
      <c r="W76" s="22">
        <f t="shared" si="5"/>
        <v>2</v>
      </c>
    </row>
    <row r="77" spans="1:23" ht="16" x14ac:dyDescent="0.2">
      <c r="A77" s="8" t="s">
        <v>200</v>
      </c>
      <c r="B77" t="s">
        <v>91</v>
      </c>
      <c r="C77" s="8" t="s">
        <v>142</v>
      </c>
      <c r="D77" s="8" t="s">
        <v>496</v>
      </c>
      <c r="E77" s="14">
        <v>6.9329999999999998</v>
      </c>
      <c r="F77" s="14">
        <v>6.09</v>
      </c>
      <c r="G77" s="14">
        <v>-3.8069999999999999</v>
      </c>
      <c r="H77" s="14"/>
      <c r="I77" s="14">
        <v>3.8</v>
      </c>
      <c r="J77" s="14"/>
      <c r="K77" s="14">
        <v>2.536</v>
      </c>
      <c r="L77" s="8">
        <v>21.97</v>
      </c>
      <c r="M77" s="8">
        <v>53.106999999999999</v>
      </c>
      <c r="N77" s="15">
        <v>0</v>
      </c>
      <c r="O77" s="15">
        <v>2</v>
      </c>
      <c r="P77" s="15">
        <v>1</v>
      </c>
      <c r="Q77" s="2"/>
      <c r="R77" s="26">
        <v>2</v>
      </c>
      <c r="S77" s="26">
        <v>0</v>
      </c>
      <c r="T77" s="26">
        <v>0</v>
      </c>
      <c r="U77" s="26">
        <v>0</v>
      </c>
      <c r="V77" s="2">
        <f t="shared" si="4"/>
        <v>64.966000000000008</v>
      </c>
      <c r="W77" s="22">
        <f t="shared" si="5"/>
        <v>2</v>
      </c>
    </row>
    <row r="78" spans="1:23" ht="16" x14ac:dyDescent="0.2">
      <c r="A78" s="8" t="s">
        <v>201</v>
      </c>
      <c r="B78" t="s">
        <v>92</v>
      </c>
      <c r="C78" s="8" t="s">
        <v>142</v>
      </c>
      <c r="D78" s="8" t="s">
        <v>497</v>
      </c>
      <c r="E78" s="14">
        <v>8.8689999999999998</v>
      </c>
      <c r="F78" s="14">
        <v>11.327</v>
      </c>
      <c r="G78" s="14">
        <v>-1.4359999999999999</v>
      </c>
      <c r="H78" s="14">
        <v>1.4</v>
      </c>
      <c r="I78" s="14"/>
      <c r="J78" s="14"/>
      <c r="K78" s="14">
        <v>-5.593</v>
      </c>
      <c r="L78" s="8">
        <v>18.265000000000001</v>
      </c>
      <c r="M78" s="8">
        <v>36.389000000000003</v>
      </c>
      <c r="N78" s="15">
        <v>0</v>
      </c>
      <c r="O78" s="15">
        <v>1</v>
      </c>
      <c r="P78" s="15">
        <v>0</v>
      </c>
      <c r="Q78" s="2"/>
      <c r="R78" s="26">
        <v>1</v>
      </c>
      <c r="S78" s="26">
        <v>0</v>
      </c>
      <c r="T78" s="26">
        <v>0</v>
      </c>
      <c r="U78" s="26">
        <v>0</v>
      </c>
      <c r="V78" s="2">
        <f t="shared" si="4"/>
        <v>58.106999999999999</v>
      </c>
      <c r="W78" s="22">
        <f t="shared" si="5"/>
        <v>1</v>
      </c>
    </row>
    <row r="79" spans="1:23" ht="16" x14ac:dyDescent="0.2">
      <c r="A79" s="8" t="s">
        <v>201</v>
      </c>
      <c r="B79" t="s">
        <v>93</v>
      </c>
      <c r="C79" s="8" t="s">
        <v>142</v>
      </c>
      <c r="D79" s="8" t="s">
        <v>497</v>
      </c>
      <c r="E79" s="14">
        <v>11.928000000000001</v>
      </c>
      <c r="F79" s="14">
        <v>8.9280000000000008</v>
      </c>
      <c r="G79" s="14">
        <v>3.6030000000000002</v>
      </c>
      <c r="H79" s="14">
        <v>3.6</v>
      </c>
      <c r="I79" s="14"/>
      <c r="J79" s="14"/>
      <c r="K79" s="14">
        <v>8.6649999999999991</v>
      </c>
      <c r="L79" s="8">
        <v>4.4859999999999998</v>
      </c>
      <c r="M79" s="8">
        <v>37.863999999999997</v>
      </c>
      <c r="N79" s="15">
        <v>0</v>
      </c>
      <c r="O79" s="15">
        <v>1</v>
      </c>
      <c r="P79" s="15">
        <v>0</v>
      </c>
      <c r="Q79" s="2"/>
      <c r="R79" s="26">
        <v>1</v>
      </c>
      <c r="S79" s="26">
        <v>0</v>
      </c>
      <c r="T79" s="26">
        <v>0</v>
      </c>
      <c r="U79" s="26">
        <v>0</v>
      </c>
      <c r="V79" s="2">
        <f t="shared" si="4"/>
        <v>38.389000000000003</v>
      </c>
      <c r="W79" s="22">
        <f t="shared" si="5"/>
        <v>1</v>
      </c>
    </row>
    <row r="80" spans="1:23" ht="16" x14ac:dyDescent="0.2">
      <c r="A80" s="8" t="s">
        <v>202</v>
      </c>
      <c r="B80" t="s">
        <v>94</v>
      </c>
      <c r="C80" s="8" t="s">
        <v>146</v>
      </c>
      <c r="D80" s="8" t="s">
        <v>496</v>
      </c>
      <c r="E80" s="14">
        <v>6.5709999999999997</v>
      </c>
      <c r="F80" s="14">
        <v>6.8449999999999998</v>
      </c>
      <c r="G80" s="14">
        <v>-3.6349999999999998</v>
      </c>
      <c r="H80" s="14"/>
      <c r="I80" s="14">
        <v>3.6</v>
      </c>
      <c r="J80" s="14"/>
      <c r="K80" s="14">
        <v>2.379</v>
      </c>
      <c r="L80" s="8">
        <v>39.624000000000002</v>
      </c>
      <c r="M80" s="8">
        <v>64.566000000000003</v>
      </c>
      <c r="N80" s="15">
        <v>0</v>
      </c>
      <c r="O80" s="15">
        <v>1</v>
      </c>
      <c r="P80" s="15">
        <v>0</v>
      </c>
      <c r="Q80" s="2"/>
      <c r="R80" s="26">
        <v>2</v>
      </c>
      <c r="S80" s="26">
        <v>0</v>
      </c>
      <c r="T80" s="26">
        <v>0</v>
      </c>
      <c r="U80" s="26">
        <v>0</v>
      </c>
      <c r="V80" s="2">
        <f t="shared" si="4"/>
        <v>39.863999999999997</v>
      </c>
      <c r="W80" s="22">
        <f t="shared" si="5"/>
        <v>2</v>
      </c>
    </row>
    <row r="81" spans="1:23" ht="16" x14ac:dyDescent="0.2">
      <c r="A81" s="8" t="s">
        <v>203</v>
      </c>
      <c r="B81" t="s">
        <v>95</v>
      </c>
      <c r="C81" s="8" t="s">
        <v>142</v>
      </c>
      <c r="D81" s="8" t="s">
        <v>496</v>
      </c>
      <c r="E81" s="8">
        <v>5.3710000000000004</v>
      </c>
      <c r="F81" s="8">
        <v>9.5760000000000005</v>
      </c>
      <c r="G81" s="8">
        <v>5.3090000000000002</v>
      </c>
      <c r="I81" s="8">
        <v>5.3</v>
      </c>
      <c r="K81" s="8">
        <v>-0.17399999999999999</v>
      </c>
      <c r="L81" s="14">
        <v>46.878999999999998</v>
      </c>
      <c r="M81" s="8">
        <v>55.149000000000001</v>
      </c>
      <c r="N81" s="15">
        <v>0</v>
      </c>
      <c r="O81" s="15">
        <v>0</v>
      </c>
      <c r="P81" s="15">
        <v>0</v>
      </c>
      <c r="Q81" s="2"/>
      <c r="R81" s="26">
        <v>2</v>
      </c>
      <c r="S81" s="26">
        <v>0</v>
      </c>
      <c r="T81" s="26">
        <v>0</v>
      </c>
      <c r="U81" s="26">
        <v>0</v>
      </c>
      <c r="V81" s="18">
        <f t="shared" si="4"/>
        <v>67.566000000000003</v>
      </c>
      <c r="W81" s="22">
        <f t="shared" si="5"/>
        <v>2</v>
      </c>
    </row>
    <row r="82" spans="1:23" ht="16" x14ac:dyDescent="0.2">
      <c r="A82" s="8" t="s">
        <v>203</v>
      </c>
      <c r="B82" t="s">
        <v>96</v>
      </c>
      <c r="C82" s="8" t="s">
        <v>142</v>
      </c>
      <c r="D82" s="8" t="s">
        <v>496</v>
      </c>
      <c r="E82" s="8">
        <f>ABS(4.371)</f>
        <v>4.3710000000000004</v>
      </c>
      <c r="F82" s="8">
        <v>10.618</v>
      </c>
      <c r="G82" s="8">
        <v>-5.7110000000000003</v>
      </c>
      <c r="J82" s="8">
        <v>1</v>
      </c>
      <c r="K82" s="8">
        <v>-0.98299999999999998</v>
      </c>
      <c r="L82" s="14">
        <v>44.921999999999997</v>
      </c>
      <c r="M82" s="8">
        <v>57.633000000000003</v>
      </c>
      <c r="N82" s="15">
        <v>0</v>
      </c>
      <c r="O82" s="15">
        <v>0</v>
      </c>
      <c r="P82" s="15">
        <v>0</v>
      </c>
      <c r="Q82" s="2"/>
      <c r="R82" s="26">
        <v>3</v>
      </c>
      <c r="S82" s="26">
        <v>0</v>
      </c>
      <c r="T82" s="26">
        <v>0</v>
      </c>
      <c r="U82" s="26">
        <v>0</v>
      </c>
      <c r="V82" s="18">
        <f t="shared" si="4"/>
        <v>57.149000000000001</v>
      </c>
      <c r="W82" s="22">
        <f t="shared" si="5"/>
        <v>3</v>
      </c>
    </row>
    <row r="83" spans="1:23" ht="16" x14ac:dyDescent="0.2">
      <c r="A83" s="8" t="s">
        <v>204</v>
      </c>
      <c r="B83" t="s">
        <v>97</v>
      </c>
      <c r="C83" s="8" t="s">
        <v>144</v>
      </c>
      <c r="D83" s="8" t="s">
        <v>495</v>
      </c>
      <c r="E83" s="14">
        <v>3.2040000000000002</v>
      </c>
      <c r="F83" s="14">
        <v>16.196999999999999</v>
      </c>
      <c r="G83" s="14">
        <v>3.464</v>
      </c>
      <c r="H83" s="14"/>
      <c r="I83" s="14">
        <v>3.5</v>
      </c>
      <c r="J83" s="14"/>
      <c r="K83" s="14">
        <v>-0.91300000000000003</v>
      </c>
      <c r="L83" s="8">
        <v>42.082000000000001</v>
      </c>
      <c r="M83" s="8">
        <v>37.875</v>
      </c>
      <c r="N83" s="15">
        <v>0</v>
      </c>
      <c r="O83" s="15">
        <v>0</v>
      </c>
      <c r="P83" s="15">
        <v>2</v>
      </c>
      <c r="Q83" s="2"/>
      <c r="R83" s="26">
        <v>2</v>
      </c>
      <c r="S83" s="26">
        <v>1</v>
      </c>
      <c r="T83" s="26">
        <v>0</v>
      </c>
      <c r="U83" s="27">
        <v>0</v>
      </c>
      <c r="V83" s="18">
        <f t="shared" si="4"/>
        <v>60.633000000000003</v>
      </c>
      <c r="W83" s="22">
        <f t="shared" si="5"/>
        <v>3</v>
      </c>
    </row>
    <row r="84" spans="1:23" s="65" customFormat="1" ht="16" x14ac:dyDescent="0.2">
      <c r="A84" s="64" t="s">
        <v>205</v>
      </c>
      <c r="B84" s="65" t="s">
        <v>98</v>
      </c>
      <c r="C84" s="64" t="s">
        <v>1614</v>
      </c>
      <c r="D84" s="64" t="s">
        <v>496</v>
      </c>
      <c r="E84" s="66">
        <v>4.0759999999999996</v>
      </c>
      <c r="F84" s="66">
        <v>11.073</v>
      </c>
      <c r="G84" s="66">
        <v>-2.5059999999999998</v>
      </c>
      <c r="H84" s="66"/>
      <c r="I84" s="66">
        <v>2.5</v>
      </c>
      <c r="J84" s="66"/>
      <c r="K84" s="66">
        <v>1.4790000000000001</v>
      </c>
      <c r="L84" s="64">
        <v>36.372</v>
      </c>
      <c r="M84" s="64">
        <v>63.875</v>
      </c>
      <c r="N84" s="67">
        <v>0</v>
      </c>
      <c r="O84" s="67">
        <v>0</v>
      </c>
      <c r="P84" s="67">
        <v>0</v>
      </c>
      <c r="Q84" s="68"/>
      <c r="R84" s="69">
        <v>2</v>
      </c>
      <c r="S84" s="69">
        <v>0</v>
      </c>
      <c r="T84" s="69">
        <v>0</v>
      </c>
      <c r="U84" s="69">
        <v>0</v>
      </c>
      <c r="V84" s="68">
        <f t="shared" si="4"/>
        <v>42.875</v>
      </c>
      <c r="W84" s="70">
        <f t="shared" si="5"/>
        <v>2</v>
      </c>
    </row>
    <row r="85" spans="1:23" ht="16" x14ac:dyDescent="0.2">
      <c r="A85" s="8" t="s">
        <v>206</v>
      </c>
      <c r="B85" t="s">
        <v>99</v>
      </c>
      <c r="C85" s="8" t="s">
        <v>142</v>
      </c>
      <c r="D85" s="8" t="s">
        <v>496</v>
      </c>
      <c r="E85" s="14">
        <v>11.257999999999999</v>
      </c>
      <c r="F85" s="14">
        <v>8.3209999999999997</v>
      </c>
      <c r="G85" s="14">
        <v>-1.137</v>
      </c>
      <c r="H85" s="14">
        <v>1.1000000000000001</v>
      </c>
      <c r="I85" s="14"/>
      <c r="J85" s="14"/>
      <c r="K85" s="14">
        <v>-6.8940000000000001</v>
      </c>
      <c r="L85" s="8">
        <v>1.716</v>
      </c>
      <c r="M85" s="8">
        <v>65.552999999999997</v>
      </c>
      <c r="N85" s="15">
        <v>0</v>
      </c>
      <c r="O85" s="15">
        <v>0</v>
      </c>
      <c r="P85" s="15">
        <v>0</v>
      </c>
      <c r="Q85" s="2"/>
      <c r="R85" s="26">
        <v>1</v>
      </c>
      <c r="S85" s="26">
        <v>0</v>
      </c>
      <c r="T85" s="26">
        <v>0</v>
      </c>
      <c r="U85" s="26">
        <v>0</v>
      </c>
      <c r="V85" s="2">
        <f t="shared" si="4"/>
        <v>65.875</v>
      </c>
      <c r="W85" s="22">
        <f t="shared" si="5"/>
        <v>1</v>
      </c>
    </row>
    <row r="86" spans="1:23" ht="16" x14ac:dyDescent="0.2">
      <c r="A86" s="8" t="s">
        <v>206</v>
      </c>
      <c r="B86" t="s">
        <v>100</v>
      </c>
      <c r="C86" s="8" t="s">
        <v>142</v>
      </c>
      <c r="D86" s="8" t="s">
        <v>496</v>
      </c>
      <c r="E86" s="14">
        <v>0.74099999999999999</v>
      </c>
      <c r="F86" s="14">
        <v>13.724</v>
      </c>
      <c r="G86" s="14">
        <v>-8.2230000000000008</v>
      </c>
      <c r="H86" s="14"/>
      <c r="I86" s="14"/>
      <c r="J86" s="14">
        <v>2.4</v>
      </c>
      <c r="K86" s="14">
        <v>-2.3559999999999999</v>
      </c>
      <c r="L86" s="8">
        <v>73.683000000000007</v>
      </c>
      <c r="M86" s="8">
        <v>33.792000000000002</v>
      </c>
      <c r="N86" s="15">
        <v>0</v>
      </c>
      <c r="O86" s="15">
        <v>0</v>
      </c>
      <c r="P86" s="15">
        <v>0</v>
      </c>
      <c r="Q86" s="2"/>
      <c r="R86" s="26">
        <v>3</v>
      </c>
      <c r="S86" s="26">
        <v>0</v>
      </c>
      <c r="T86" s="26">
        <v>2</v>
      </c>
      <c r="U86" s="26">
        <v>1</v>
      </c>
      <c r="V86" s="18">
        <f t="shared" si="4"/>
        <v>66.552999999999997</v>
      </c>
      <c r="W86" s="22">
        <f t="shared" si="5"/>
        <v>6</v>
      </c>
    </row>
    <row r="87" spans="1:23" ht="16" x14ac:dyDescent="0.2">
      <c r="A87" s="8" t="s">
        <v>207</v>
      </c>
      <c r="B87" t="s">
        <v>101</v>
      </c>
      <c r="C87" s="8" t="s">
        <v>142</v>
      </c>
      <c r="D87" s="8" t="s">
        <v>496</v>
      </c>
      <c r="E87" s="14">
        <v>4.2460000000000004</v>
      </c>
      <c r="F87" s="14">
        <v>13.095000000000001</v>
      </c>
      <c r="G87" s="14">
        <v>5.2140000000000004</v>
      </c>
      <c r="H87" s="14"/>
      <c r="I87" s="14">
        <v>5.2</v>
      </c>
      <c r="J87" s="14"/>
      <c r="K87" s="14">
        <v>-0.60899999999999999</v>
      </c>
      <c r="L87" s="8">
        <v>44.848999999999997</v>
      </c>
      <c r="M87" s="8">
        <v>46.712000000000003</v>
      </c>
      <c r="N87" s="15">
        <v>0</v>
      </c>
      <c r="O87" s="15">
        <v>1</v>
      </c>
      <c r="P87" s="15">
        <v>1</v>
      </c>
      <c r="Q87" s="2"/>
      <c r="R87" s="26">
        <v>2</v>
      </c>
      <c r="S87" s="26">
        <v>0</v>
      </c>
      <c r="T87" s="26">
        <v>0</v>
      </c>
      <c r="U87" s="26">
        <v>0</v>
      </c>
      <c r="V87" s="2">
        <f t="shared" si="4"/>
        <v>39.792000000000002</v>
      </c>
      <c r="W87" s="22">
        <f t="shared" si="5"/>
        <v>2</v>
      </c>
    </row>
    <row r="88" spans="1:23" ht="16" x14ac:dyDescent="0.2">
      <c r="A88" s="8" t="s">
        <v>207</v>
      </c>
      <c r="B88" t="s">
        <v>102</v>
      </c>
      <c r="C88" s="8" t="s">
        <v>142</v>
      </c>
      <c r="D88" s="8" t="s">
        <v>496</v>
      </c>
      <c r="E88" s="14">
        <v>2.173</v>
      </c>
      <c r="F88" s="14">
        <v>14.457000000000001</v>
      </c>
      <c r="G88" s="14">
        <v>-5.726</v>
      </c>
      <c r="H88" s="14"/>
      <c r="I88" s="14"/>
      <c r="J88" s="14">
        <v>0.7</v>
      </c>
      <c r="K88" s="14">
        <v>-0.73599999999999999</v>
      </c>
      <c r="L88" s="8">
        <v>57.091999999999999</v>
      </c>
      <c r="M88" s="8">
        <v>38.243000000000002</v>
      </c>
      <c r="N88" s="15">
        <v>0</v>
      </c>
      <c r="O88" s="15">
        <v>1</v>
      </c>
      <c r="P88" s="15">
        <v>1</v>
      </c>
      <c r="Q88" s="2"/>
      <c r="R88" s="26">
        <v>3</v>
      </c>
      <c r="S88" s="26">
        <v>0</v>
      </c>
      <c r="T88" s="26">
        <v>1</v>
      </c>
      <c r="U88" s="26">
        <v>0</v>
      </c>
      <c r="V88" s="2">
        <f t="shared" si="4"/>
        <v>50.712000000000003</v>
      </c>
      <c r="W88" s="22">
        <f t="shared" si="5"/>
        <v>4</v>
      </c>
    </row>
    <row r="89" spans="1:23" ht="16" x14ac:dyDescent="0.2">
      <c r="A89" s="8" t="s">
        <v>208</v>
      </c>
      <c r="B89" t="s">
        <v>103</v>
      </c>
      <c r="C89" s="8" t="s">
        <v>144</v>
      </c>
      <c r="D89" s="8" t="s">
        <v>497</v>
      </c>
      <c r="E89" s="14">
        <v>6.46</v>
      </c>
      <c r="F89" s="14">
        <v>12.346</v>
      </c>
      <c r="G89" s="14">
        <v>3.0030000000000001</v>
      </c>
      <c r="H89" s="14"/>
      <c r="I89" s="14">
        <v>3</v>
      </c>
      <c r="J89" s="14"/>
      <c r="K89" s="14">
        <v>-3.274</v>
      </c>
      <c r="L89" s="8">
        <v>21.736999999999998</v>
      </c>
      <c r="M89" s="8">
        <v>45.268000000000001</v>
      </c>
      <c r="N89" s="15">
        <v>0</v>
      </c>
      <c r="O89" s="15">
        <v>2</v>
      </c>
      <c r="P89" s="15">
        <v>2</v>
      </c>
      <c r="Q89" s="2"/>
      <c r="R89" s="26">
        <v>2</v>
      </c>
      <c r="S89" s="26">
        <v>0</v>
      </c>
      <c r="T89" s="26">
        <v>0</v>
      </c>
      <c r="U89" s="26">
        <v>0</v>
      </c>
      <c r="V89" s="18">
        <f t="shared" si="4"/>
        <v>44.243000000000002</v>
      </c>
      <c r="W89" s="22">
        <f t="shared" si="5"/>
        <v>2</v>
      </c>
    </row>
    <row r="90" spans="1:23" ht="16" x14ac:dyDescent="0.2">
      <c r="A90" s="8" t="s">
        <v>209</v>
      </c>
      <c r="B90" t="s">
        <v>104</v>
      </c>
      <c r="C90" s="8" t="s">
        <v>146</v>
      </c>
      <c r="D90" s="8" t="s">
        <v>497</v>
      </c>
      <c r="E90" s="14">
        <v>8.3789999999999996</v>
      </c>
      <c r="F90" s="14">
        <v>19.413</v>
      </c>
      <c r="G90" s="14">
        <v>0.44800000000000001</v>
      </c>
      <c r="H90" s="14">
        <v>0.4</v>
      </c>
      <c r="I90" s="14"/>
      <c r="J90" s="14"/>
      <c r="K90" s="14">
        <v>4.1070000000000002</v>
      </c>
      <c r="L90" s="8">
        <v>38.564999999999998</v>
      </c>
      <c r="M90" s="8">
        <v>43.692999999999998</v>
      </c>
      <c r="N90" s="15">
        <v>0</v>
      </c>
      <c r="O90" s="15">
        <v>1</v>
      </c>
      <c r="P90" s="15">
        <v>0</v>
      </c>
      <c r="Q90" s="2"/>
      <c r="R90" s="26">
        <v>1</v>
      </c>
      <c r="S90" s="26">
        <v>1</v>
      </c>
      <c r="T90" s="26">
        <v>0</v>
      </c>
      <c r="U90" s="26">
        <v>0</v>
      </c>
      <c r="V90" s="2">
        <f t="shared" si="4"/>
        <v>51.268000000000001</v>
      </c>
      <c r="W90" s="22">
        <f t="shared" si="5"/>
        <v>2</v>
      </c>
    </row>
    <row r="91" spans="1:23" ht="16" x14ac:dyDescent="0.2">
      <c r="A91" s="8" t="s">
        <v>210</v>
      </c>
      <c r="B91" t="s">
        <v>105</v>
      </c>
      <c r="C91" s="8" t="s">
        <v>142</v>
      </c>
      <c r="D91" s="8" t="s">
        <v>496</v>
      </c>
      <c r="E91" s="14">
        <v>2.8050000000000002</v>
      </c>
      <c r="F91" s="14">
        <v>10.942</v>
      </c>
      <c r="G91" s="14">
        <v>7.1050000000000004</v>
      </c>
      <c r="H91" s="14"/>
      <c r="I91" s="14"/>
      <c r="J91" s="14">
        <v>2</v>
      </c>
      <c r="K91" s="14">
        <v>1.9870000000000001</v>
      </c>
      <c r="L91" s="8">
        <v>46.296999999999997</v>
      </c>
      <c r="M91" s="8">
        <v>46.94</v>
      </c>
      <c r="N91" s="15">
        <v>0</v>
      </c>
      <c r="O91" s="15">
        <v>1</v>
      </c>
      <c r="P91" s="15">
        <v>0</v>
      </c>
      <c r="Q91" s="2"/>
      <c r="R91" s="26">
        <v>3</v>
      </c>
      <c r="S91" s="26">
        <v>0</v>
      </c>
      <c r="T91" s="26">
        <v>0</v>
      </c>
      <c r="U91" s="26">
        <v>0</v>
      </c>
      <c r="V91" s="2">
        <f t="shared" si="4"/>
        <v>46.692999999999998</v>
      </c>
      <c r="W91" s="22">
        <f t="shared" si="5"/>
        <v>3</v>
      </c>
    </row>
    <row r="92" spans="1:23" ht="16" x14ac:dyDescent="0.2">
      <c r="A92" s="8" t="s">
        <v>210</v>
      </c>
      <c r="B92" t="s">
        <v>106</v>
      </c>
      <c r="C92" s="8" t="s">
        <v>142</v>
      </c>
      <c r="D92" s="8" t="s">
        <v>496</v>
      </c>
      <c r="E92" s="14">
        <v>2.036</v>
      </c>
      <c r="F92" s="14">
        <v>12.183</v>
      </c>
      <c r="G92" s="14">
        <v>-6.1520000000000001</v>
      </c>
      <c r="H92" s="14"/>
      <c r="I92" s="14"/>
      <c r="J92" s="14">
        <v>0.9</v>
      </c>
      <c r="K92" s="14">
        <v>-0.91800000000000004</v>
      </c>
      <c r="L92" s="8">
        <v>50.93</v>
      </c>
      <c r="M92" s="8">
        <v>45.258000000000003</v>
      </c>
      <c r="N92" s="15">
        <v>0</v>
      </c>
      <c r="O92" s="15">
        <v>1</v>
      </c>
      <c r="P92" s="15">
        <v>0</v>
      </c>
      <c r="Q92" s="2"/>
      <c r="R92" s="26">
        <v>3</v>
      </c>
      <c r="S92" s="26">
        <v>0</v>
      </c>
      <c r="T92" s="26">
        <v>1</v>
      </c>
      <c r="U92" s="26">
        <v>0</v>
      </c>
      <c r="V92" s="2">
        <f t="shared" si="4"/>
        <v>50.94</v>
      </c>
      <c r="W92" s="22">
        <f t="shared" si="5"/>
        <v>4</v>
      </c>
    </row>
    <row r="93" spans="1:23" ht="16" x14ac:dyDescent="0.2">
      <c r="A93" s="8" t="s">
        <v>211</v>
      </c>
      <c r="B93" t="s">
        <v>107</v>
      </c>
      <c r="C93" s="8" t="s">
        <v>144</v>
      </c>
      <c r="D93" s="8" t="s">
        <v>496</v>
      </c>
      <c r="E93" s="14">
        <v>4.1909999999999998</v>
      </c>
      <c r="F93" s="14">
        <v>14.12</v>
      </c>
      <c r="G93" s="14">
        <v>6.2009999999999996</v>
      </c>
      <c r="H93" s="14"/>
      <c r="I93" s="14"/>
      <c r="J93" s="14">
        <v>0.6</v>
      </c>
      <c r="K93" s="14">
        <v>0.56299999999999994</v>
      </c>
      <c r="L93" s="8">
        <v>33.475000000000001</v>
      </c>
      <c r="M93" s="8">
        <v>52.066000000000003</v>
      </c>
      <c r="N93" s="15">
        <v>0</v>
      </c>
      <c r="O93" s="15">
        <v>0</v>
      </c>
      <c r="P93" s="15">
        <v>0</v>
      </c>
      <c r="Q93" s="2"/>
      <c r="R93" s="26">
        <v>3</v>
      </c>
      <c r="S93" s="26">
        <v>0</v>
      </c>
      <c r="T93" s="26">
        <v>0</v>
      </c>
      <c r="U93" s="26">
        <v>0</v>
      </c>
      <c r="V93" s="2">
        <f t="shared" si="4"/>
        <v>50.258000000000003</v>
      </c>
      <c r="W93" s="22">
        <f t="shared" si="5"/>
        <v>3</v>
      </c>
    </row>
    <row r="94" spans="1:23" ht="16" x14ac:dyDescent="0.2">
      <c r="A94" s="8" t="s">
        <v>212</v>
      </c>
      <c r="B94" t="s">
        <v>108</v>
      </c>
      <c r="C94" s="8" t="s">
        <v>144</v>
      </c>
      <c r="D94" s="8" t="s">
        <v>497</v>
      </c>
      <c r="E94" s="14">
        <v>9.9619999999999997</v>
      </c>
      <c r="F94" s="14">
        <v>12.648</v>
      </c>
      <c r="G94" s="14">
        <v>6.0000000000000001E-3</v>
      </c>
      <c r="H94" s="14"/>
      <c r="I94" s="14">
        <v>0.01</v>
      </c>
      <c r="J94" s="14"/>
      <c r="K94" s="14">
        <v>-6.2359999999999998</v>
      </c>
      <c r="L94" s="8">
        <v>25.327999999999999</v>
      </c>
      <c r="M94" s="8">
        <v>32.930999999999997</v>
      </c>
      <c r="N94" s="15">
        <v>0</v>
      </c>
      <c r="O94" s="15">
        <v>3</v>
      </c>
      <c r="P94" s="15">
        <v>0</v>
      </c>
      <c r="Q94" s="2"/>
      <c r="R94" s="26">
        <v>2</v>
      </c>
      <c r="S94" s="26">
        <v>0</v>
      </c>
      <c r="T94" s="26">
        <v>0</v>
      </c>
      <c r="U94" s="26">
        <v>1</v>
      </c>
      <c r="V94" s="18">
        <f t="shared" si="4"/>
        <v>55.066000000000003</v>
      </c>
      <c r="W94" s="22">
        <f t="shared" si="5"/>
        <v>3</v>
      </c>
    </row>
    <row r="95" spans="1:23" ht="16" x14ac:dyDescent="0.2">
      <c r="A95" s="8" t="s">
        <v>213</v>
      </c>
      <c r="B95" t="s">
        <v>109</v>
      </c>
      <c r="C95" s="8" t="s">
        <v>146</v>
      </c>
      <c r="D95" s="8" t="s">
        <v>496</v>
      </c>
      <c r="E95" s="14">
        <v>3.8050000000000002</v>
      </c>
      <c r="F95" s="14">
        <v>13.561999999999999</v>
      </c>
      <c r="G95" s="14">
        <v>-5.492</v>
      </c>
      <c r="H95" s="14"/>
      <c r="I95" s="14"/>
      <c r="J95" s="14">
        <v>1.2</v>
      </c>
      <c r="K95" s="14">
        <v>-1.228</v>
      </c>
      <c r="L95" s="8">
        <v>52.209000000000003</v>
      </c>
      <c r="M95" s="8">
        <v>38.963000000000001</v>
      </c>
      <c r="N95" s="15">
        <v>0</v>
      </c>
      <c r="O95" s="15">
        <v>2</v>
      </c>
      <c r="P95" s="15">
        <v>0</v>
      </c>
      <c r="Q95" s="2"/>
      <c r="R95" s="26">
        <v>3</v>
      </c>
      <c r="S95" s="26">
        <v>0</v>
      </c>
      <c r="T95" s="26">
        <v>1</v>
      </c>
      <c r="U95" s="26">
        <v>0</v>
      </c>
      <c r="V95" s="18">
        <f t="shared" si="4"/>
        <v>38.930999999999997</v>
      </c>
      <c r="W95" s="22">
        <f t="shared" si="5"/>
        <v>4</v>
      </c>
    </row>
    <row r="96" spans="1:23" ht="16" x14ac:dyDescent="0.2">
      <c r="A96" s="8" t="s">
        <v>214</v>
      </c>
      <c r="B96" t="s">
        <v>110</v>
      </c>
      <c r="C96" s="8" t="s">
        <v>146</v>
      </c>
      <c r="D96" s="8" t="s">
        <v>495</v>
      </c>
      <c r="E96" s="14">
        <v>7.2309999999999999</v>
      </c>
      <c r="F96" s="14">
        <v>9.9909999999999997</v>
      </c>
      <c r="G96" s="14">
        <v>-3.367</v>
      </c>
      <c r="H96" s="14"/>
      <c r="I96" s="14">
        <v>3.4</v>
      </c>
      <c r="J96" s="14"/>
      <c r="K96" s="14">
        <v>2.7930000000000001</v>
      </c>
      <c r="L96" s="8">
        <v>9.4649999999999999</v>
      </c>
      <c r="M96" s="8">
        <v>64.168999999999997</v>
      </c>
      <c r="N96" s="15">
        <v>1</v>
      </c>
      <c r="O96" s="15">
        <v>3</v>
      </c>
      <c r="P96" s="15">
        <v>0</v>
      </c>
      <c r="Q96" s="2"/>
      <c r="R96" s="26">
        <v>2</v>
      </c>
      <c r="S96" s="26">
        <v>0</v>
      </c>
      <c r="T96" s="26">
        <v>0</v>
      </c>
      <c r="U96" s="26">
        <v>0</v>
      </c>
      <c r="V96" s="18">
        <f t="shared" si="4"/>
        <v>44.963000000000001</v>
      </c>
      <c r="W96" s="22">
        <f t="shared" si="5"/>
        <v>2</v>
      </c>
    </row>
    <row r="97" spans="1:23" ht="16" x14ac:dyDescent="0.2">
      <c r="A97" s="8" t="s">
        <v>215</v>
      </c>
      <c r="B97" t="s">
        <v>111</v>
      </c>
      <c r="C97" s="8" t="s">
        <v>142</v>
      </c>
      <c r="D97" s="8" t="s">
        <v>495</v>
      </c>
      <c r="E97" s="14">
        <v>9.2609999999999992</v>
      </c>
      <c r="F97" s="14">
        <v>13.45</v>
      </c>
      <c r="G97" s="14">
        <v>1.6080000000000001</v>
      </c>
      <c r="H97" s="14"/>
      <c r="I97" s="14">
        <v>1.6</v>
      </c>
      <c r="J97" s="14"/>
      <c r="K97" s="14">
        <v>-4.0220000000000002</v>
      </c>
      <c r="L97" s="8">
        <v>22.856999999999999</v>
      </c>
      <c r="M97" s="8">
        <v>50.610999999999997</v>
      </c>
      <c r="N97" s="15">
        <v>0</v>
      </c>
      <c r="O97" s="15">
        <v>3</v>
      </c>
      <c r="P97" s="15">
        <v>0</v>
      </c>
      <c r="Q97" s="2"/>
      <c r="R97" s="26">
        <v>2</v>
      </c>
      <c r="S97" s="26">
        <v>0</v>
      </c>
      <c r="T97" s="26">
        <v>0</v>
      </c>
      <c r="U97" s="26">
        <v>0</v>
      </c>
      <c r="V97" s="18">
        <f t="shared" si="4"/>
        <v>70.168999999999997</v>
      </c>
      <c r="W97" s="22">
        <f t="shared" si="5"/>
        <v>2</v>
      </c>
    </row>
    <row r="98" spans="1:23" ht="16" x14ac:dyDescent="0.2">
      <c r="A98" s="8" t="s">
        <v>215</v>
      </c>
      <c r="B98" t="s">
        <v>112</v>
      </c>
      <c r="C98" s="8" t="s">
        <v>142</v>
      </c>
      <c r="D98" s="8" t="s">
        <v>497</v>
      </c>
      <c r="E98" s="14">
        <v>9.2010000000000005</v>
      </c>
      <c r="F98" s="14">
        <v>19.314</v>
      </c>
      <c r="G98" s="14">
        <v>-3.992</v>
      </c>
      <c r="H98" s="14"/>
      <c r="I98" s="14">
        <v>4</v>
      </c>
      <c r="J98" s="14"/>
      <c r="K98" s="14">
        <v>3.2850000000000001</v>
      </c>
      <c r="L98" s="8">
        <v>45.83</v>
      </c>
      <c r="M98" s="8">
        <v>29.852</v>
      </c>
      <c r="N98" s="15">
        <v>1</v>
      </c>
      <c r="O98" s="15">
        <v>2</v>
      </c>
      <c r="P98" s="15">
        <v>1</v>
      </c>
      <c r="Q98" s="2"/>
      <c r="R98" s="26">
        <v>2</v>
      </c>
      <c r="S98" s="26">
        <v>1</v>
      </c>
      <c r="T98" s="26">
        <v>0</v>
      </c>
      <c r="U98" s="26">
        <v>1</v>
      </c>
      <c r="V98" s="18">
        <f t="shared" si="4"/>
        <v>55.610999999999997</v>
      </c>
      <c r="W98" s="22">
        <f t="shared" si="5"/>
        <v>4</v>
      </c>
    </row>
    <row r="99" spans="1:23" ht="16" x14ac:dyDescent="0.2">
      <c r="A99" s="8" t="s">
        <v>216</v>
      </c>
      <c r="B99" t="s">
        <v>113</v>
      </c>
      <c r="C99" s="8" t="s">
        <v>144</v>
      </c>
      <c r="D99" s="8" t="s">
        <v>495</v>
      </c>
      <c r="E99" s="14">
        <v>1.2190000000000001</v>
      </c>
      <c r="F99" s="14">
        <v>12.147</v>
      </c>
      <c r="G99" s="14">
        <v>8.9329999999999998</v>
      </c>
      <c r="H99" s="14"/>
      <c r="I99" s="14"/>
      <c r="J99" s="14">
        <v>4</v>
      </c>
      <c r="K99" s="14">
        <v>4.0220000000000002</v>
      </c>
      <c r="L99" s="8">
        <v>41.85</v>
      </c>
      <c r="M99" s="8">
        <v>39.25</v>
      </c>
      <c r="N99" s="15">
        <v>0</v>
      </c>
      <c r="O99" s="15">
        <v>3</v>
      </c>
      <c r="P99" s="15">
        <v>3</v>
      </c>
      <c r="Q99" s="2"/>
      <c r="R99" s="26">
        <v>3</v>
      </c>
      <c r="S99" s="26">
        <v>0</v>
      </c>
      <c r="T99" s="26">
        <v>0</v>
      </c>
      <c r="U99" s="26">
        <v>0</v>
      </c>
      <c r="V99" s="18">
        <f t="shared" si="4"/>
        <v>37.852000000000004</v>
      </c>
      <c r="W99" s="22">
        <f t="shared" si="5"/>
        <v>3</v>
      </c>
    </row>
    <row r="100" spans="1:23" s="10" customFormat="1" ht="16" x14ac:dyDescent="0.2">
      <c r="A100" s="16" t="s">
        <v>217</v>
      </c>
      <c r="B100" s="10" t="s">
        <v>114</v>
      </c>
      <c r="C100" s="16" t="s">
        <v>146</v>
      </c>
      <c r="D100" s="16" t="s">
        <v>1612</v>
      </c>
      <c r="E100" s="19">
        <v>23.571000000000002</v>
      </c>
      <c r="F100" s="19">
        <v>24.283999999999999</v>
      </c>
      <c r="G100" s="19">
        <v>15.441000000000001</v>
      </c>
      <c r="H100" s="19">
        <v>15.4</v>
      </c>
      <c r="I100" s="19"/>
      <c r="J100" s="19"/>
      <c r="K100" s="19">
        <v>20.986000000000001</v>
      </c>
      <c r="L100" s="16">
        <v>84.183999999999997</v>
      </c>
      <c r="M100" s="16">
        <v>1.42</v>
      </c>
      <c r="N100" s="38">
        <v>1</v>
      </c>
      <c r="O100" s="38">
        <v>0</v>
      </c>
      <c r="P100" s="38">
        <v>0</v>
      </c>
      <c r="Q100" s="12"/>
      <c r="R100" s="11">
        <v>1</v>
      </c>
      <c r="S100" s="11">
        <v>3</v>
      </c>
      <c r="T100" s="11">
        <v>2</v>
      </c>
      <c r="U100" s="11">
        <v>2</v>
      </c>
      <c r="W100" s="11">
        <f t="shared" si="5"/>
        <v>8</v>
      </c>
    </row>
    <row r="101" spans="1:23" ht="16" x14ac:dyDescent="0.2">
      <c r="A101" s="8" t="s">
        <v>218</v>
      </c>
      <c r="B101" t="s">
        <v>115</v>
      </c>
      <c r="C101" s="8" t="s">
        <v>142</v>
      </c>
      <c r="D101" s="8" t="s">
        <v>497</v>
      </c>
      <c r="E101" s="14">
        <v>8.7170000000000005</v>
      </c>
      <c r="F101" s="14">
        <v>11.584</v>
      </c>
      <c r="G101" s="14">
        <v>-1.7410000000000001</v>
      </c>
      <c r="H101" s="14">
        <v>1.7</v>
      </c>
      <c r="I101" s="14"/>
      <c r="J101" s="14"/>
      <c r="K101" s="14">
        <v>-5.9889999999999999</v>
      </c>
      <c r="L101" s="8">
        <v>15.459</v>
      </c>
      <c r="M101" s="8">
        <v>32.542000000000002</v>
      </c>
      <c r="N101" s="15">
        <v>0</v>
      </c>
      <c r="O101" s="15">
        <v>1</v>
      </c>
      <c r="P101" s="15">
        <v>0</v>
      </c>
      <c r="Q101" s="2"/>
      <c r="R101" s="26">
        <v>1</v>
      </c>
      <c r="S101" s="26">
        <v>0</v>
      </c>
      <c r="T101" s="26">
        <v>0</v>
      </c>
      <c r="U101" s="26">
        <v>1</v>
      </c>
      <c r="V101" s="2">
        <f t="shared" ref="V101:V116" si="6">SUM(M99:U99)</f>
        <v>48.25</v>
      </c>
      <c r="W101" s="22">
        <f t="shared" si="5"/>
        <v>2</v>
      </c>
    </row>
    <row r="102" spans="1:23" ht="16" x14ac:dyDescent="0.2">
      <c r="A102" s="8" t="s">
        <v>218</v>
      </c>
      <c r="B102" t="s">
        <v>116</v>
      </c>
      <c r="C102" s="8" t="s">
        <v>142</v>
      </c>
      <c r="D102" s="8" t="s">
        <v>497</v>
      </c>
      <c r="E102" s="14">
        <v>12.590999999999999</v>
      </c>
      <c r="F102" s="14">
        <v>7.125</v>
      </c>
      <c r="G102" s="14">
        <v>3.964</v>
      </c>
      <c r="H102" s="14">
        <v>4</v>
      </c>
      <c r="I102" s="14"/>
      <c r="J102" s="14"/>
      <c r="K102" s="14">
        <v>8.9789999999999992</v>
      </c>
      <c r="L102" s="8">
        <v>13.864000000000001</v>
      </c>
      <c r="M102" s="8">
        <v>39.47</v>
      </c>
      <c r="N102" s="15">
        <v>0</v>
      </c>
      <c r="O102" s="15">
        <v>0</v>
      </c>
      <c r="P102" s="15">
        <v>0</v>
      </c>
      <c r="Q102" s="2"/>
      <c r="R102" s="26">
        <v>1</v>
      </c>
      <c r="S102" s="26">
        <v>0</v>
      </c>
      <c r="T102" s="26">
        <v>0</v>
      </c>
      <c r="U102" s="26">
        <v>0</v>
      </c>
      <c r="V102" s="12">
        <f t="shared" si="6"/>
        <v>10.42</v>
      </c>
      <c r="W102" s="22">
        <f t="shared" si="5"/>
        <v>1</v>
      </c>
    </row>
    <row r="103" spans="1:23" ht="16" x14ac:dyDescent="0.2">
      <c r="A103" s="8" t="s">
        <v>219</v>
      </c>
      <c r="B103" t="s">
        <v>117</v>
      </c>
      <c r="C103" s="8" t="s">
        <v>144</v>
      </c>
      <c r="D103" s="8" t="s">
        <v>496</v>
      </c>
      <c r="E103" s="14">
        <v>7.5919999999999996</v>
      </c>
      <c r="F103" s="14">
        <v>12.234999999999999</v>
      </c>
      <c r="G103" s="14">
        <v>2.5590000000000002</v>
      </c>
      <c r="H103" s="14"/>
      <c r="I103" s="14">
        <v>2.6</v>
      </c>
      <c r="J103" s="14"/>
      <c r="K103" s="14">
        <v>-3.3149999999999999</v>
      </c>
      <c r="L103" s="8">
        <v>25.832000000000001</v>
      </c>
      <c r="M103" s="8">
        <v>68.991</v>
      </c>
      <c r="N103" s="15">
        <v>0</v>
      </c>
      <c r="O103" s="15">
        <v>1</v>
      </c>
      <c r="P103" s="15">
        <v>0</v>
      </c>
      <c r="Q103" s="2"/>
      <c r="R103" s="26">
        <v>2</v>
      </c>
      <c r="S103" s="26">
        <v>0</v>
      </c>
      <c r="T103" s="26">
        <v>0</v>
      </c>
      <c r="U103" s="26">
        <v>0</v>
      </c>
      <c r="V103" s="2">
        <f t="shared" si="6"/>
        <v>35.542000000000002</v>
      </c>
      <c r="W103" s="22">
        <f t="shared" si="5"/>
        <v>2</v>
      </c>
    </row>
    <row r="104" spans="1:23" ht="16" x14ac:dyDescent="0.2">
      <c r="A104" s="8" t="s">
        <v>220</v>
      </c>
      <c r="B104" t="s">
        <v>118</v>
      </c>
      <c r="C104" s="8" t="s">
        <v>146</v>
      </c>
      <c r="D104" s="8" t="s">
        <v>497</v>
      </c>
      <c r="E104" s="14">
        <v>10.621</v>
      </c>
      <c r="F104" s="14">
        <v>9.4</v>
      </c>
      <c r="G104" s="14">
        <v>3.0379999999999998</v>
      </c>
      <c r="H104" s="14">
        <v>3</v>
      </c>
      <c r="I104" s="14"/>
      <c r="J104" s="14"/>
      <c r="K104" s="14">
        <v>5.4820000000000002</v>
      </c>
      <c r="L104" s="8">
        <v>39.408999999999999</v>
      </c>
      <c r="M104" s="8">
        <v>38.683999999999997</v>
      </c>
      <c r="N104" s="15">
        <v>0</v>
      </c>
      <c r="O104" s="15">
        <v>0</v>
      </c>
      <c r="P104" s="15">
        <v>0</v>
      </c>
      <c r="Q104" s="2"/>
      <c r="R104" s="26">
        <v>1</v>
      </c>
      <c r="S104" s="26">
        <v>0</v>
      </c>
      <c r="T104" s="26">
        <v>0</v>
      </c>
      <c r="U104" s="26">
        <v>0</v>
      </c>
      <c r="V104" s="2">
        <f t="shared" si="6"/>
        <v>40.47</v>
      </c>
      <c r="W104" s="22">
        <f t="shared" si="5"/>
        <v>1</v>
      </c>
    </row>
    <row r="105" spans="1:23" ht="16" x14ac:dyDescent="0.2">
      <c r="A105" s="8" t="s">
        <v>221</v>
      </c>
      <c r="B105" t="s">
        <v>119</v>
      </c>
      <c r="C105" s="8" t="s">
        <v>146</v>
      </c>
      <c r="D105" s="8" t="s">
        <v>497</v>
      </c>
      <c r="E105" s="14">
        <v>2.8959999999999999</v>
      </c>
      <c r="F105" s="14">
        <v>11.622</v>
      </c>
      <c r="G105" s="14">
        <v>-8.2089999999999996</v>
      </c>
      <c r="H105" s="14"/>
      <c r="I105" s="14"/>
      <c r="J105" s="14">
        <v>0.9</v>
      </c>
      <c r="K105" s="14">
        <v>-0.94099999999999995</v>
      </c>
      <c r="L105" s="8">
        <v>46.473999999999997</v>
      </c>
      <c r="M105" s="8">
        <v>29.437999999999999</v>
      </c>
      <c r="N105" s="15">
        <v>0</v>
      </c>
      <c r="O105" s="15">
        <v>3</v>
      </c>
      <c r="P105" s="15">
        <v>3</v>
      </c>
      <c r="Q105" s="2"/>
      <c r="R105" s="26">
        <v>3</v>
      </c>
      <c r="S105" s="26">
        <v>0</v>
      </c>
      <c r="T105" s="26">
        <v>0</v>
      </c>
      <c r="U105" s="26">
        <v>1</v>
      </c>
      <c r="V105" s="2">
        <f t="shared" si="6"/>
        <v>71.991</v>
      </c>
      <c r="W105" s="22">
        <f t="shared" si="5"/>
        <v>4</v>
      </c>
    </row>
    <row r="106" spans="1:23" ht="16" x14ac:dyDescent="0.2">
      <c r="A106" s="8" t="s">
        <v>222</v>
      </c>
      <c r="B106" t="s">
        <v>120</v>
      </c>
      <c r="C106" s="8" t="s">
        <v>142</v>
      </c>
      <c r="D106" s="8" t="s">
        <v>497</v>
      </c>
      <c r="E106" s="14">
        <v>5.1710000000000003</v>
      </c>
      <c r="F106" s="14">
        <v>17.684999999999999</v>
      </c>
      <c r="G106" s="14">
        <v>1.246</v>
      </c>
      <c r="H106" s="14"/>
      <c r="I106" s="14">
        <v>1.2</v>
      </c>
      <c r="J106" s="14"/>
      <c r="K106" s="14">
        <v>-2.492</v>
      </c>
      <c r="L106" s="8">
        <v>43.591999999999999</v>
      </c>
      <c r="M106" s="8">
        <v>27.82</v>
      </c>
      <c r="N106" s="15">
        <v>0</v>
      </c>
      <c r="O106" s="15">
        <v>2</v>
      </c>
      <c r="P106" s="15">
        <v>0</v>
      </c>
      <c r="Q106" s="2"/>
      <c r="R106" s="26">
        <v>2</v>
      </c>
      <c r="S106" s="26">
        <v>1</v>
      </c>
      <c r="T106" s="26">
        <v>0</v>
      </c>
      <c r="U106" s="26">
        <v>1</v>
      </c>
      <c r="V106" s="2">
        <f t="shared" si="6"/>
        <v>39.683999999999997</v>
      </c>
      <c r="W106" s="22">
        <f t="shared" si="5"/>
        <v>4</v>
      </c>
    </row>
    <row r="107" spans="1:23" ht="16" x14ac:dyDescent="0.2">
      <c r="A107" s="8" t="s">
        <v>222</v>
      </c>
      <c r="B107" t="s">
        <v>121</v>
      </c>
      <c r="C107" s="8" t="s">
        <v>142</v>
      </c>
      <c r="D107" s="8" t="s">
        <v>496</v>
      </c>
      <c r="E107" s="14">
        <v>4.6529999999999996</v>
      </c>
      <c r="F107" s="14">
        <v>11.897</v>
      </c>
      <c r="G107" s="14">
        <v>-3.9969999999999999</v>
      </c>
      <c r="H107" s="14"/>
      <c r="I107" s="14">
        <v>4</v>
      </c>
      <c r="J107" s="14"/>
      <c r="K107" s="14">
        <v>0.96399999999999997</v>
      </c>
      <c r="L107" s="8">
        <v>22.257000000000001</v>
      </c>
      <c r="M107" s="8">
        <v>64.084999999999994</v>
      </c>
      <c r="N107" s="15">
        <v>0</v>
      </c>
      <c r="O107" s="15">
        <v>1</v>
      </c>
      <c r="P107" s="15">
        <v>0</v>
      </c>
      <c r="Q107" s="2"/>
      <c r="R107" s="26">
        <v>2</v>
      </c>
      <c r="S107" s="26">
        <v>0</v>
      </c>
      <c r="T107" s="26">
        <v>0</v>
      </c>
      <c r="U107" s="26">
        <v>0</v>
      </c>
      <c r="V107" s="2">
        <f t="shared" si="6"/>
        <v>39.438000000000002</v>
      </c>
      <c r="W107" s="22">
        <f t="shared" si="5"/>
        <v>2</v>
      </c>
    </row>
    <row r="108" spans="1:23" ht="16" x14ac:dyDescent="0.2">
      <c r="A108" s="8" t="s">
        <v>223</v>
      </c>
      <c r="B108" t="s">
        <v>122</v>
      </c>
      <c r="C108" s="8" t="s">
        <v>142</v>
      </c>
      <c r="D108" s="8" t="s">
        <v>495</v>
      </c>
      <c r="E108" s="14">
        <v>4.9630000000000001</v>
      </c>
      <c r="F108" s="14">
        <v>13.82</v>
      </c>
      <c r="G108" s="14">
        <v>2.9820000000000002</v>
      </c>
      <c r="H108" s="14"/>
      <c r="I108" s="14">
        <v>3</v>
      </c>
      <c r="J108" s="14"/>
      <c r="K108" s="14">
        <v>-1.5309999999999999</v>
      </c>
      <c r="L108" s="8">
        <v>62.509</v>
      </c>
      <c r="M108" s="8">
        <v>27.966000000000001</v>
      </c>
      <c r="N108" s="15">
        <v>0</v>
      </c>
      <c r="O108" s="15">
        <v>1</v>
      </c>
      <c r="P108" s="15">
        <v>3</v>
      </c>
      <c r="Q108" s="2"/>
      <c r="R108" s="26">
        <v>2</v>
      </c>
      <c r="S108" s="26">
        <v>0</v>
      </c>
      <c r="T108" s="26">
        <v>1</v>
      </c>
      <c r="U108" s="26">
        <v>1</v>
      </c>
      <c r="V108" s="2">
        <f t="shared" si="6"/>
        <v>33.82</v>
      </c>
      <c r="W108" s="22">
        <f t="shared" si="5"/>
        <v>4</v>
      </c>
    </row>
    <row r="109" spans="1:23" ht="16" x14ac:dyDescent="0.2">
      <c r="A109" s="8" t="s">
        <v>223</v>
      </c>
      <c r="B109" t="s">
        <v>123</v>
      </c>
      <c r="C109" s="8" t="s">
        <v>142</v>
      </c>
      <c r="D109" s="8" t="s">
        <v>497</v>
      </c>
      <c r="E109" s="14">
        <v>5.4340000000000002</v>
      </c>
      <c r="F109" s="14">
        <v>12.99</v>
      </c>
      <c r="G109" s="14">
        <v>-3.1509999999999998</v>
      </c>
      <c r="H109" s="14"/>
      <c r="I109" s="14">
        <v>3.2</v>
      </c>
      <c r="J109" s="14"/>
      <c r="K109" s="14">
        <v>2.2869999999999999</v>
      </c>
      <c r="L109" s="8">
        <v>60.314999999999998</v>
      </c>
      <c r="M109" s="8">
        <v>29.196999999999999</v>
      </c>
      <c r="N109" s="15">
        <v>0</v>
      </c>
      <c r="O109" s="15">
        <v>1</v>
      </c>
      <c r="P109" s="15">
        <v>3</v>
      </c>
      <c r="Q109" s="2"/>
      <c r="R109" s="26">
        <v>2</v>
      </c>
      <c r="S109" s="26">
        <v>0</v>
      </c>
      <c r="T109" s="26">
        <v>1</v>
      </c>
      <c r="U109" s="26">
        <v>1</v>
      </c>
      <c r="V109" s="2">
        <f t="shared" si="6"/>
        <v>67.084999999999994</v>
      </c>
      <c r="W109" s="22">
        <f t="shared" si="5"/>
        <v>4</v>
      </c>
    </row>
    <row r="110" spans="1:23" ht="16" x14ac:dyDescent="0.2">
      <c r="A110" s="8" t="s">
        <v>224</v>
      </c>
      <c r="B110" t="s">
        <v>124</v>
      </c>
      <c r="C110" s="8" t="s">
        <v>142</v>
      </c>
      <c r="D110" s="8" t="s">
        <v>497</v>
      </c>
      <c r="E110" s="14">
        <v>11.396000000000001</v>
      </c>
      <c r="F110" s="14">
        <v>9.4719999999999995</v>
      </c>
      <c r="G110" s="14">
        <v>-0.15</v>
      </c>
      <c r="H110" s="14">
        <v>0.2</v>
      </c>
      <c r="I110" s="14"/>
      <c r="J110" s="14"/>
      <c r="K110" s="14">
        <v>-6.4560000000000004</v>
      </c>
      <c r="L110" s="8">
        <v>2.1240000000000001</v>
      </c>
      <c r="M110" s="8">
        <v>38.774999999999999</v>
      </c>
      <c r="N110" s="15">
        <v>0</v>
      </c>
      <c r="O110" s="15">
        <v>2</v>
      </c>
      <c r="P110" s="15">
        <v>0</v>
      </c>
      <c r="Q110" s="2"/>
      <c r="R110" s="22">
        <v>1</v>
      </c>
      <c r="S110" s="26">
        <v>0</v>
      </c>
      <c r="T110" s="26">
        <v>0</v>
      </c>
      <c r="U110" s="26">
        <v>0</v>
      </c>
      <c r="V110" s="2">
        <f t="shared" si="6"/>
        <v>35.966000000000001</v>
      </c>
      <c r="W110" s="22">
        <f t="shared" si="5"/>
        <v>1</v>
      </c>
    </row>
    <row r="111" spans="1:23" ht="16" x14ac:dyDescent="0.2">
      <c r="A111" s="8" t="s">
        <v>224</v>
      </c>
      <c r="B111" t="s">
        <v>125</v>
      </c>
      <c r="C111" s="8" t="s">
        <v>142</v>
      </c>
      <c r="D111" s="8" t="s">
        <v>497</v>
      </c>
      <c r="E111" s="14">
        <v>9.2739999999999991</v>
      </c>
      <c r="F111" s="14">
        <v>11.098000000000001</v>
      </c>
      <c r="G111" s="14">
        <v>-0.36199999999999999</v>
      </c>
      <c r="H111" s="14"/>
      <c r="I111" s="14">
        <v>0.4</v>
      </c>
      <c r="J111" s="14"/>
      <c r="K111" s="14">
        <v>5.9169999999999998</v>
      </c>
      <c r="L111" s="8">
        <v>7.891</v>
      </c>
      <c r="M111" s="8">
        <v>41.268999999999998</v>
      </c>
      <c r="N111" s="15">
        <v>0</v>
      </c>
      <c r="O111" s="15">
        <v>2</v>
      </c>
      <c r="P111" s="15">
        <v>0</v>
      </c>
      <c r="Q111" s="2"/>
      <c r="R111" s="26">
        <v>2</v>
      </c>
      <c r="S111" s="26">
        <v>0</v>
      </c>
      <c r="T111" s="26">
        <v>0</v>
      </c>
      <c r="U111" s="26">
        <v>0</v>
      </c>
      <c r="V111" s="2">
        <f t="shared" si="6"/>
        <v>37.197000000000003</v>
      </c>
      <c r="W111" s="22">
        <f t="shared" si="5"/>
        <v>2</v>
      </c>
    </row>
    <row r="112" spans="1:23" ht="16" x14ac:dyDescent="0.2">
      <c r="A112" s="8" t="s">
        <v>225</v>
      </c>
      <c r="B112" t="s">
        <v>126</v>
      </c>
      <c r="C112" s="8" t="s">
        <v>142</v>
      </c>
      <c r="D112" s="8" t="s">
        <v>497</v>
      </c>
      <c r="E112" s="14">
        <v>5.8490000000000002</v>
      </c>
      <c r="F112" s="14">
        <v>17.684999999999999</v>
      </c>
      <c r="G112" s="14">
        <v>0.40300000000000002</v>
      </c>
      <c r="H112" s="14"/>
      <c r="I112" s="14">
        <v>0.4</v>
      </c>
      <c r="J112" s="14"/>
      <c r="K112" s="14">
        <v>-3.0819999999999999</v>
      </c>
      <c r="L112" s="8">
        <v>41.728999999999999</v>
      </c>
      <c r="M112" s="8">
        <v>26.623999999999999</v>
      </c>
      <c r="N112" s="15">
        <v>0</v>
      </c>
      <c r="O112" s="15">
        <v>1</v>
      </c>
      <c r="P112" s="15">
        <v>0</v>
      </c>
      <c r="Q112" s="2"/>
      <c r="R112" s="26">
        <v>2</v>
      </c>
      <c r="S112" s="26">
        <v>1</v>
      </c>
      <c r="T112" s="26">
        <v>0</v>
      </c>
      <c r="U112" s="26">
        <v>1</v>
      </c>
      <c r="V112" s="2">
        <f t="shared" si="6"/>
        <v>41.774999999999999</v>
      </c>
      <c r="W112" s="22">
        <f t="shared" si="5"/>
        <v>4</v>
      </c>
    </row>
    <row r="113" spans="1:23" ht="16" x14ac:dyDescent="0.2">
      <c r="A113" s="8" t="s">
        <v>225</v>
      </c>
      <c r="B113" t="s">
        <v>127</v>
      </c>
      <c r="C113" s="8" t="s">
        <v>142</v>
      </c>
      <c r="D113" s="8" t="s">
        <v>496</v>
      </c>
      <c r="E113" s="14">
        <v>6.157</v>
      </c>
      <c r="F113" s="14">
        <v>12.592000000000001</v>
      </c>
      <c r="G113" s="14">
        <v>-2.238</v>
      </c>
      <c r="H113" s="14"/>
      <c r="I113" s="14">
        <v>2.2000000000000002</v>
      </c>
      <c r="J113" s="14"/>
      <c r="K113" s="14">
        <v>2.831</v>
      </c>
      <c r="L113" s="8">
        <v>18.183</v>
      </c>
      <c r="M113" s="8">
        <v>63.012</v>
      </c>
      <c r="N113" s="15">
        <v>0</v>
      </c>
      <c r="O113" s="15">
        <v>0</v>
      </c>
      <c r="P113" s="15">
        <v>0</v>
      </c>
      <c r="Q113" s="2"/>
      <c r="R113" s="26">
        <v>2</v>
      </c>
      <c r="S113" s="26">
        <v>0</v>
      </c>
      <c r="T113" s="26">
        <v>0</v>
      </c>
      <c r="U113" s="26">
        <v>0</v>
      </c>
      <c r="V113" s="2">
        <f t="shared" si="6"/>
        <v>45.268999999999998</v>
      </c>
      <c r="W113" s="22">
        <f t="shared" si="5"/>
        <v>2</v>
      </c>
    </row>
    <row r="114" spans="1:23" ht="16" x14ac:dyDescent="0.2">
      <c r="A114" s="8" t="s">
        <v>226</v>
      </c>
      <c r="B114" t="s">
        <v>128</v>
      </c>
      <c r="C114" s="8" t="s">
        <v>144</v>
      </c>
      <c r="D114" s="8" t="s">
        <v>496</v>
      </c>
      <c r="E114" s="14">
        <v>8.7319999999999993</v>
      </c>
      <c r="F114" s="14">
        <v>8.7449999999999992</v>
      </c>
      <c r="G114" s="14">
        <v>1.55</v>
      </c>
      <c r="H114" s="14"/>
      <c r="I114" s="14">
        <v>1.6</v>
      </c>
      <c r="J114" s="14"/>
      <c r="K114" s="14">
        <v>-4.0839999999999996</v>
      </c>
      <c r="L114" s="8">
        <v>37.225000000000001</v>
      </c>
      <c r="M114" s="8">
        <v>48.826999999999998</v>
      </c>
      <c r="N114" s="15">
        <v>0</v>
      </c>
      <c r="O114" s="15">
        <v>1</v>
      </c>
      <c r="P114" s="15">
        <v>0</v>
      </c>
      <c r="Q114" s="2"/>
      <c r="R114" s="26">
        <v>2</v>
      </c>
      <c r="S114" s="26">
        <v>0</v>
      </c>
      <c r="T114" s="26">
        <v>0</v>
      </c>
      <c r="U114" s="26">
        <v>0</v>
      </c>
      <c r="V114" s="2">
        <f t="shared" si="6"/>
        <v>31.623999999999999</v>
      </c>
      <c r="W114" s="22">
        <f t="shared" si="5"/>
        <v>2</v>
      </c>
    </row>
    <row r="115" spans="1:23" ht="16" x14ac:dyDescent="0.2">
      <c r="A115" s="8" t="s">
        <v>227</v>
      </c>
      <c r="B115" t="s">
        <v>129</v>
      </c>
      <c r="C115" s="8" t="s">
        <v>146</v>
      </c>
      <c r="D115" s="8" t="s">
        <v>495</v>
      </c>
      <c r="E115" s="14">
        <v>8.5879999999999992</v>
      </c>
      <c r="F115" s="14">
        <v>10.9</v>
      </c>
      <c r="G115" s="14">
        <v>-6.343</v>
      </c>
      <c r="H115" s="14"/>
      <c r="I115" s="14">
        <v>6.3</v>
      </c>
      <c r="J115" s="14"/>
      <c r="K115" s="14">
        <v>3.5009999999999999</v>
      </c>
      <c r="L115" s="8">
        <v>6.3550000000000004</v>
      </c>
      <c r="M115" s="8">
        <v>48.323</v>
      </c>
      <c r="N115" s="15">
        <v>0</v>
      </c>
      <c r="O115" s="15" t="s">
        <v>42</v>
      </c>
      <c r="P115" s="15">
        <v>0</v>
      </c>
      <c r="Q115" s="2"/>
      <c r="R115" s="26">
        <v>2</v>
      </c>
      <c r="S115" s="26">
        <v>0</v>
      </c>
      <c r="T115" s="26">
        <v>0</v>
      </c>
      <c r="U115" s="26">
        <v>0</v>
      </c>
      <c r="V115" s="2">
        <f t="shared" si="6"/>
        <v>65.012</v>
      </c>
      <c r="W115" s="22">
        <f t="shared" si="5"/>
        <v>2</v>
      </c>
    </row>
    <row r="116" spans="1:23" ht="16" x14ac:dyDescent="0.2">
      <c r="A116" s="8" t="s">
        <v>228</v>
      </c>
      <c r="B116" t="s">
        <v>130</v>
      </c>
      <c r="C116" s="8" t="s">
        <v>181</v>
      </c>
      <c r="D116" s="8" t="s">
        <v>495</v>
      </c>
      <c r="E116" s="14">
        <v>2.8340000000000001</v>
      </c>
      <c r="F116" s="14">
        <v>11.023999999999999</v>
      </c>
      <c r="G116" s="14">
        <v>5.335</v>
      </c>
      <c r="H116" s="14"/>
      <c r="I116" s="14"/>
      <c r="J116" s="14">
        <v>0.5</v>
      </c>
      <c r="K116" s="14">
        <v>0.45700000000000002</v>
      </c>
      <c r="L116" s="8">
        <v>40.633000000000003</v>
      </c>
      <c r="M116" s="8">
        <v>40.918999999999997</v>
      </c>
      <c r="N116" s="15">
        <v>0</v>
      </c>
      <c r="O116" s="15">
        <v>2</v>
      </c>
      <c r="P116" s="15">
        <v>2</v>
      </c>
      <c r="Q116" s="2"/>
      <c r="R116" s="26">
        <v>3</v>
      </c>
      <c r="S116" s="26">
        <v>0</v>
      </c>
      <c r="T116" s="26">
        <v>0</v>
      </c>
      <c r="U116" s="26">
        <v>0</v>
      </c>
      <c r="V116" s="2">
        <f t="shared" si="6"/>
        <v>51.826999999999998</v>
      </c>
      <c r="W116" s="22">
        <f t="shared" si="5"/>
        <v>3</v>
      </c>
    </row>
    <row r="117" spans="1:23" s="10" customFormat="1" ht="16" x14ac:dyDescent="0.2">
      <c r="A117" s="16" t="s">
        <v>180</v>
      </c>
      <c r="B117" s="10" t="s">
        <v>131</v>
      </c>
      <c r="C117" s="16" t="s">
        <v>181</v>
      </c>
      <c r="D117" s="16" t="s">
        <v>1612</v>
      </c>
      <c r="E117" s="19">
        <v>10.887</v>
      </c>
      <c r="F117" s="19">
        <v>28.346</v>
      </c>
      <c r="G117" s="19">
        <v>-3.0640000000000001</v>
      </c>
      <c r="H117" s="19">
        <v>3.1</v>
      </c>
      <c r="I117" s="19"/>
      <c r="J117" s="19"/>
      <c r="K117" s="19">
        <v>-8.1340000000000003</v>
      </c>
      <c r="L117" s="16">
        <v>27.536000000000001</v>
      </c>
      <c r="M117" s="16">
        <v>23.184999999999999</v>
      </c>
      <c r="N117" s="38">
        <v>0</v>
      </c>
      <c r="O117" s="38">
        <v>0</v>
      </c>
      <c r="P117" s="38">
        <v>0</v>
      </c>
      <c r="Q117" s="12"/>
      <c r="R117" s="11">
        <v>1</v>
      </c>
      <c r="S117" s="11">
        <v>4</v>
      </c>
      <c r="T117" s="11">
        <v>0</v>
      </c>
      <c r="U117" s="11">
        <v>1</v>
      </c>
      <c r="W117" s="11">
        <f t="shared" si="5"/>
        <v>6</v>
      </c>
    </row>
    <row r="118" spans="1:23" ht="16" x14ac:dyDescent="0.2">
      <c r="A118" s="8" t="s">
        <v>179</v>
      </c>
      <c r="B118" t="s">
        <v>132</v>
      </c>
      <c r="C118" s="8" t="s">
        <v>142</v>
      </c>
      <c r="D118" s="8" t="s">
        <v>495</v>
      </c>
      <c r="E118" s="14">
        <v>7.3410000000000002</v>
      </c>
      <c r="F118" s="14">
        <v>12.48</v>
      </c>
      <c r="G118" s="14">
        <v>4.3230000000000004</v>
      </c>
      <c r="H118" s="14"/>
      <c r="I118" s="14">
        <v>4.3</v>
      </c>
      <c r="J118" s="14"/>
      <c r="K118" s="14">
        <v>-3.6890000000000001</v>
      </c>
      <c r="L118" s="8">
        <v>24.745000000000001</v>
      </c>
      <c r="M118" s="8">
        <v>63.107999999999997</v>
      </c>
      <c r="N118" s="15">
        <v>0</v>
      </c>
      <c r="O118" s="15">
        <v>3</v>
      </c>
      <c r="P118" s="15">
        <v>3</v>
      </c>
      <c r="Q118" s="2"/>
      <c r="R118" s="26">
        <v>2</v>
      </c>
      <c r="S118" s="26">
        <v>0</v>
      </c>
      <c r="T118" s="26">
        <v>0</v>
      </c>
      <c r="U118" s="26">
        <v>0</v>
      </c>
      <c r="V118" s="2">
        <f t="shared" ref="V118:V124" si="7">SUM(M115:U115)</f>
        <v>50.323</v>
      </c>
      <c r="W118" s="22">
        <f t="shared" si="5"/>
        <v>2</v>
      </c>
    </row>
    <row r="119" spans="1:23" ht="16" x14ac:dyDescent="0.2">
      <c r="A119" s="8" t="s">
        <v>179</v>
      </c>
      <c r="B119" t="s">
        <v>133</v>
      </c>
      <c r="C119" s="8" t="s">
        <v>142</v>
      </c>
      <c r="D119" s="8" t="s">
        <v>495</v>
      </c>
      <c r="E119" s="14">
        <v>3.9569999999999999</v>
      </c>
      <c r="F119" s="14">
        <v>13.282999999999999</v>
      </c>
      <c r="G119" s="14">
        <v>-5.13</v>
      </c>
      <c r="H119" s="14"/>
      <c r="I119" s="14"/>
      <c r="J119" s="14">
        <v>0.1</v>
      </c>
      <c r="K119" s="14">
        <v>-6.2E-2</v>
      </c>
      <c r="L119" s="8">
        <v>38.470999999999997</v>
      </c>
      <c r="M119" s="8">
        <v>73.132000000000005</v>
      </c>
      <c r="N119" s="15">
        <v>0</v>
      </c>
      <c r="O119" s="15">
        <v>3</v>
      </c>
      <c r="P119" s="15">
        <v>3</v>
      </c>
      <c r="Q119" s="2"/>
      <c r="R119" s="26">
        <v>3</v>
      </c>
      <c r="S119" s="26">
        <v>0</v>
      </c>
      <c r="T119" s="26">
        <v>0</v>
      </c>
      <c r="U119" s="26">
        <v>0</v>
      </c>
      <c r="V119" s="2">
        <f t="shared" si="7"/>
        <v>47.918999999999997</v>
      </c>
      <c r="W119" s="22">
        <f t="shared" si="5"/>
        <v>3</v>
      </c>
    </row>
    <row r="120" spans="1:23" ht="16" x14ac:dyDescent="0.2">
      <c r="A120" s="8" t="s">
        <v>178</v>
      </c>
      <c r="B120" t="s">
        <v>134</v>
      </c>
      <c r="C120" s="8" t="s">
        <v>142</v>
      </c>
      <c r="D120" s="8" t="s">
        <v>495</v>
      </c>
      <c r="E120" s="14">
        <v>15.218999999999999</v>
      </c>
      <c r="F120" s="14">
        <v>8.1780000000000008</v>
      </c>
      <c r="G120" s="14">
        <v>-5.0679999999999996</v>
      </c>
      <c r="H120" s="14">
        <v>5.0999999999999996</v>
      </c>
      <c r="I120" s="14"/>
      <c r="J120" s="14"/>
      <c r="K120" s="14">
        <v>-11.121</v>
      </c>
      <c r="L120" s="8">
        <v>3.1579999999999999</v>
      </c>
      <c r="M120" s="8">
        <v>66.519000000000005</v>
      </c>
      <c r="N120" s="15">
        <v>1</v>
      </c>
      <c r="O120" s="15">
        <v>0</v>
      </c>
      <c r="P120" s="15">
        <v>0</v>
      </c>
      <c r="Q120" s="2"/>
      <c r="R120" s="26">
        <v>1</v>
      </c>
      <c r="S120" s="26">
        <v>0</v>
      </c>
      <c r="T120" s="26">
        <v>0</v>
      </c>
      <c r="U120" s="26">
        <v>0</v>
      </c>
      <c r="V120" s="12">
        <f t="shared" si="7"/>
        <v>29.184999999999999</v>
      </c>
      <c r="W120" s="22">
        <f t="shared" si="5"/>
        <v>1</v>
      </c>
    </row>
    <row r="121" spans="1:23" ht="16" x14ac:dyDescent="0.2">
      <c r="A121" s="8" t="s">
        <v>178</v>
      </c>
      <c r="B121" t="s">
        <v>135</v>
      </c>
      <c r="C121" s="8" t="s">
        <v>142</v>
      </c>
      <c r="D121" s="8" t="s">
        <v>495</v>
      </c>
      <c r="E121" s="14">
        <v>12.464</v>
      </c>
      <c r="F121" s="14">
        <v>9.3949999999999996</v>
      </c>
      <c r="G121" s="14">
        <v>3.5750000000000002</v>
      </c>
      <c r="H121" s="14">
        <v>3.6</v>
      </c>
      <c r="I121" s="14"/>
      <c r="J121" s="14"/>
      <c r="K121" s="14">
        <v>8.7010000000000005</v>
      </c>
      <c r="L121" s="8">
        <v>3.4510000000000001</v>
      </c>
      <c r="M121" s="8">
        <v>68.063999999999993</v>
      </c>
      <c r="N121" s="15">
        <v>0</v>
      </c>
      <c r="O121" s="15">
        <v>0</v>
      </c>
      <c r="P121" s="15">
        <v>0</v>
      </c>
      <c r="Q121" s="2"/>
      <c r="R121" s="26">
        <v>1</v>
      </c>
      <c r="S121" s="26">
        <v>0</v>
      </c>
      <c r="T121" s="26">
        <v>0</v>
      </c>
      <c r="U121" s="26">
        <v>0</v>
      </c>
      <c r="V121" s="2">
        <f t="shared" si="7"/>
        <v>71.108000000000004</v>
      </c>
      <c r="W121" s="22">
        <f t="shared" si="5"/>
        <v>1</v>
      </c>
    </row>
    <row r="122" spans="1:23" ht="16" x14ac:dyDescent="0.2">
      <c r="A122" s="8" t="s">
        <v>177</v>
      </c>
      <c r="B122" t="s">
        <v>136</v>
      </c>
      <c r="C122" s="8" t="s">
        <v>144</v>
      </c>
      <c r="D122" s="8" t="s">
        <v>497</v>
      </c>
      <c r="E122" s="14">
        <v>19.725999999999999</v>
      </c>
      <c r="F122" s="14">
        <v>15.186</v>
      </c>
      <c r="G122" s="14">
        <v>-8.4559999999999995</v>
      </c>
      <c r="H122" s="14">
        <v>8.5</v>
      </c>
      <c r="I122" s="14"/>
      <c r="J122" s="14"/>
      <c r="K122" s="14">
        <v>-15.045999999999999</v>
      </c>
      <c r="L122" s="8">
        <v>15.513</v>
      </c>
      <c r="M122" s="8">
        <v>67.986000000000004</v>
      </c>
      <c r="N122" s="15">
        <v>1</v>
      </c>
      <c r="O122" s="15">
        <v>0</v>
      </c>
      <c r="P122" s="15">
        <v>0</v>
      </c>
      <c r="Q122" s="2"/>
      <c r="R122" s="26">
        <v>1</v>
      </c>
      <c r="S122" s="26">
        <v>0</v>
      </c>
      <c r="T122" s="26">
        <v>0</v>
      </c>
      <c r="U122" s="26">
        <v>0</v>
      </c>
      <c r="V122" s="2">
        <f t="shared" si="7"/>
        <v>82.132000000000005</v>
      </c>
      <c r="W122" s="22">
        <f t="shared" ref="W122:W185" si="8">SUM(R122+S122+T122+U122)</f>
        <v>1</v>
      </c>
    </row>
    <row r="123" spans="1:23" ht="16" x14ac:dyDescent="0.2">
      <c r="A123" s="8" t="s">
        <v>176</v>
      </c>
      <c r="B123" t="s">
        <v>137</v>
      </c>
      <c r="C123" s="8" t="s">
        <v>142</v>
      </c>
      <c r="D123" s="8" t="s">
        <v>496</v>
      </c>
      <c r="E123" s="14">
        <v>2.8980000000000001</v>
      </c>
      <c r="F123" s="14">
        <v>8.0660000000000007</v>
      </c>
      <c r="G123" s="14">
        <v>8.5109999999999992</v>
      </c>
      <c r="H123" s="14"/>
      <c r="I123" s="14"/>
      <c r="J123" s="14">
        <v>1.9</v>
      </c>
      <c r="K123" s="14">
        <v>1.919</v>
      </c>
      <c r="L123" s="8">
        <v>23.492999999999999</v>
      </c>
      <c r="M123" s="8">
        <v>66.864000000000004</v>
      </c>
      <c r="N123" s="15">
        <v>0</v>
      </c>
      <c r="O123" s="15">
        <v>1</v>
      </c>
      <c r="P123" s="15">
        <v>0</v>
      </c>
      <c r="Q123" s="2"/>
      <c r="R123" s="26">
        <v>3</v>
      </c>
      <c r="S123" s="26">
        <v>0</v>
      </c>
      <c r="T123" s="26">
        <v>0</v>
      </c>
      <c r="U123" s="26">
        <v>0</v>
      </c>
      <c r="V123" s="2">
        <f t="shared" si="7"/>
        <v>68.519000000000005</v>
      </c>
      <c r="W123" s="22">
        <f t="shared" si="8"/>
        <v>3</v>
      </c>
    </row>
    <row r="124" spans="1:23" ht="16" x14ac:dyDescent="0.2">
      <c r="A124" s="8" t="s">
        <v>176</v>
      </c>
      <c r="B124" t="s">
        <v>138</v>
      </c>
      <c r="C124" s="8" t="s">
        <v>142</v>
      </c>
      <c r="D124" s="8" t="s">
        <v>497</v>
      </c>
      <c r="E124" s="14">
        <v>10.282999999999999</v>
      </c>
      <c r="F124" s="14">
        <v>9.5960000000000001</v>
      </c>
      <c r="G124" s="14">
        <v>1.5449999999999999</v>
      </c>
      <c r="H124" s="14">
        <v>1.5</v>
      </c>
      <c r="I124" s="14"/>
      <c r="J124" s="14"/>
      <c r="K124" s="14">
        <v>7.64</v>
      </c>
      <c r="L124" s="8">
        <v>19.035</v>
      </c>
      <c r="M124" s="8">
        <v>40.633000000000003</v>
      </c>
      <c r="N124" s="15">
        <v>0</v>
      </c>
      <c r="O124" s="15">
        <v>1</v>
      </c>
      <c r="P124" s="15">
        <v>0</v>
      </c>
      <c r="Q124" s="2"/>
      <c r="R124" s="26">
        <v>1</v>
      </c>
      <c r="S124" s="26">
        <v>0</v>
      </c>
      <c r="T124" s="26">
        <v>0</v>
      </c>
      <c r="U124" s="26">
        <v>0</v>
      </c>
      <c r="V124" s="2">
        <f t="shared" si="7"/>
        <v>69.063999999999993</v>
      </c>
      <c r="W124" s="22">
        <f t="shared" si="8"/>
        <v>1</v>
      </c>
    </row>
    <row r="125" spans="1:23" s="39" customFormat="1" x14ac:dyDescent="0.2"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R125" s="41"/>
      <c r="S125" s="41"/>
      <c r="T125" s="41"/>
      <c r="U125" s="41"/>
      <c r="W125" s="41"/>
    </row>
    <row r="126" spans="1:23" x14ac:dyDescent="0.2">
      <c r="A126" s="9" t="s">
        <v>230</v>
      </c>
      <c r="B126" s="8" t="s">
        <v>376</v>
      </c>
      <c r="C126" s="8" t="s">
        <v>148</v>
      </c>
      <c r="D126" s="8" t="s">
        <v>495</v>
      </c>
      <c r="E126" s="14">
        <v>12.532</v>
      </c>
      <c r="F126" s="14">
        <v>9.3019999999999996</v>
      </c>
      <c r="G126" s="14">
        <v>1.8959999999999999</v>
      </c>
      <c r="H126" s="8">
        <v>1.9</v>
      </c>
      <c r="K126" s="8">
        <v>7.242</v>
      </c>
      <c r="L126" s="8" t="s">
        <v>931</v>
      </c>
      <c r="M126" s="9">
        <v>53.851999999999997</v>
      </c>
      <c r="N126" s="8"/>
      <c r="O126" s="8"/>
      <c r="P126" s="8"/>
      <c r="R126" s="22">
        <v>1</v>
      </c>
      <c r="S126" s="22">
        <v>0</v>
      </c>
      <c r="T126" s="22">
        <v>0</v>
      </c>
      <c r="U126" s="22">
        <v>0</v>
      </c>
      <c r="W126" s="22">
        <f t="shared" si="8"/>
        <v>1</v>
      </c>
    </row>
    <row r="127" spans="1:23" x14ac:dyDescent="0.2">
      <c r="A127" s="9" t="s">
        <v>230</v>
      </c>
      <c r="B127" s="8" t="s">
        <v>377</v>
      </c>
      <c r="C127" s="8" t="s">
        <v>148</v>
      </c>
      <c r="D127" s="8" t="s">
        <v>495</v>
      </c>
      <c r="E127" s="14">
        <v>13.88</v>
      </c>
      <c r="F127" s="14">
        <v>11.512</v>
      </c>
      <c r="G127" s="14">
        <v>3.4689999999999999</v>
      </c>
      <c r="H127" s="8">
        <v>3.5</v>
      </c>
      <c r="K127" s="8">
        <v>9.3190000000000008</v>
      </c>
      <c r="L127" s="8" t="s">
        <v>932</v>
      </c>
      <c r="M127" s="9">
        <v>43.348999999999997</v>
      </c>
      <c r="N127" s="8"/>
      <c r="O127" s="8"/>
      <c r="P127" s="8"/>
      <c r="R127" s="22">
        <v>1</v>
      </c>
      <c r="S127" s="22">
        <v>0</v>
      </c>
      <c r="T127" s="22">
        <v>0</v>
      </c>
      <c r="U127" s="22">
        <v>0</v>
      </c>
      <c r="W127" s="22">
        <f t="shared" si="8"/>
        <v>1</v>
      </c>
    </row>
    <row r="128" spans="1:23" x14ac:dyDescent="0.2">
      <c r="A128" s="9" t="s">
        <v>231</v>
      </c>
      <c r="B128" s="9" t="s">
        <v>378</v>
      </c>
      <c r="C128" s="8" t="s">
        <v>148</v>
      </c>
      <c r="D128" s="8" t="s">
        <v>495</v>
      </c>
      <c r="E128" s="8" t="s">
        <v>498</v>
      </c>
      <c r="F128" s="8" t="s">
        <v>501</v>
      </c>
      <c r="G128" s="8" t="s">
        <v>503</v>
      </c>
      <c r="H128" s="8">
        <v>4.8</v>
      </c>
      <c r="K128" s="8">
        <v>9.8520000000000003</v>
      </c>
      <c r="L128" s="8" t="s">
        <v>933</v>
      </c>
      <c r="M128" s="9">
        <v>57.426000000000002</v>
      </c>
      <c r="N128" s="8"/>
      <c r="O128" s="8"/>
      <c r="P128" s="8"/>
      <c r="R128" s="22">
        <v>1</v>
      </c>
      <c r="S128" s="22">
        <v>0</v>
      </c>
      <c r="T128" s="22">
        <v>0</v>
      </c>
      <c r="U128" s="22">
        <v>0</v>
      </c>
      <c r="W128" s="22">
        <f t="shared" si="8"/>
        <v>1</v>
      </c>
    </row>
    <row r="129" spans="1:23" x14ac:dyDescent="0.2">
      <c r="A129" s="9" t="s">
        <v>231</v>
      </c>
      <c r="B129" s="9" t="s">
        <v>379</v>
      </c>
      <c r="C129" s="8" t="s">
        <v>148</v>
      </c>
      <c r="D129" s="8" t="s">
        <v>497</v>
      </c>
      <c r="E129" s="8" t="s">
        <v>499</v>
      </c>
      <c r="F129" s="8" t="s">
        <v>500</v>
      </c>
      <c r="G129" s="8" t="s">
        <v>502</v>
      </c>
      <c r="I129" s="8">
        <v>5.0999999999999996</v>
      </c>
      <c r="K129" s="8">
        <v>10.112</v>
      </c>
      <c r="L129" s="8" t="s">
        <v>934</v>
      </c>
      <c r="M129" s="9">
        <v>28.577000000000002</v>
      </c>
      <c r="N129" s="8"/>
      <c r="O129" s="8"/>
      <c r="P129" s="8"/>
      <c r="R129" s="22">
        <v>2</v>
      </c>
      <c r="S129" s="22">
        <v>1</v>
      </c>
      <c r="T129" s="22">
        <v>0</v>
      </c>
      <c r="U129" s="22">
        <v>1</v>
      </c>
      <c r="W129" s="22">
        <f t="shared" si="8"/>
        <v>4</v>
      </c>
    </row>
    <row r="130" spans="1:23" x14ac:dyDescent="0.2">
      <c r="A130" s="9" t="s">
        <v>232</v>
      </c>
      <c r="B130" s="9" t="s">
        <v>895</v>
      </c>
      <c r="C130" s="8" t="s">
        <v>1264</v>
      </c>
      <c r="D130" s="8" t="s">
        <v>1573</v>
      </c>
      <c r="E130" s="8" t="s">
        <v>1265</v>
      </c>
      <c r="F130" s="8" t="s">
        <v>1266</v>
      </c>
      <c r="G130" s="8" t="s">
        <v>1267</v>
      </c>
      <c r="I130" s="8">
        <v>4.3</v>
      </c>
      <c r="K130" s="8" t="s">
        <v>1268</v>
      </c>
      <c r="L130" s="8" t="s">
        <v>1045</v>
      </c>
      <c r="M130" s="8" t="s">
        <v>1046</v>
      </c>
      <c r="N130" s="8"/>
      <c r="O130" s="8"/>
      <c r="P130" s="8"/>
      <c r="R130" s="22">
        <v>2</v>
      </c>
      <c r="S130" s="22">
        <v>0</v>
      </c>
      <c r="T130" s="22">
        <v>0</v>
      </c>
      <c r="U130" s="22">
        <v>0</v>
      </c>
      <c r="W130" s="22">
        <f t="shared" si="8"/>
        <v>2</v>
      </c>
    </row>
    <row r="131" spans="1:23" x14ac:dyDescent="0.2">
      <c r="A131" s="9" t="s">
        <v>233</v>
      </c>
      <c r="B131" s="9" t="s">
        <v>380</v>
      </c>
      <c r="C131" s="8" t="s">
        <v>148</v>
      </c>
      <c r="D131" s="8" t="s">
        <v>496</v>
      </c>
      <c r="E131" s="8" t="s">
        <v>504</v>
      </c>
      <c r="F131" s="8" t="s">
        <v>507</v>
      </c>
      <c r="G131" s="8" t="s">
        <v>509</v>
      </c>
      <c r="I131" s="8">
        <v>4.0999999999999996</v>
      </c>
      <c r="K131" s="8" t="s">
        <v>510</v>
      </c>
      <c r="L131" s="8" t="s">
        <v>935</v>
      </c>
      <c r="M131" s="9">
        <v>47.271999999999998</v>
      </c>
      <c r="N131" s="8"/>
      <c r="O131" s="8"/>
      <c r="P131" s="8"/>
      <c r="R131" s="22">
        <v>2</v>
      </c>
      <c r="S131" s="22">
        <v>0</v>
      </c>
      <c r="T131" s="22">
        <v>0</v>
      </c>
      <c r="U131" s="22">
        <v>0</v>
      </c>
      <c r="W131" s="22">
        <f t="shared" si="8"/>
        <v>2</v>
      </c>
    </row>
    <row r="132" spans="1:23" x14ac:dyDescent="0.2">
      <c r="A132" s="9" t="s">
        <v>233</v>
      </c>
      <c r="B132" s="8" t="s">
        <v>381</v>
      </c>
      <c r="C132" s="8" t="s">
        <v>148</v>
      </c>
      <c r="D132" s="8" t="s">
        <v>496</v>
      </c>
      <c r="E132" s="8" t="s">
        <v>505</v>
      </c>
      <c r="F132" s="8" t="s">
        <v>506</v>
      </c>
      <c r="G132" s="8" t="s">
        <v>508</v>
      </c>
      <c r="I132" s="8">
        <v>1.4</v>
      </c>
      <c r="K132" s="8" t="s">
        <v>511</v>
      </c>
      <c r="L132" s="8" t="s">
        <v>936</v>
      </c>
      <c r="M132" s="9">
        <v>49.595999999999997</v>
      </c>
      <c r="N132" s="8"/>
      <c r="O132" s="8"/>
      <c r="P132" s="8"/>
      <c r="R132" s="22">
        <v>2</v>
      </c>
      <c r="S132" s="22">
        <v>0</v>
      </c>
      <c r="T132" s="22">
        <v>0</v>
      </c>
      <c r="U132" s="22">
        <v>0</v>
      </c>
      <c r="W132" s="22">
        <f t="shared" si="8"/>
        <v>2</v>
      </c>
    </row>
    <row r="133" spans="1:23" x14ac:dyDescent="0.2">
      <c r="A133" s="9" t="s">
        <v>234</v>
      </c>
      <c r="B133" s="9" t="s">
        <v>896</v>
      </c>
      <c r="C133" s="8" t="s">
        <v>1264</v>
      </c>
      <c r="D133" s="8" t="s">
        <v>496</v>
      </c>
      <c r="E133" s="8" t="s">
        <v>1269</v>
      </c>
      <c r="F133" s="8" t="s">
        <v>1270</v>
      </c>
      <c r="G133" s="8" t="s">
        <v>1271</v>
      </c>
      <c r="H133" s="8">
        <v>2.2999999999999998</v>
      </c>
      <c r="K133" s="8" t="s">
        <v>1272</v>
      </c>
      <c r="L133" s="8" t="s">
        <v>1047</v>
      </c>
      <c r="M133" s="8" t="s">
        <v>1048</v>
      </c>
      <c r="N133" s="8"/>
      <c r="O133" s="8"/>
      <c r="P133" s="8"/>
      <c r="R133" s="22">
        <v>1</v>
      </c>
      <c r="S133" s="22">
        <v>0</v>
      </c>
      <c r="T133" s="22">
        <v>0</v>
      </c>
      <c r="U133" s="22">
        <v>0</v>
      </c>
      <c r="W133" s="22">
        <f t="shared" si="8"/>
        <v>1</v>
      </c>
    </row>
    <row r="134" spans="1:23" s="35" customFormat="1" x14ac:dyDescent="0.2">
      <c r="A134" s="33" t="s">
        <v>235</v>
      </c>
      <c r="B134" s="34" t="s">
        <v>1115</v>
      </c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R134" s="36"/>
      <c r="S134" s="36"/>
      <c r="T134" s="36"/>
      <c r="U134" s="36"/>
      <c r="W134" s="36">
        <f t="shared" si="8"/>
        <v>0</v>
      </c>
    </row>
    <row r="135" spans="1:23" x14ac:dyDescent="0.2">
      <c r="A135" s="9" t="s">
        <v>236</v>
      </c>
      <c r="B135" s="9" t="s">
        <v>897</v>
      </c>
      <c r="C135" s="8" t="s">
        <v>1264</v>
      </c>
      <c r="D135" s="8" t="s">
        <v>496</v>
      </c>
      <c r="E135" s="8" t="s">
        <v>1273</v>
      </c>
      <c r="F135" s="8" t="s">
        <v>1274</v>
      </c>
      <c r="G135" s="8" t="s">
        <v>1275</v>
      </c>
      <c r="H135" s="8">
        <v>0.1</v>
      </c>
      <c r="K135" s="8" t="s">
        <v>1276</v>
      </c>
      <c r="L135" s="8" t="s">
        <v>1050</v>
      </c>
      <c r="M135" s="8" t="s">
        <v>1049</v>
      </c>
      <c r="N135" s="8"/>
      <c r="O135" s="8"/>
      <c r="P135" s="8"/>
      <c r="R135" s="22">
        <v>1</v>
      </c>
      <c r="S135" s="22">
        <v>0</v>
      </c>
      <c r="T135" s="22">
        <v>0</v>
      </c>
      <c r="U135" s="22">
        <v>0</v>
      </c>
      <c r="W135" s="22">
        <f t="shared" si="8"/>
        <v>1</v>
      </c>
    </row>
    <row r="136" spans="1:23" x14ac:dyDescent="0.2">
      <c r="A136" s="9" t="s">
        <v>237</v>
      </c>
      <c r="B136" s="9" t="s">
        <v>1116</v>
      </c>
      <c r="C136" s="8" t="s">
        <v>144</v>
      </c>
      <c r="D136" s="8" t="s">
        <v>497</v>
      </c>
      <c r="E136" s="8" t="s">
        <v>1405</v>
      </c>
      <c r="F136" s="8">
        <v>12.760999999999999</v>
      </c>
      <c r="G136" s="8" t="s">
        <v>1406</v>
      </c>
      <c r="I136" s="8">
        <v>0.5</v>
      </c>
      <c r="K136" s="8" t="s">
        <v>1020</v>
      </c>
      <c r="L136" s="8" t="s">
        <v>1166</v>
      </c>
      <c r="M136" s="8" t="s">
        <v>1168</v>
      </c>
      <c r="N136" s="8"/>
      <c r="O136" s="8"/>
      <c r="P136" s="8"/>
      <c r="R136" s="22">
        <v>2</v>
      </c>
      <c r="S136" s="22">
        <v>0</v>
      </c>
      <c r="T136" s="22">
        <v>1</v>
      </c>
      <c r="U136" s="22">
        <v>2</v>
      </c>
      <c r="W136" s="22">
        <f t="shared" si="8"/>
        <v>5</v>
      </c>
    </row>
    <row r="137" spans="1:23" x14ac:dyDescent="0.2">
      <c r="A137" s="9" t="s">
        <v>238</v>
      </c>
      <c r="B137" s="9" t="s">
        <v>1117</v>
      </c>
      <c r="C137" s="8" t="s">
        <v>144</v>
      </c>
      <c r="D137" s="8" t="s">
        <v>496</v>
      </c>
      <c r="E137" s="8" t="s">
        <v>1407</v>
      </c>
      <c r="F137" s="8" t="s">
        <v>1408</v>
      </c>
      <c r="G137" s="8" t="s">
        <v>1572</v>
      </c>
      <c r="K137" s="8" t="s">
        <v>1409</v>
      </c>
      <c r="L137" s="8" t="s">
        <v>1167</v>
      </c>
      <c r="M137" s="8" t="s">
        <v>1169</v>
      </c>
      <c r="N137" s="8"/>
      <c r="O137" s="8"/>
      <c r="P137" s="8"/>
      <c r="S137" s="22">
        <v>0</v>
      </c>
      <c r="T137" s="22">
        <v>0</v>
      </c>
      <c r="U137" s="22">
        <v>0</v>
      </c>
      <c r="V137" s="30"/>
      <c r="W137" s="22">
        <f t="shared" si="8"/>
        <v>0</v>
      </c>
    </row>
    <row r="138" spans="1:23" x14ac:dyDescent="0.2">
      <c r="A138" s="9" t="s">
        <v>239</v>
      </c>
      <c r="B138" s="9" t="s">
        <v>898</v>
      </c>
      <c r="C138" s="8" t="s">
        <v>1264</v>
      </c>
      <c r="D138" s="8" t="s">
        <v>496</v>
      </c>
      <c r="E138" s="8" t="s">
        <v>1277</v>
      </c>
      <c r="F138" s="8" t="s">
        <v>1278</v>
      </c>
      <c r="G138" s="8" t="s">
        <v>1279</v>
      </c>
      <c r="I138" s="8">
        <v>3.8</v>
      </c>
      <c r="K138" s="8" t="s">
        <v>1280</v>
      </c>
      <c r="L138" s="8" t="s">
        <v>1051</v>
      </c>
      <c r="M138" s="8" t="s">
        <v>1052</v>
      </c>
      <c r="N138" s="8"/>
      <c r="O138" s="8"/>
      <c r="P138" s="8"/>
      <c r="R138" s="22">
        <v>2</v>
      </c>
      <c r="S138" s="22">
        <v>0</v>
      </c>
      <c r="T138" s="22">
        <v>0</v>
      </c>
      <c r="U138" s="22">
        <v>0</v>
      </c>
      <c r="W138" s="22">
        <f t="shared" si="8"/>
        <v>2</v>
      </c>
    </row>
    <row r="139" spans="1:23" x14ac:dyDescent="0.2">
      <c r="A139" s="9" t="s">
        <v>240</v>
      </c>
      <c r="B139" s="9" t="s">
        <v>899</v>
      </c>
      <c r="C139" s="8" t="s">
        <v>1264</v>
      </c>
      <c r="D139" s="8" t="s">
        <v>497</v>
      </c>
      <c r="E139" s="8" t="s">
        <v>1281</v>
      </c>
      <c r="F139" s="8" t="s">
        <v>1284</v>
      </c>
      <c r="G139" s="8" t="s">
        <v>1282</v>
      </c>
      <c r="H139" s="8">
        <v>6.7</v>
      </c>
      <c r="K139" s="8" t="s">
        <v>1283</v>
      </c>
      <c r="L139" s="8" t="s">
        <v>1053</v>
      </c>
      <c r="M139" s="8" t="s">
        <v>1054</v>
      </c>
      <c r="N139" s="8"/>
      <c r="O139" s="8"/>
      <c r="P139" s="8"/>
      <c r="R139" s="22">
        <v>1</v>
      </c>
      <c r="S139" s="22">
        <v>0</v>
      </c>
      <c r="T139" s="22">
        <v>0</v>
      </c>
      <c r="U139" s="22">
        <v>0</v>
      </c>
      <c r="W139" s="22">
        <f t="shared" si="8"/>
        <v>1</v>
      </c>
    </row>
    <row r="140" spans="1:23" x14ac:dyDescent="0.2">
      <c r="A140" s="9" t="s">
        <v>241</v>
      </c>
      <c r="B140" s="9" t="s">
        <v>382</v>
      </c>
      <c r="C140" s="8" t="s">
        <v>148</v>
      </c>
      <c r="D140" s="8" t="s">
        <v>497</v>
      </c>
      <c r="E140" s="8" t="s">
        <v>512</v>
      </c>
      <c r="F140" s="8" t="s">
        <v>515</v>
      </c>
      <c r="G140" s="8" t="s">
        <v>517</v>
      </c>
      <c r="H140" s="8">
        <v>4.8</v>
      </c>
      <c r="K140" s="8" t="s">
        <v>518</v>
      </c>
      <c r="L140" s="8" t="s">
        <v>937</v>
      </c>
      <c r="M140" s="9">
        <v>3.3050000000000002</v>
      </c>
      <c r="N140" s="8"/>
      <c r="O140" s="8"/>
      <c r="P140" s="8"/>
      <c r="R140" s="22">
        <v>1</v>
      </c>
      <c r="S140" s="22">
        <v>3</v>
      </c>
      <c r="T140" s="22">
        <v>2</v>
      </c>
      <c r="U140" s="22">
        <v>2</v>
      </c>
      <c r="W140" s="22">
        <f t="shared" si="8"/>
        <v>8</v>
      </c>
    </row>
    <row r="141" spans="1:23" x14ac:dyDescent="0.2">
      <c r="A141" s="9" t="s">
        <v>241</v>
      </c>
      <c r="B141" s="9" t="s">
        <v>383</v>
      </c>
      <c r="C141" s="8" t="s">
        <v>148</v>
      </c>
      <c r="D141" s="8" t="s">
        <v>497</v>
      </c>
      <c r="E141" s="8" t="s">
        <v>513</v>
      </c>
      <c r="F141" s="8" t="s">
        <v>514</v>
      </c>
      <c r="G141" s="8" t="s">
        <v>516</v>
      </c>
      <c r="I141" s="8">
        <v>2.7</v>
      </c>
      <c r="K141" s="8" t="s">
        <v>519</v>
      </c>
      <c r="L141" s="8" t="s">
        <v>938</v>
      </c>
      <c r="M141" s="9">
        <v>23.507000000000001</v>
      </c>
      <c r="N141" s="8"/>
      <c r="O141" s="8"/>
      <c r="P141" s="8"/>
      <c r="R141" s="22">
        <v>2</v>
      </c>
      <c r="S141" s="22">
        <v>0</v>
      </c>
      <c r="T141" s="22">
        <v>0</v>
      </c>
      <c r="U141" s="22">
        <v>1</v>
      </c>
      <c r="W141" s="22">
        <f t="shared" si="8"/>
        <v>3</v>
      </c>
    </row>
    <row r="142" spans="1:23" x14ac:dyDescent="0.2">
      <c r="A142" s="9" t="s">
        <v>242</v>
      </c>
      <c r="B142" s="9" t="s">
        <v>384</v>
      </c>
      <c r="C142" s="8" t="s">
        <v>148</v>
      </c>
      <c r="D142" s="8" t="s">
        <v>496</v>
      </c>
      <c r="E142" s="8" t="s">
        <v>520</v>
      </c>
      <c r="F142" s="8" t="s">
        <v>523</v>
      </c>
      <c r="G142" s="8" t="s">
        <v>525</v>
      </c>
      <c r="I142" s="8">
        <v>2.1</v>
      </c>
      <c r="K142" s="8" t="s">
        <v>526</v>
      </c>
      <c r="L142" s="8" t="s">
        <v>939</v>
      </c>
      <c r="M142" s="9">
        <v>54.79</v>
      </c>
      <c r="N142" s="8"/>
      <c r="O142" s="8"/>
      <c r="P142" s="8"/>
      <c r="R142" s="22">
        <v>2</v>
      </c>
      <c r="S142" s="22">
        <v>0</v>
      </c>
      <c r="T142" s="22">
        <v>0</v>
      </c>
      <c r="U142" s="22">
        <v>0</v>
      </c>
      <c r="W142" s="22">
        <f t="shared" si="8"/>
        <v>2</v>
      </c>
    </row>
    <row r="143" spans="1:23" x14ac:dyDescent="0.2">
      <c r="A143" s="9" t="s">
        <v>242</v>
      </c>
      <c r="B143" s="9" t="s">
        <v>385</v>
      </c>
      <c r="C143" s="8" t="s">
        <v>148</v>
      </c>
      <c r="D143" s="8" t="s">
        <v>496</v>
      </c>
      <c r="E143" s="8" t="s">
        <v>521</v>
      </c>
      <c r="F143" s="8" t="s">
        <v>522</v>
      </c>
      <c r="G143" s="8" t="s">
        <v>524</v>
      </c>
      <c r="I143" s="8">
        <v>0.2</v>
      </c>
      <c r="K143" s="8" t="s">
        <v>527</v>
      </c>
      <c r="L143" s="8" t="s">
        <v>940</v>
      </c>
      <c r="M143" s="9">
        <v>56.518999999999998</v>
      </c>
      <c r="N143" s="8"/>
      <c r="O143" s="8"/>
      <c r="P143" s="8"/>
      <c r="R143" s="22">
        <v>2</v>
      </c>
      <c r="S143" s="22">
        <v>0</v>
      </c>
      <c r="T143" s="22">
        <v>0</v>
      </c>
      <c r="U143" s="22">
        <v>0</v>
      </c>
      <c r="W143" s="22">
        <f t="shared" si="8"/>
        <v>2</v>
      </c>
    </row>
    <row r="144" spans="1:23" x14ac:dyDescent="0.2">
      <c r="A144" s="9" t="s">
        <v>243</v>
      </c>
      <c r="B144" s="9" t="s">
        <v>387</v>
      </c>
      <c r="C144" s="8" t="s">
        <v>148</v>
      </c>
      <c r="D144" s="8" t="s">
        <v>495</v>
      </c>
      <c r="E144" s="8" t="s">
        <v>528</v>
      </c>
      <c r="F144" s="8" t="s">
        <v>531</v>
      </c>
      <c r="G144" s="8" t="s">
        <v>533</v>
      </c>
      <c r="I144" s="8">
        <v>2.2000000000000002</v>
      </c>
      <c r="K144" s="8" t="s">
        <v>534</v>
      </c>
      <c r="L144" s="8" t="s">
        <v>941</v>
      </c>
      <c r="M144" s="9">
        <v>38.368000000000002</v>
      </c>
      <c r="N144" s="8"/>
      <c r="O144" s="8"/>
      <c r="P144" s="8"/>
      <c r="R144" s="22">
        <v>2</v>
      </c>
      <c r="S144" s="22">
        <v>0</v>
      </c>
      <c r="T144" s="22">
        <v>0</v>
      </c>
      <c r="U144" s="22">
        <v>0</v>
      </c>
      <c r="W144" s="22">
        <f t="shared" si="8"/>
        <v>2</v>
      </c>
    </row>
    <row r="145" spans="1:23" x14ac:dyDescent="0.2">
      <c r="A145" s="9" t="s">
        <v>243</v>
      </c>
      <c r="B145" s="9" t="s">
        <v>386</v>
      </c>
      <c r="C145" s="8" t="s">
        <v>148</v>
      </c>
      <c r="D145" s="8" t="s">
        <v>495</v>
      </c>
      <c r="E145" s="8" t="s">
        <v>529</v>
      </c>
      <c r="F145" s="8" t="s">
        <v>530</v>
      </c>
      <c r="G145" s="8" t="s">
        <v>532</v>
      </c>
      <c r="H145" s="8">
        <v>4.3</v>
      </c>
      <c r="K145" s="8" t="s">
        <v>535</v>
      </c>
      <c r="L145" s="8" t="s">
        <v>942</v>
      </c>
      <c r="M145" s="9">
        <v>61.802</v>
      </c>
      <c r="N145" s="8"/>
      <c r="O145" s="8"/>
      <c r="P145" s="8"/>
      <c r="R145" s="22">
        <v>1</v>
      </c>
      <c r="S145" s="22">
        <v>0</v>
      </c>
      <c r="T145" s="22">
        <v>0</v>
      </c>
      <c r="U145" s="22">
        <v>0</v>
      </c>
      <c r="W145" s="22">
        <f t="shared" si="8"/>
        <v>1</v>
      </c>
    </row>
    <row r="146" spans="1:23" x14ac:dyDescent="0.2">
      <c r="A146" s="9" t="s">
        <v>244</v>
      </c>
      <c r="B146" s="9" t="s">
        <v>900</v>
      </c>
      <c r="C146" s="8" t="s">
        <v>1264</v>
      </c>
      <c r="D146" s="8" t="s">
        <v>495</v>
      </c>
      <c r="E146" s="8" t="s">
        <v>1285</v>
      </c>
      <c r="F146" s="8" t="s">
        <v>1286</v>
      </c>
      <c r="G146" s="8" t="s">
        <v>1287</v>
      </c>
      <c r="H146" s="8">
        <v>3.2</v>
      </c>
      <c r="K146" s="8" t="s">
        <v>1288</v>
      </c>
      <c r="L146" s="8" t="s">
        <v>1055</v>
      </c>
      <c r="M146" s="8" t="s">
        <v>1057</v>
      </c>
      <c r="N146" s="8"/>
      <c r="O146" s="8"/>
      <c r="P146" s="8"/>
      <c r="R146" s="22">
        <v>1</v>
      </c>
      <c r="S146" s="22">
        <v>0</v>
      </c>
      <c r="T146" s="22">
        <v>0</v>
      </c>
      <c r="U146" s="22">
        <v>0</v>
      </c>
      <c r="W146" s="22">
        <f t="shared" si="8"/>
        <v>1</v>
      </c>
    </row>
    <row r="147" spans="1:23" x14ac:dyDescent="0.2">
      <c r="A147" s="9" t="s">
        <v>245</v>
      </c>
      <c r="B147" s="9" t="s">
        <v>901</v>
      </c>
      <c r="C147" s="8" t="s">
        <v>1264</v>
      </c>
      <c r="D147" s="8" t="s">
        <v>496</v>
      </c>
      <c r="E147" s="8" t="s">
        <v>1289</v>
      </c>
      <c r="F147" s="8" t="s">
        <v>1290</v>
      </c>
      <c r="G147" s="8" t="s">
        <v>1291</v>
      </c>
      <c r="H147" s="8">
        <v>1.4</v>
      </c>
      <c r="K147" s="8" t="s">
        <v>1292</v>
      </c>
      <c r="L147" s="8" t="s">
        <v>707</v>
      </c>
      <c r="M147" s="8" t="s">
        <v>1058</v>
      </c>
      <c r="N147" s="8"/>
      <c r="O147" s="8"/>
      <c r="P147" s="8"/>
      <c r="R147" s="22">
        <v>1</v>
      </c>
      <c r="S147" s="22">
        <v>0</v>
      </c>
      <c r="T147" s="22">
        <v>0</v>
      </c>
      <c r="U147" s="22">
        <v>0</v>
      </c>
      <c r="W147" s="22">
        <f t="shared" si="8"/>
        <v>1</v>
      </c>
    </row>
    <row r="148" spans="1:23" x14ac:dyDescent="0.2">
      <c r="A148" s="9" t="s">
        <v>246</v>
      </c>
      <c r="B148" s="9" t="s">
        <v>902</v>
      </c>
      <c r="C148" s="8" t="s">
        <v>1264</v>
      </c>
      <c r="D148" s="8" t="s">
        <v>1574</v>
      </c>
      <c r="E148" s="8" t="s">
        <v>1293</v>
      </c>
      <c r="F148" s="8" t="s">
        <v>1294</v>
      </c>
      <c r="G148" s="8" t="s">
        <v>1295</v>
      </c>
      <c r="H148" s="8">
        <v>1.3</v>
      </c>
      <c r="K148" s="8" t="s">
        <v>1296</v>
      </c>
      <c r="L148" s="8" t="s">
        <v>1056</v>
      </c>
      <c r="M148" s="8" t="s">
        <v>1059</v>
      </c>
      <c r="N148" s="8"/>
      <c r="O148" s="8"/>
      <c r="P148" s="8"/>
      <c r="R148" s="22">
        <v>1</v>
      </c>
      <c r="S148" s="22">
        <v>0</v>
      </c>
      <c r="T148" s="22">
        <v>0</v>
      </c>
      <c r="U148" s="22">
        <v>0</v>
      </c>
      <c r="W148" s="22">
        <f t="shared" si="8"/>
        <v>1</v>
      </c>
    </row>
    <row r="149" spans="1:23" x14ac:dyDescent="0.2">
      <c r="A149" s="9" t="s">
        <v>247</v>
      </c>
      <c r="B149" s="9" t="s">
        <v>1118</v>
      </c>
      <c r="C149" s="8" t="s">
        <v>144</v>
      </c>
      <c r="D149" s="8" t="s">
        <v>496</v>
      </c>
      <c r="E149" s="8" t="s">
        <v>585</v>
      </c>
      <c r="F149" s="8" t="s">
        <v>1410</v>
      </c>
      <c r="G149" s="8" t="s">
        <v>1411</v>
      </c>
      <c r="I149" s="8">
        <v>5.6</v>
      </c>
      <c r="K149" s="8" t="s">
        <v>1412</v>
      </c>
      <c r="L149" s="8" t="s">
        <v>1170</v>
      </c>
      <c r="M149" s="8" t="s">
        <v>1173</v>
      </c>
      <c r="N149" s="8"/>
      <c r="O149" s="8"/>
      <c r="P149" s="8"/>
      <c r="R149" s="22">
        <v>2</v>
      </c>
      <c r="S149" s="22">
        <v>0</v>
      </c>
      <c r="T149" s="22">
        <v>0</v>
      </c>
      <c r="U149" s="22">
        <v>0</v>
      </c>
      <c r="W149" s="22">
        <f t="shared" si="8"/>
        <v>2</v>
      </c>
    </row>
    <row r="150" spans="1:23" x14ac:dyDescent="0.2">
      <c r="A150" s="9" t="s">
        <v>248</v>
      </c>
      <c r="B150" s="9" t="s">
        <v>1119</v>
      </c>
      <c r="C150" s="8" t="s">
        <v>144</v>
      </c>
      <c r="D150" s="8" t="s">
        <v>496</v>
      </c>
      <c r="E150" s="8" t="s">
        <v>1413</v>
      </c>
      <c r="F150" s="8" t="s">
        <v>1414</v>
      </c>
      <c r="G150" s="8" t="s">
        <v>1415</v>
      </c>
      <c r="H150" s="8">
        <v>0.1</v>
      </c>
      <c r="K150" s="8" t="s">
        <v>1416</v>
      </c>
      <c r="L150" s="8" t="s">
        <v>1171</v>
      </c>
      <c r="M150" s="8" t="s">
        <v>1174</v>
      </c>
      <c r="N150" s="8"/>
      <c r="O150" s="8"/>
      <c r="P150" s="8"/>
      <c r="R150" s="22">
        <v>1</v>
      </c>
      <c r="S150" s="22">
        <v>0</v>
      </c>
      <c r="T150" s="22">
        <v>0</v>
      </c>
      <c r="U150" s="22">
        <v>0</v>
      </c>
      <c r="W150" s="22">
        <f t="shared" si="8"/>
        <v>1</v>
      </c>
    </row>
    <row r="151" spans="1:23" x14ac:dyDescent="0.2">
      <c r="A151" s="9" t="s">
        <v>249</v>
      </c>
      <c r="B151" s="9" t="s">
        <v>1120</v>
      </c>
      <c r="C151" s="8" t="s">
        <v>144</v>
      </c>
      <c r="D151" s="8" t="s">
        <v>496</v>
      </c>
      <c r="E151" s="8" t="s">
        <v>1417</v>
      </c>
      <c r="F151" s="8" t="s">
        <v>1418</v>
      </c>
      <c r="G151" s="8" t="s">
        <v>1419</v>
      </c>
      <c r="J151" s="8">
        <v>2.1</v>
      </c>
      <c r="K151" s="8" t="s">
        <v>1420</v>
      </c>
      <c r="L151" s="8" t="s">
        <v>1172</v>
      </c>
      <c r="M151" s="8" t="s">
        <v>1175</v>
      </c>
      <c r="N151" s="8"/>
      <c r="O151" s="8"/>
      <c r="P151" s="8"/>
      <c r="R151" s="22">
        <v>3</v>
      </c>
      <c r="S151" s="22">
        <v>0</v>
      </c>
      <c r="T151" s="22">
        <v>0</v>
      </c>
      <c r="U151" s="22">
        <v>0</v>
      </c>
      <c r="W151" s="22">
        <f t="shared" si="8"/>
        <v>3</v>
      </c>
    </row>
    <row r="152" spans="1:23" x14ac:dyDescent="0.2">
      <c r="A152" s="9" t="s">
        <v>250</v>
      </c>
      <c r="B152" s="9" t="s">
        <v>388</v>
      </c>
      <c r="C152" s="8" t="s">
        <v>148</v>
      </c>
      <c r="D152" s="8" t="s">
        <v>495</v>
      </c>
      <c r="E152" s="8" t="s">
        <v>536</v>
      </c>
      <c r="F152" s="8" t="s">
        <v>539</v>
      </c>
      <c r="G152" s="8" t="s">
        <v>541</v>
      </c>
      <c r="H152" s="8">
        <v>2.9</v>
      </c>
      <c r="K152" s="8" t="s">
        <v>542</v>
      </c>
      <c r="L152" s="8" t="s">
        <v>943</v>
      </c>
      <c r="M152" s="9">
        <v>66.379000000000005</v>
      </c>
      <c r="N152" s="8"/>
      <c r="O152" s="8"/>
      <c r="P152" s="8"/>
      <c r="R152" s="22">
        <v>1</v>
      </c>
      <c r="S152" s="22">
        <v>0</v>
      </c>
      <c r="T152" s="22">
        <v>0</v>
      </c>
      <c r="U152" s="22">
        <v>0</v>
      </c>
      <c r="W152" s="22">
        <f t="shared" si="8"/>
        <v>1</v>
      </c>
    </row>
    <row r="153" spans="1:23" x14ac:dyDescent="0.2">
      <c r="A153" s="9" t="s">
        <v>250</v>
      </c>
      <c r="B153" s="9" t="s">
        <v>389</v>
      </c>
      <c r="C153" s="8" t="s">
        <v>148</v>
      </c>
      <c r="D153" s="8" t="s">
        <v>497</v>
      </c>
      <c r="E153" s="8" t="s">
        <v>537</v>
      </c>
      <c r="F153" s="8" t="s">
        <v>538</v>
      </c>
      <c r="G153" s="8" t="s">
        <v>540</v>
      </c>
      <c r="H153" s="8">
        <v>3.1</v>
      </c>
      <c r="K153" s="8" t="s">
        <v>543</v>
      </c>
      <c r="L153" s="8" t="s">
        <v>944</v>
      </c>
      <c r="M153" s="9">
        <v>46.933</v>
      </c>
      <c r="N153" s="8"/>
      <c r="O153" s="8"/>
      <c r="P153" s="8"/>
      <c r="R153" s="22">
        <v>1</v>
      </c>
      <c r="S153" s="22">
        <v>0</v>
      </c>
      <c r="T153" s="22">
        <v>0</v>
      </c>
      <c r="U153" s="22">
        <v>0</v>
      </c>
      <c r="W153" s="22">
        <f t="shared" si="8"/>
        <v>1</v>
      </c>
    </row>
    <row r="154" spans="1:23" x14ac:dyDescent="0.2">
      <c r="A154" s="9" t="s">
        <v>251</v>
      </c>
      <c r="B154" s="9" t="s">
        <v>1121</v>
      </c>
      <c r="C154" s="8" t="s">
        <v>144</v>
      </c>
      <c r="D154" s="8" t="s">
        <v>497</v>
      </c>
      <c r="E154" s="8" t="s">
        <v>1421</v>
      </c>
      <c r="F154" s="8" t="s">
        <v>1422</v>
      </c>
      <c r="G154" s="8" t="s">
        <v>1423</v>
      </c>
      <c r="H154" s="8">
        <v>4.9000000000000004</v>
      </c>
      <c r="K154" s="8" t="s">
        <v>1424</v>
      </c>
      <c r="L154" s="8" t="s">
        <v>1176</v>
      </c>
      <c r="M154" s="8" t="s">
        <v>1178</v>
      </c>
      <c r="N154" s="8"/>
      <c r="O154" s="8"/>
      <c r="P154" s="8"/>
      <c r="R154" s="22">
        <v>1</v>
      </c>
      <c r="S154" s="22">
        <v>0</v>
      </c>
      <c r="T154" s="22">
        <v>0</v>
      </c>
      <c r="U154" s="22">
        <v>0</v>
      </c>
      <c r="W154" s="22">
        <f t="shared" si="8"/>
        <v>1</v>
      </c>
    </row>
    <row r="155" spans="1:23" x14ac:dyDescent="0.2">
      <c r="A155" s="9" t="s">
        <v>252</v>
      </c>
      <c r="B155" s="9" t="s">
        <v>1122</v>
      </c>
      <c r="C155" s="8" t="s">
        <v>144</v>
      </c>
      <c r="D155" s="8" t="s">
        <v>496</v>
      </c>
      <c r="E155" s="8" t="s">
        <v>1425</v>
      </c>
      <c r="F155" s="8" t="s">
        <v>1426</v>
      </c>
      <c r="G155" s="8" t="s">
        <v>1427</v>
      </c>
      <c r="I155" s="8">
        <v>4</v>
      </c>
      <c r="K155" s="8" t="s">
        <v>1428</v>
      </c>
      <c r="L155" s="8" t="s">
        <v>1177</v>
      </c>
      <c r="M155" s="8" t="s">
        <v>1179</v>
      </c>
      <c r="N155" s="8"/>
      <c r="O155" s="8"/>
      <c r="P155" s="8"/>
      <c r="R155" s="22">
        <v>2</v>
      </c>
      <c r="S155" s="22">
        <v>0</v>
      </c>
      <c r="T155" s="22">
        <v>0</v>
      </c>
      <c r="U155" s="22">
        <v>0</v>
      </c>
      <c r="W155" s="22">
        <f t="shared" si="8"/>
        <v>2</v>
      </c>
    </row>
    <row r="156" spans="1:23" x14ac:dyDescent="0.2">
      <c r="A156" s="9" t="s">
        <v>253</v>
      </c>
      <c r="B156" s="9" t="s">
        <v>390</v>
      </c>
      <c r="C156" s="8" t="s">
        <v>148</v>
      </c>
      <c r="D156" s="8" t="s">
        <v>495</v>
      </c>
      <c r="E156" s="8" t="s">
        <v>544</v>
      </c>
      <c r="F156" s="8" t="s">
        <v>549</v>
      </c>
      <c r="G156" s="8" t="s">
        <v>550</v>
      </c>
      <c r="H156" s="8">
        <v>9.9</v>
      </c>
      <c r="K156" s="8" t="s">
        <v>547</v>
      </c>
      <c r="L156" s="8" t="s">
        <v>945</v>
      </c>
      <c r="M156" s="9">
        <v>46.066000000000003</v>
      </c>
      <c r="N156" s="8"/>
      <c r="O156" s="8"/>
      <c r="P156" s="8"/>
      <c r="R156" s="22">
        <v>1</v>
      </c>
      <c r="S156" s="22">
        <v>0</v>
      </c>
      <c r="T156" s="22">
        <v>0</v>
      </c>
      <c r="U156" s="22">
        <v>0</v>
      </c>
      <c r="W156" s="22">
        <f t="shared" si="8"/>
        <v>1</v>
      </c>
    </row>
    <row r="157" spans="1:23" x14ac:dyDescent="0.2">
      <c r="A157" s="9" t="s">
        <v>253</v>
      </c>
      <c r="B157" s="9" t="s">
        <v>391</v>
      </c>
      <c r="C157" s="8" t="s">
        <v>148</v>
      </c>
      <c r="D157" s="8" t="s">
        <v>496</v>
      </c>
      <c r="E157" s="8" t="s">
        <v>545</v>
      </c>
      <c r="F157" s="8" t="s">
        <v>548</v>
      </c>
      <c r="G157" s="8" t="s">
        <v>551</v>
      </c>
      <c r="I157" s="8">
        <v>3.3</v>
      </c>
      <c r="K157" s="8" t="s">
        <v>546</v>
      </c>
      <c r="L157" s="8" t="s">
        <v>946</v>
      </c>
      <c r="M157" s="9">
        <v>52.713000000000001</v>
      </c>
      <c r="N157" s="8"/>
      <c r="O157" s="8"/>
      <c r="P157" s="8"/>
      <c r="R157" s="22">
        <v>2</v>
      </c>
      <c r="S157" s="22">
        <v>0</v>
      </c>
      <c r="T157" s="22">
        <v>0</v>
      </c>
      <c r="U157" s="22">
        <v>0</v>
      </c>
      <c r="W157" s="22">
        <f t="shared" si="8"/>
        <v>2</v>
      </c>
    </row>
    <row r="158" spans="1:23" x14ac:dyDescent="0.2">
      <c r="A158" s="9" t="s">
        <v>254</v>
      </c>
      <c r="B158" s="9" t="s">
        <v>1123</v>
      </c>
      <c r="C158" s="8" t="s">
        <v>144</v>
      </c>
      <c r="D158" s="8" t="s">
        <v>496</v>
      </c>
      <c r="E158" s="8" t="s">
        <v>1429</v>
      </c>
      <c r="F158" s="8" t="s">
        <v>1378</v>
      </c>
      <c r="G158" s="8" t="s">
        <v>1430</v>
      </c>
      <c r="I158" s="8">
        <v>2.5</v>
      </c>
      <c r="K158" s="8" t="s">
        <v>1431</v>
      </c>
      <c r="L158" s="8" t="s">
        <v>1180</v>
      </c>
      <c r="M158" s="8" t="s">
        <v>1182</v>
      </c>
      <c r="N158" s="8"/>
      <c r="O158" s="8"/>
      <c r="P158" s="8"/>
      <c r="R158" s="22">
        <v>2</v>
      </c>
      <c r="S158" s="22">
        <v>0</v>
      </c>
      <c r="T158" s="22">
        <v>0</v>
      </c>
      <c r="U158" s="22">
        <v>0</v>
      </c>
      <c r="W158" s="22">
        <f t="shared" si="8"/>
        <v>2</v>
      </c>
    </row>
    <row r="159" spans="1:23" x14ac:dyDescent="0.2">
      <c r="A159" s="9" t="s">
        <v>255</v>
      </c>
      <c r="B159" s="9" t="s">
        <v>1124</v>
      </c>
      <c r="C159" s="8" t="s">
        <v>144</v>
      </c>
      <c r="D159" s="8" t="s">
        <v>495</v>
      </c>
      <c r="E159" s="8" t="s">
        <v>1421</v>
      </c>
      <c r="F159" s="8" t="s">
        <v>1432</v>
      </c>
      <c r="G159" s="8" t="s">
        <v>1433</v>
      </c>
      <c r="H159" s="8">
        <v>4.7</v>
      </c>
      <c r="K159" s="8" t="s">
        <v>1434</v>
      </c>
      <c r="L159" s="8" t="s">
        <v>1181</v>
      </c>
      <c r="M159" s="8" t="s">
        <v>1183</v>
      </c>
      <c r="N159" s="8"/>
      <c r="O159" s="8"/>
      <c r="P159" s="8"/>
      <c r="R159" s="22">
        <v>1</v>
      </c>
      <c r="S159" s="22">
        <v>0</v>
      </c>
      <c r="T159" s="22">
        <v>0</v>
      </c>
      <c r="U159" s="22">
        <v>0</v>
      </c>
      <c r="W159" s="22">
        <f t="shared" si="8"/>
        <v>1</v>
      </c>
    </row>
    <row r="160" spans="1:23" x14ac:dyDescent="0.2">
      <c r="A160" s="9" t="s">
        <v>256</v>
      </c>
      <c r="B160" s="9" t="s">
        <v>392</v>
      </c>
      <c r="C160" s="8" t="s">
        <v>148</v>
      </c>
      <c r="D160" s="8" t="s">
        <v>496</v>
      </c>
      <c r="E160" s="8" t="s">
        <v>552</v>
      </c>
      <c r="F160" s="8" t="s">
        <v>555</v>
      </c>
      <c r="G160" s="8" t="s">
        <v>557</v>
      </c>
      <c r="H160" s="8">
        <v>1.7</v>
      </c>
      <c r="K160" s="8" t="s">
        <v>558</v>
      </c>
      <c r="L160" s="8" t="s">
        <v>947</v>
      </c>
      <c r="M160" s="9">
        <v>69.774000000000001</v>
      </c>
      <c r="N160" s="8"/>
      <c r="O160" s="8"/>
      <c r="P160" s="8"/>
      <c r="R160" s="22">
        <v>1</v>
      </c>
      <c r="S160" s="22">
        <v>0</v>
      </c>
      <c r="T160" s="22">
        <v>0</v>
      </c>
      <c r="U160" s="22">
        <v>0</v>
      </c>
      <c r="W160" s="22">
        <f t="shared" si="8"/>
        <v>1</v>
      </c>
    </row>
    <row r="161" spans="1:23" x14ac:dyDescent="0.2">
      <c r="A161" s="9" t="s">
        <v>256</v>
      </c>
      <c r="B161" s="9" t="s">
        <v>393</v>
      </c>
      <c r="C161" s="8" t="s">
        <v>148</v>
      </c>
      <c r="D161" s="8" t="s">
        <v>496</v>
      </c>
      <c r="E161" s="8" t="s">
        <v>553</v>
      </c>
      <c r="F161" s="8" t="s">
        <v>554</v>
      </c>
      <c r="G161" s="8" t="s">
        <v>556</v>
      </c>
      <c r="I161" s="8">
        <v>1.9</v>
      </c>
      <c r="K161" s="8" t="s">
        <v>559</v>
      </c>
      <c r="L161" s="8" t="s">
        <v>948</v>
      </c>
      <c r="M161" s="9">
        <v>68.239000000000004</v>
      </c>
      <c r="N161" s="8"/>
      <c r="O161" s="8"/>
      <c r="P161" s="8"/>
      <c r="R161" s="22">
        <v>2</v>
      </c>
      <c r="S161" s="22">
        <v>0</v>
      </c>
      <c r="T161" s="22">
        <v>0</v>
      </c>
      <c r="U161" s="22">
        <v>0</v>
      </c>
      <c r="W161" s="22">
        <f t="shared" si="8"/>
        <v>2</v>
      </c>
    </row>
    <row r="162" spans="1:23" x14ac:dyDescent="0.2">
      <c r="A162" s="9" t="s">
        <v>257</v>
      </c>
      <c r="B162" s="9" t="s">
        <v>903</v>
      </c>
      <c r="C162" s="8" t="s">
        <v>1264</v>
      </c>
      <c r="D162" s="8" t="s">
        <v>495</v>
      </c>
      <c r="E162" s="8" t="s">
        <v>1297</v>
      </c>
      <c r="F162" s="8" t="s">
        <v>1298</v>
      </c>
      <c r="G162" s="8" t="s">
        <v>1299</v>
      </c>
      <c r="H162" s="8">
        <v>3.6</v>
      </c>
      <c r="K162" s="8" t="s">
        <v>1300</v>
      </c>
      <c r="L162" s="8" t="s">
        <v>1060</v>
      </c>
      <c r="M162" s="8" t="s">
        <v>1061</v>
      </c>
      <c r="N162" s="8">
        <v>1</v>
      </c>
      <c r="O162" s="8">
        <v>3</v>
      </c>
      <c r="P162" s="8" t="s">
        <v>1575</v>
      </c>
      <c r="R162" s="22">
        <v>1</v>
      </c>
      <c r="S162" s="22">
        <v>0</v>
      </c>
      <c r="T162" s="22">
        <v>0</v>
      </c>
      <c r="U162" s="22">
        <v>0</v>
      </c>
      <c r="W162" s="22">
        <f t="shared" si="8"/>
        <v>1</v>
      </c>
    </row>
    <row r="163" spans="1:23" x14ac:dyDescent="0.2">
      <c r="A163" s="9" t="s">
        <v>258</v>
      </c>
      <c r="B163" s="9" t="s">
        <v>1125</v>
      </c>
      <c r="C163" s="8" t="s">
        <v>144</v>
      </c>
      <c r="D163" s="8" t="s">
        <v>495</v>
      </c>
      <c r="E163" s="8" t="s">
        <v>694</v>
      </c>
      <c r="F163" s="8" t="s">
        <v>1435</v>
      </c>
      <c r="G163" s="8" t="s">
        <v>1436</v>
      </c>
      <c r="H163" s="8">
        <v>4.3</v>
      </c>
      <c r="K163" s="8" t="s">
        <v>1437</v>
      </c>
      <c r="L163" s="8" t="s">
        <v>1184</v>
      </c>
      <c r="M163" s="8" t="s">
        <v>1186</v>
      </c>
      <c r="N163" s="8">
        <v>0</v>
      </c>
      <c r="O163" s="8">
        <v>1</v>
      </c>
      <c r="P163" s="8">
        <v>0</v>
      </c>
      <c r="R163" s="22">
        <v>1</v>
      </c>
      <c r="S163" s="22">
        <v>0</v>
      </c>
      <c r="T163" s="22">
        <v>0</v>
      </c>
      <c r="U163" s="22">
        <v>0</v>
      </c>
      <c r="W163" s="22">
        <f t="shared" si="8"/>
        <v>1</v>
      </c>
    </row>
    <row r="164" spans="1:23" x14ac:dyDescent="0.2">
      <c r="A164" s="9" t="s">
        <v>259</v>
      </c>
      <c r="B164" s="9" t="s">
        <v>1126</v>
      </c>
      <c r="C164" s="8" t="s">
        <v>144</v>
      </c>
      <c r="D164" s="8" t="s">
        <v>495</v>
      </c>
      <c r="F164" s="8" t="s">
        <v>1438</v>
      </c>
      <c r="G164" s="8" t="s">
        <v>1439</v>
      </c>
      <c r="J164" s="8">
        <v>0.74</v>
      </c>
      <c r="K164" s="8" t="s">
        <v>1440</v>
      </c>
      <c r="M164" s="8" t="s">
        <v>1187</v>
      </c>
      <c r="N164" s="8"/>
      <c r="O164" s="8"/>
      <c r="P164" s="8"/>
      <c r="R164" s="22">
        <v>3</v>
      </c>
      <c r="S164" s="22">
        <v>1</v>
      </c>
      <c r="U164" s="22">
        <v>0</v>
      </c>
      <c r="W164" s="22">
        <f t="shared" si="8"/>
        <v>4</v>
      </c>
    </row>
    <row r="165" spans="1:23" x14ac:dyDescent="0.2">
      <c r="A165" s="9" t="s">
        <v>260</v>
      </c>
      <c r="B165" s="9" t="s">
        <v>1127</v>
      </c>
      <c r="C165" s="8" t="s">
        <v>144</v>
      </c>
      <c r="D165" s="8" t="s">
        <v>496</v>
      </c>
      <c r="E165" s="8" t="s">
        <v>1441</v>
      </c>
      <c r="F165" s="8" t="s">
        <v>1442</v>
      </c>
      <c r="G165" s="8">
        <v>5.2249999999999996</v>
      </c>
      <c r="J165" s="8">
        <v>2.4</v>
      </c>
      <c r="K165" s="8" t="s">
        <v>664</v>
      </c>
      <c r="L165" s="8" t="s">
        <v>1185</v>
      </c>
      <c r="M165" s="8" t="s">
        <v>1188</v>
      </c>
      <c r="N165" s="8"/>
      <c r="O165" s="8"/>
      <c r="P165" s="8"/>
      <c r="R165" s="22">
        <v>3</v>
      </c>
      <c r="S165" s="22">
        <v>1</v>
      </c>
      <c r="T165" s="22">
        <v>1</v>
      </c>
      <c r="U165" s="22">
        <v>0</v>
      </c>
      <c r="W165" s="22">
        <f t="shared" si="8"/>
        <v>5</v>
      </c>
    </row>
    <row r="166" spans="1:23" x14ac:dyDescent="0.2">
      <c r="A166" s="9" t="s">
        <v>261</v>
      </c>
      <c r="B166" s="9" t="s">
        <v>394</v>
      </c>
      <c r="C166" s="8" t="s">
        <v>148</v>
      </c>
      <c r="D166" s="8" t="s">
        <v>495</v>
      </c>
      <c r="E166" s="8" t="s">
        <v>560</v>
      </c>
      <c r="F166" s="8" t="s">
        <v>567</v>
      </c>
      <c r="G166" s="8" t="s">
        <v>563</v>
      </c>
      <c r="I166" s="8">
        <v>5.6</v>
      </c>
      <c r="K166" s="8" t="s">
        <v>564</v>
      </c>
      <c r="L166" s="8" t="s">
        <v>949</v>
      </c>
      <c r="M166" s="9">
        <v>66.518000000000001</v>
      </c>
      <c r="N166" s="8"/>
      <c r="O166" s="8"/>
      <c r="P166" s="8"/>
      <c r="R166" s="22">
        <v>2</v>
      </c>
      <c r="S166" s="22">
        <v>0</v>
      </c>
      <c r="T166" s="22">
        <v>0</v>
      </c>
      <c r="U166" s="22">
        <v>0</v>
      </c>
      <c r="W166" s="22">
        <f t="shared" si="8"/>
        <v>2</v>
      </c>
    </row>
    <row r="167" spans="1:23" x14ac:dyDescent="0.2">
      <c r="A167" s="9" t="s">
        <v>261</v>
      </c>
      <c r="B167" s="9" t="s">
        <v>395</v>
      </c>
      <c r="C167" s="8" t="s">
        <v>148</v>
      </c>
      <c r="D167" s="8" t="s">
        <v>497</v>
      </c>
      <c r="E167" s="8" t="s">
        <v>561</v>
      </c>
      <c r="F167" s="8" t="s">
        <v>566</v>
      </c>
      <c r="G167" s="8" t="s">
        <v>562</v>
      </c>
      <c r="H167" s="8">
        <v>6.4</v>
      </c>
      <c r="K167" s="8" t="s">
        <v>565</v>
      </c>
      <c r="L167" s="8" t="s">
        <v>950</v>
      </c>
      <c r="M167" s="9">
        <v>40.969000000000001</v>
      </c>
      <c r="N167" s="8"/>
      <c r="O167" s="8"/>
      <c r="P167" s="8"/>
      <c r="R167" s="22">
        <v>1</v>
      </c>
      <c r="S167" s="22">
        <v>0</v>
      </c>
      <c r="T167" s="22">
        <v>0</v>
      </c>
      <c r="U167" s="22">
        <v>0</v>
      </c>
      <c r="W167" s="22">
        <f t="shared" si="8"/>
        <v>1</v>
      </c>
    </row>
    <row r="168" spans="1:23" x14ac:dyDescent="0.2">
      <c r="A168" s="9" t="s">
        <v>262</v>
      </c>
      <c r="B168" s="8" t="s">
        <v>396</v>
      </c>
      <c r="C168" s="8" t="s">
        <v>148</v>
      </c>
      <c r="D168" s="8" t="s">
        <v>495</v>
      </c>
      <c r="E168" s="8" t="s">
        <v>568</v>
      </c>
      <c r="F168" s="8" t="s">
        <v>574</v>
      </c>
      <c r="G168" s="8">
        <v>3.8980000000000001</v>
      </c>
      <c r="H168" s="8">
        <v>3.9</v>
      </c>
      <c r="K168" s="8" t="s">
        <v>571</v>
      </c>
      <c r="L168" s="8" t="s">
        <v>951</v>
      </c>
      <c r="M168" s="9">
        <v>57.280999999999999</v>
      </c>
      <c r="N168" s="8"/>
      <c r="O168" s="8"/>
      <c r="P168" s="8"/>
      <c r="R168" s="22">
        <v>1</v>
      </c>
      <c r="S168" s="22">
        <v>0</v>
      </c>
      <c r="T168" s="22">
        <v>0</v>
      </c>
      <c r="U168" s="22">
        <v>0</v>
      </c>
      <c r="W168" s="22">
        <f t="shared" si="8"/>
        <v>1</v>
      </c>
    </row>
    <row r="169" spans="1:23" x14ac:dyDescent="0.2">
      <c r="A169" s="9" t="s">
        <v>262</v>
      </c>
      <c r="B169" s="8" t="s">
        <v>397</v>
      </c>
      <c r="C169" s="8" t="s">
        <v>148</v>
      </c>
      <c r="D169" s="8" t="s">
        <v>497</v>
      </c>
      <c r="E169" s="8" t="s">
        <v>569</v>
      </c>
      <c r="F169" s="8" t="s">
        <v>573</v>
      </c>
      <c r="G169" s="8" t="s">
        <v>570</v>
      </c>
      <c r="H169" s="8">
        <v>3.5</v>
      </c>
      <c r="K169" s="8" t="s">
        <v>572</v>
      </c>
      <c r="L169" s="8" t="s">
        <v>952</v>
      </c>
      <c r="M169" s="9">
        <v>26.687999999999999</v>
      </c>
      <c r="N169" s="8"/>
      <c r="O169" s="8"/>
      <c r="P169" s="8"/>
      <c r="R169" s="22">
        <v>1</v>
      </c>
      <c r="S169" s="22">
        <v>0</v>
      </c>
      <c r="T169" s="22">
        <v>0</v>
      </c>
      <c r="U169" s="22">
        <v>1</v>
      </c>
      <c r="W169" s="22">
        <f t="shared" si="8"/>
        <v>2</v>
      </c>
    </row>
    <row r="170" spans="1:23" x14ac:dyDescent="0.2">
      <c r="A170" s="9" t="s">
        <v>263</v>
      </c>
      <c r="B170" s="9" t="s">
        <v>398</v>
      </c>
      <c r="C170" s="8" t="s">
        <v>148</v>
      </c>
      <c r="D170" s="8" t="s">
        <v>496</v>
      </c>
      <c r="E170" s="8" t="s">
        <v>575</v>
      </c>
      <c r="F170" s="8" t="s">
        <v>581</v>
      </c>
      <c r="G170" s="8">
        <v>1.76</v>
      </c>
      <c r="H170" s="8">
        <v>1.8</v>
      </c>
      <c r="K170" s="8" t="s">
        <v>578</v>
      </c>
      <c r="L170" s="8" t="s">
        <v>953</v>
      </c>
      <c r="M170" s="9">
        <v>69.239000000000004</v>
      </c>
      <c r="N170" s="8"/>
      <c r="O170" s="8"/>
      <c r="P170" s="8"/>
      <c r="R170" s="22">
        <v>1</v>
      </c>
      <c r="S170" s="22">
        <v>0</v>
      </c>
      <c r="T170" s="22">
        <v>0</v>
      </c>
      <c r="U170" s="22">
        <v>0</v>
      </c>
      <c r="W170" s="22">
        <f t="shared" si="8"/>
        <v>1</v>
      </c>
    </row>
    <row r="171" spans="1:23" x14ac:dyDescent="0.2">
      <c r="A171" s="9" t="s">
        <v>263</v>
      </c>
      <c r="B171" s="9" t="s">
        <v>399</v>
      </c>
      <c r="C171" s="8" t="s">
        <v>148</v>
      </c>
      <c r="D171" s="8" t="s">
        <v>496</v>
      </c>
      <c r="E171" s="8" t="s">
        <v>576</v>
      </c>
      <c r="F171" s="8" t="s">
        <v>580</v>
      </c>
      <c r="G171" s="8" t="s">
        <v>577</v>
      </c>
      <c r="I171" s="8">
        <v>4</v>
      </c>
      <c r="K171" s="8" t="s">
        <v>579</v>
      </c>
      <c r="L171" s="8">
        <v>15.868</v>
      </c>
      <c r="M171" s="9">
        <v>69.412999999999997</v>
      </c>
      <c r="N171" s="8"/>
      <c r="O171" s="8"/>
      <c r="P171" s="8"/>
      <c r="R171" s="22">
        <v>2</v>
      </c>
      <c r="S171" s="22">
        <v>0</v>
      </c>
      <c r="T171" s="22">
        <v>0</v>
      </c>
      <c r="U171" s="22">
        <v>0</v>
      </c>
      <c r="W171" s="22">
        <f t="shared" si="8"/>
        <v>2</v>
      </c>
    </row>
    <row r="172" spans="1:23" x14ac:dyDescent="0.2">
      <c r="A172" s="9" t="s">
        <v>264</v>
      </c>
      <c r="B172" s="9" t="s">
        <v>400</v>
      </c>
      <c r="C172" s="8" t="s">
        <v>148</v>
      </c>
      <c r="D172" s="8" t="s">
        <v>497</v>
      </c>
      <c r="E172" s="8" t="s">
        <v>582</v>
      </c>
      <c r="F172" s="8" t="s">
        <v>589</v>
      </c>
      <c r="G172" s="8" t="s">
        <v>585</v>
      </c>
      <c r="H172" s="8">
        <v>7.4</v>
      </c>
      <c r="K172" s="8" t="s">
        <v>586</v>
      </c>
      <c r="L172" s="8" t="s">
        <v>954</v>
      </c>
      <c r="M172" s="9">
        <v>56.625999999999998</v>
      </c>
      <c r="N172" s="8"/>
      <c r="O172" s="8"/>
      <c r="P172" s="8"/>
      <c r="R172" s="22">
        <v>1</v>
      </c>
      <c r="S172" s="22">
        <v>0</v>
      </c>
      <c r="T172" s="22">
        <v>0</v>
      </c>
      <c r="U172" s="22">
        <v>0</v>
      </c>
      <c r="W172" s="22">
        <f t="shared" si="8"/>
        <v>1</v>
      </c>
    </row>
    <row r="173" spans="1:23" x14ac:dyDescent="0.2">
      <c r="A173" s="9" t="s">
        <v>264</v>
      </c>
      <c r="B173" s="9" t="s">
        <v>401</v>
      </c>
      <c r="C173" s="8" t="s">
        <v>148</v>
      </c>
      <c r="D173" s="8" t="s">
        <v>497</v>
      </c>
      <c r="E173" s="8" t="s">
        <v>583</v>
      </c>
      <c r="F173" s="8" t="s">
        <v>588</v>
      </c>
      <c r="G173" s="8" t="s">
        <v>584</v>
      </c>
      <c r="H173" s="8">
        <v>8.1999999999999993</v>
      </c>
      <c r="K173" s="8" t="s">
        <v>587</v>
      </c>
      <c r="L173" s="8" t="s">
        <v>955</v>
      </c>
      <c r="M173" s="9">
        <v>48.341000000000001</v>
      </c>
      <c r="N173" s="8"/>
      <c r="O173" s="8"/>
      <c r="P173" s="8"/>
      <c r="R173" s="22">
        <v>1</v>
      </c>
      <c r="S173" s="22">
        <v>0</v>
      </c>
      <c r="T173" s="22">
        <v>0</v>
      </c>
      <c r="U173" s="22">
        <v>0</v>
      </c>
      <c r="W173" s="22">
        <f t="shared" si="8"/>
        <v>1</v>
      </c>
    </row>
    <row r="174" spans="1:23" x14ac:dyDescent="0.2">
      <c r="A174" s="9" t="s">
        <v>265</v>
      </c>
      <c r="B174" s="9" t="s">
        <v>1128</v>
      </c>
      <c r="C174" s="8" t="s">
        <v>144</v>
      </c>
      <c r="D174" s="8" t="s">
        <v>496</v>
      </c>
      <c r="E174" s="8" t="s">
        <v>521</v>
      </c>
      <c r="F174" s="8">
        <v>4.875</v>
      </c>
      <c r="G174" s="8" t="s">
        <v>1443</v>
      </c>
      <c r="H174" s="8">
        <v>0.63</v>
      </c>
      <c r="K174" s="8" t="s">
        <v>1444</v>
      </c>
      <c r="L174" s="8" t="s">
        <v>1189</v>
      </c>
      <c r="M174" s="8" t="s">
        <v>1191</v>
      </c>
      <c r="N174" s="8"/>
      <c r="O174" s="8"/>
      <c r="P174" s="8"/>
      <c r="R174" s="22">
        <v>1</v>
      </c>
      <c r="S174" s="22">
        <v>0</v>
      </c>
      <c r="T174" s="22">
        <v>0</v>
      </c>
      <c r="U174" s="22">
        <v>0</v>
      </c>
      <c r="W174" s="22">
        <f t="shared" si="8"/>
        <v>1</v>
      </c>
    </row>
    <row r="175" spans="1:23" x14ac:dyDescent="0.2">
      <c r="A175" s="9" t="s">
        <v>266</v>
      </c>
      <c r="B175" s="9" t="s">
        <v>1129</v>
      </c>
      <c r="C175" s="8" t="s">
        <v>144</v>
      </c>
      <c r="D175" s="8" t="s">
        <v>495</v>
      </c>
      <c r="E175" s="8" t="s">
        <v>1445</v>
      </c>
      <c r="F175" s="8" t="s">
        <v>1446</v>
      </c>
      <c r="G175" s="8" t="s">
        <v>1447</v>
      </c>
      <c r="H175" s="8">
        <v>6</v>
      </c>
      <c r="K175" s="8" t="s">
        <v>1448</v>
      </c>
      <c r="L175" s="8" t="s">
        <v>1190</v>
      </c>
      <c r="M175" s="8" t="s">
        <v>1192</v>
      </c>
      <c r="N175" s="8"/>
      <c r="O175" s="8"/>
      <c r="P175" s="8"/>
      <c r="Q175" t="s">
        <v>1576</v>
      </c>
      <c r="R175" s="22">
        <v>1</v>
      </c>
      <c r="S175" s="22">
        <v>0</v>
      </c>
      <c r="T175" s="22">
        <v>0</v>
      </c>
      <c r="U175" s="22">
        <v>0</v>
      </c>
      <c r="W175" s="22">
        <f t="shared" si="8"/>
        <v>1</v>
      </c>
    </row>
    <row r="176" spans="1:23" x14ac:dyDescent="0.2">
      <c r="A176" s="9" t="s">
        <v>267</v>
      </c>
      <c r="B176" s="9" t="s">
        <v>402</v>
      </c>
      <c r="C176" s="8" t="s">
        <v>148</v>
      </c>
      <c r="D176" s="8" t="s">
        <v>496</v>
      </c>
      <c r="E176" s="8" t="s">
        <v>590</v>
      </c>
      <c r="F176" s="8" t="s">
        <v>597</v>
      </c>
      <c r="G176" s="8" t="s">
        <v>593</v>
      </c>
      <c r="H176" s="8">
        <v>2.8</v>
      </c>
      <c r="K176" s="8" t="s">
        <v>594</v>
      </c>
      <c r="L176" s="8" t="s">
        <v>956</v>
      </c>
      <c r="M176" s="9">
        <v>87.893000000000001</v>
      </c>
      <c r="N176" s="8"/>
      <c r="O176" s="8"/>
      <c r="P176" s="8"/>
      <c r="R176" s="22">
        <v>1</v>
      </c>
      <c r="S176" s="22">
        <v>0</v>
      </c>
      <c r="T176" s="22">
        <v>0</v>
      </c>
      <c r="U176" s="22">
        <v>0</v>
      </c>
      <c r="W176" s="22">
        <f t="shared" si="8"/>
        <v>1</v>
      </c>
    </row>
    <row r="177" spans="1:23" x14ac:dyDescent="0.2">
      <c r="A177" s="9" t="s">
        <v>267</v>
      </c>
      <c r="B177" s="9" t="s">
        <v>403</v>
      </c>
      <c r="C177" s="8" t="s">
        <v>148</v>
      </c>
      <c r="D177" s="8" t="s">
        <v>496</v>
      </c>
      <c r="E177" s="8" t="s">
        <v>591</v>
      </c>
      <c r="F177" s="8" t="s">
        <v>596</v>
      </c>
      <c r="G177" s="8" t="s">
        <v>592</v>
      </c>
      <c r="H177" s="8">
        <v>0.77</v>
      </c>
      <c r="K177" s="8" t="s">
        <v>595</v>
      </c>
      <c r="L177" s="8" t="s">
        <v>957</v>
      </c>
      <c r="M177" s="9">
        <v>57.505000000000003</v>
      </c>
      <c r="N177" s="8"/>
      <c r="O177" s="8"/>
      <c r="P177" s="8"/>
      <c r="R177" s="22">
        <v>1</v>
      </c>
      <c r="S177" s="22">
        <v>0</v>
      </c>
      <c r="T177" s="22">
        <v>0</v>
      </c>
      <c r="U177" s="22">
        <v>0</v>
      </c>
      <c r="W177" s="22">
        <f t="shared" si="8"/>
        <v>1</v>
      </c>
    </row>
    <row r="178" spans="1:23" x14ac:dyDescent="0.2">
      <c r="A178" s="9" t="s">
        <v>268</v>
      </c>
      <c r="B178" s="9" t="s">
        <v>904</v>
      </c>
      <c r="C178" s="8" t="s">
        <v>1264</v>
      </c>
      <c r="D178" s="8" t="s">
        <v>496</v>
      </c>
      <c r="E178" s="8" t="s">
        <v>1301</v>
      </c>
      <c r="F178" s="8" t="s">
        <v>1302</v>
      </c>
      <c r="G178" s="8" t="s">
        <v>1303</v>
      </c>
      <c r="I178" s="8">
        <v>4.5999999999999996</v>
      </c>
      <c r="K178" s="8" t="s">
        <v>1304</v>
      </c>
      <c r="L178" s="8" t="s">
        <v>1062</v>
      </c>
      <c r="M178" s="8" t="s">
        <v>1063</v>
      </c>
      <c r="N178" s="8"/>
      <c r="O178" s="8"/>
      <c r="P178" s="8"/>
      <c r="R178" s="22">
        <v>2</v>
      </c>
      <c r="S178" s="22">
        <v>0</v>
      </c>
      <c r="T178" s="22">
        <v>0</v>
      </c>
      <c r="U178" s="22">
        <v>0</v>
      </c>
      <c r="W178" s="22">
        <f t="shared" si="8"/>
        <v>2</v>
      </c>
    </row>
    <row r="179" spans="1:23" x14ac:dyDescent="0.2">
      <c r="A179" s="9" t="s">
        <v>269</v>
      </c>
      <c r="B179" s="9" t="s">
        <v>404</v>
      </c>
      <c r="C179" s="8" t="s">
        <v>148</v>
      </c>
      <c r="D179" s="8" t="s">
        <v>495</v>
      </c>
      <c r="E179" s="8" t="s">
        <v>598</v>
      </c>
      <c r="F179" s="8" t="s">
        <v>603</v>
      </c>
      <c r="G179" s="8" t="s">
        <v>600</v>
      </c>
      <c r="J179" s="8">
        <v>0.28999999999999998</v>
      </c>
      <c r="K179" s="8" t="s">
        <v>601</v>
      </c>
      <c r="L179" s="8" t="s">
        <v>958</v>
      </c>
      <c r="M179" s="9">
        <v>45.201000000000001</v>
      </c>
      <c r="N179" s="8"/>
      <c r="O179" s="8"/>
      <c r="P179" s="8"/>
      <c r="R179" s="22">
        <v>3</v>
      </c>
      <c r="S179" s="22">
        <v>0</v>
      </c>
      <c r="T179" s="22">
        <v>0</v>
      </c>
      <c r="U179" s="22">
        <v>0</v>
      </c>
      <c r="W179" s="22">
        <f t="shared" si="8"/>
        <v>3</v>
      </c>
    </row>
    <row r="180" spans="1:23" x14ac:dyDescent="0.2">
      <c r="A180" s="9" t="s">
        <v>269</v>
      </c>
      <c r="B180" s="9" t="s">
        <v>405</v>
      </c>
      <c r="C180" s="8" t="s">
        <v>148</v>
      </c>
      <c r="D180" s="8" t="s">
        <v>495</v>
      </c>
      <c r="E180" s="8">
        <v>9.6890000000000001</v>
      </c>
      <c r="F180" s="8" t="s">
        <v>602</v>
      </c>
      <c r="G180" s="8" t="s">
        <v>599</v>
      </c>
      <c r="I180" s="8">
        <v>1.5</v>
      </c>
      <c r="K180" s="8">
        <v>7.2969999999999997</v>
      </c>
      <c r="L180" s="8" t="s">
        <v>959</v>
      </c>
      <c r="M180" s="8">
        <v>58.901000000000003</v>
      </c>
      <c r="N180" s="8"/>
      <c r="O180" s="8"/>
      <c r="P180" s="8"/>
      <c r="R180" s="22">
        <v>2</v>
      </c>
      <c r="S180" s="22">
        <v>0</v>
      </c>
      <c r="T180" s="22">
        <v>0</v>
      </c>
      <c r="U180" s="22">
        <v>0</v>
      </c>
      <c r="W180" s="22">
        <f t="shared" si="8"/>
        <v>2</v>
      </c>
    </row>
    <row r="181" spans="1:23" x14ac:dyDescent="0.2">
      <c r="A181" s="9" t="s">
        <v>270</v>
      </c>
      <c r="B181" s="9" t="s">
        <v>905</v>
      </c>
      <c r="C181" s="8" t="s">
        <v>1264</v>
      </c>
      <c r="D181" s="8" t="s">
        <v>496</v>
      </c>
      <c r="E181" s="8" t="s">
        <v>698</v>
      </c>
      <c r="F181" s="8" t="s">
        <v>1305</v>
      </c>
      <c r="G181" s="8" t="s">
        <v>1306</v>
      </c>
      <c r="H181" s="8">
        <v>3.2</v>
      </c>
      <c r="K181" s="8" t="s">
        <v>1307</v>
      </c>
      <c r="L181" s="8" t="s">
        <v>1064</v>
      </c>
      <c r="M181" s="8" t="s">
        <v>1065</v>
      </c>
      <c r="N181" s="8">
        <v>0</v>
      </c>
      <c r="O181" s="8">
        <v>1</v>
      </c>
      <c r="P181" s="8">
        <v>0</v>
      </c>
      <c r="R181" s="22">
        <v>1</v>
      </c>
      <c r="S181" s="22">
        <v>0</v>
      </c>
      <c r="T181" s="22">
        <v>0</v>
      </c>
      <c r="U181" s="22">
        <v>0</v>
      </c>
      <c r="W181" s="22">
        <f t="shared" si="8"/>
        <v>1</v>
      </c>
    </row>
    <row r="182" spans="1:23" x14ac:dyDescent="0.2">
      <c r="A182" s="9" t="s">
        <v>271</v>
      </c>
      <c r="B182" s="9" t="s">
        <v>1130</v>
      </c>
      <c r="C182" s="8" t="s">
        <v>144</v>
      </c>
      <c r="D182" s="8" t="s">
        <v>496</v>
      </c>
      <c r="E182" s="8" t="s">
        <v>1449</v>
      </c>
      <c r="F182" s="8" t="s">
        <v>1328</v>
      </c>
      <c r="G182" s="8">
        <v>5.4130000000000003</v>
      </c>
      <c r="J182" s="8">
        <v>1.7</v>
      </c>
      <c r="K182" s="8" t="s">
        <v>1450</v>
      </c>
      <c r="L182" s="8" t="s">
        <v>1193</v>
      </c>
      <c r="M182" s="8" t="s">
        <v>1195</v>
      </c>
      <c r="N182" s="8">
        <v>0</v>
      </c>
      <c r="O182" s="8">
        <v>0</v>
      </c>
      <c r="P182" s="8">
        <v>2</v>
      </c>
      <c r="R182" s="22">
        <v>3</v>
      </c>
      <c r="S182" s="22">
        <v>0</v>
      </c>
      <c r="T182" s="22">
        <v>0</v>
      </c>
      <c r="U182" s="22">
        <v>0</v>
      </c>
      <c r="W182" s="22">
        <f t="shared" si="8"/>
        <v>3</v>
      </c>
    </row>
    <row r="183" spans="1:23" x14ac:dyDescent="0.2">
      <c r="A183" s="9" t="s">
        <v>272</v>
      </c>
      <c r="B183" s="9" t="s">
        <v>1131</v>
      </c>
      <c r="C183" s="8" t="s">
        <v>144</v>
      </c>
      <c r="D183" s="8" t="s">
        <v>495</v>
      </c>
      <c r="E183" s="8" t="s">
        <v>1451</v>
      </c>
      <c r="F183" s="8" t="s">
        <v>1452</v>
      </c>
      <c r="G183" s="8" t="s">
        <v>668</v>
      </c>
      <c r="H183" s="8">
        <v>7</v>
      </c>
      <c r="K183" s="8" t="s">
        <v>1453</v>
      </c>
      <c r="L183" s="8" t="s">
        <v>1194</v>
      </c>
      <c r="M183" s="8" t="s">
        <v>1196</v>
      </c>
      <c r="N183" s="8">
        <v>0</v>
      </c>
      <c r="O183" s="8">
        <v>0</v>
      </c>
      <c r="P183" s="8">
        <v>0</v>
      </c>
      <c r="R183" s="22">
        <v>1</v>
      </c>
      <c r="S183" s="22">
        <v>0</v>
      </c>
      <c r="T183" s="22">
        <v>0</v>
      </c>
      <c r="U183" s="22">
        <v>0</v>
      </c>
      <c r="W183" s="22">
        <f t="shared" si="8"/>
        <v>1</v>
      </c>
    </row>
    <row r="184" spans="1:23" x14ac:dyDescent="0.2">
      <c r="A184" s="9" t="s">
        <v>273</v>
      </c>
      <c r="B184" s="9" t="s">
        <v>906</v>
      </c>
      <c r="C184" s="8" t="s">
        <v>1264</v>
      </c>
      <c r="D184" s="8" t="s">
        <v>496</v>
      </c>
      <c r="E184" s="8" t="s">
        <v>1308</v>
      </c>
      <c r="F184" s="8" t="s">
        <v>1309</v>
      </c>
      <c r="G184" s="8" t="s">
        <v>1310</v>
      </c>
      <c r="H184" s="8">
        <v>1.9</v>
      </c>
      <c r="K184" s="8" t="s">
        <v>1311</v>
      </c>
      <c r="L184" s="8" t="s">
        <v>1066</v>
      </c>
      <c r="M184" s="8" t="s">
        <v>1067</v>
      </c>
      <c r="N184" s="8">
        <v>0</v>
      </c>
      <c r="O184" s="8">
        <v>0</v>
      </c>
      <c r="P184" s="8">
        <v>0</v>
      </c>
      <c r="R184" s="22">
        <v>1</v>
      </c>
      <c r="S184" s="22">
        <v>0</v>
      </c>
      <c r="T184" s="22">
        <v>0</v>
      </c>
      <c r="U184" s="22">
        <v>0</v>
      </c>
      <c r="W184" s="22">
        <f t="shared" si="8"/>
        <v>1</v>
      </c>
    </row>
    <row r="185" spans="1:23" x14ac:dyDescent="0.2">
      <c r="A185" s="9" t="s">
        <v>274</v>
      </c>
      <c r="B185" s="9" t="s">
        <v>1132</v>
      </c>
      <c r="C185" s="8" t="s">
        <v>144</v>
      </c>
      <c r="D185" s="8" t="s">
        <v>1577</v>
      </c>
      <c r="E185" s="8" t="s">
        <v>1454</v>
      </c>
      <c r="F185" s="8" t="s">
        <v>1455</v>
      </c>
      <c r="G185" s="8">
        <v>2.1000000000000001E-2</v>
      </c>
      <c r="J185" s="8">
        <v>2.6</v>
      </c>
      <c r="K185" s="8" t="s">
        <v>1456</v>
      </c>
      <c r="L185" s="8" t="s">
        <v>1197</v>
      </c>
      <c r="M185" s="8" t="s">
        <v>1198</v>
      </c>
      <c r="N185" s="8"/>
      <c r="O185" s="8"/>
      <c r="P185" s="8"/>
      <c r="R185" s="22">
        <v>3</v>
      </c>
      <c r="S185" s="22">
        <v>0</v>
      </c>
      <c r="T185" s="22">
        <v>0</v>
      </c>
      <c r="U185" s="22">
        <v>1</v>
      </c>
      <c r="W185" s="22">
        <f t="shared" si="8"/>
        <v>4</v>
      </c>
    </row>
    <row r="186" spans="1:23" x14ac:dyDescent="0.2">
      <c r="A186" s="9" t="s">
        <v>275</v>
      </c>
      <c r="B186" s="9" t="s">
        <v>406</v>
      </c>
      <c r="C186" s="8" t="s">
        <v>148</v>
      </c>
      <c r="D186" s="8" t="s">
        <v>496</v>
      </c>
      <c r="E186" s="8" t="s">
        <v>604</v>
      </c>
      <c r="F186" s="8">
        <v>3.298</v>
      </c>
      <c r="G186" s="8" t="s">
        <v>607</v>
      </c>
      <c r="H186" s="8">
        <v>0</v>
      </c>
      <c r="K186" s="8" t="s">
        <v>608</v>
      </c>
      <c r="L186" s="8" t="s">
        <v>960</v>
      </c>
      <c r="M186" s="9">
        <v>64.180000000000007</v>
      </c>
      <c r="N186" s="8"/>
      <c r="O186" s="8"/>
      <c r="P186" s="8"/>
      <c r="R186" s="22">
        <v>1</v>
      </c>
      <c r="S186" s="22">
        <v>0</v>
      </c>
      <c r="T186" s="22">
        <v>0</v>
      </c>
      <c r="U186" s="22">
        <v>0</v>
      </c>
      <c r="W186" s="22">
        <f t="shared" ref="W186:W249" si="9">SUM(R186+S186+T186+U186)</f>
        <v>1</v>
      </c>
    </row>
    <row r="187" spans="1:23" x14ac:dyDescent="0.2">
      <c r="A187" s="9" t="s">
        <v>275</v>
      </c>
      <c r="B187" s="9" t="s">
        <v>407</v>
      </c>
      <c r="C187" s="8" t="s">
        <v>148</v>
      </c>
      <c r="D187" s="8" t="s">
        <v>495</v>
      </c>
      <c r="E187" s="8" t="s">
        <v>605</v>
      </c>
      <c r="F187" s="8" t="s">
        <v>617</v>
      </c>
      <c r="G187" s="8" t="s">
        <v>606</v>
      </c>
      <c r="H187" s="8">
        <v>3.3</v>
      </c>
      <c r="K187" s="8" t="s">
        <v>609</v>
      </c>
      <c r="L187" s="8" t="s">
        <v>961</v>
      </c>
      <c r="M187" s="9">
        <v>58.738</v>
      </c>
      <c r="N187" s="8"/>
      <c r="O187" s="8"/>
      <c r="P187" s="8"/>
      <c r="R187" s="22">
        <v>1</v>
      </c>
      <c r="S187" s="22">
        <v>0</v>
      </c>
      <c r="T187" s="22">
        <v>0</v>
      </c>
      <c r="U187" s="22">
        <v>0</v>
      </c>
      <c r="W187" s="22">
        <f t="shared" si="9"/>
        <v>1</v>
      </c>
    </row>
    <row r="188" spans="1:23" x14ac:dyDescent="0.2">
      <c r="A188" s="9" t="s">
        <v>276</v>
      </c>
      <c r="B188" s="9" t="s">
        <v>1133</v>
      </c>
      <c r="C188" s="8" t="s">
        <v>144</v>
      </c>
      <c r="D188" s="8" t="s">
        <v>496</v>
      </c>
      <c r="E188" s="8" t="s">
        <v>1457</v>
      </c>
      <c r="F188" s="8" t="s">
        <v>1458</v>
      </c>
      <c r="G188" s="8" t="s">
        <v>1459</v>
      </c>
      <c r="H188" s="8">
        <v>0.8</v>
      </c>
      <c r="K188" s="8" t="s">
        <v>1460</v>
      </c>
      <c r="L188" s="8" t="s">
        <v>1199</v>
      </c>
      <c r="M188" s="8" t="s">
        <v>1200</v>
      </c>
      <c r="N188" s="8"/>
      <c r="O188" s="8"/>
      <c r="P188" s="8"/>
      <c r="R188" s="22">
        <v>1</v>
      </c>
      <c r="S188" s="22">
        <v>0</v>
      </c>
      <c r="T188" s="22">
        <v>0</v>
      </c>
      <c r="U188" s="22">
        <v>0</v>
      </c>
      <c r="W188" s="22">
        <f t="shared" si="9"/>
        <v>1</v>
      </c>
    </row>
    <row r="189" spans="1:23" x14ac:dyDescent="0.2">
      <c r="A189" s="9" t="s">
        <v>277</v>
      </c>
      <c r="B189" s="9" t="s">
        <v>408</v>
      </c>
      <c r="C189" s="8" t="s">
        <v>148</v>
      </c>
      <c r="D189" s="8" t="s">
        <v>495</v>
      </c>
      <c r="E189" s="8" t="s">
        <v>610</v>
      </c>
      <c r="F189" s="8">
        <v>4.758</v>
      </c>
      <c r="G189" s="8" t="s">
        <v>613</v>
      </c>
      <c r="H189" s="8">
        <v>2.9</v>
      </c>
      <c r="K189" s="8" t="s">
        <v>614</v>
      </c>
      <c r="L189" s="8">
        <v>5.51</v>
      </c>
      <c r="M189" s="9">
        <v>48.695999999999998</v>
      </c>
      <c r="N189" s="8"/>
      <c r="O189" s="8"/>
      <c r="P189" s="8"/>
      <c r="R189" s="22">
        <v>1</v>
      </c>
      <c r="S189" s="22">
        <v>0</v>
      </c>
      <c r="T189" s="22">
        <v>0</v>
      </c>
      <c r="U189" s="22">
        <v>0</v>
      </c>
      <c r="W189" s="22">
        <f t="shared" si="9"/>
        <v>1</v>
      </c>
    </row>
    <row r="190" spans="1:23" x14ac:dyDescent="0.2">
      <c r="A190" s="9" t="s">
        <v>277</v>
      </c>
      <c r="B190" s="9" t="s">
        <v>409</v>
      </c>
      <c r="C190" s="8" t="s">
        <v>148</v>
      </c>
      <c r="D190" s="8" t="s">
        <v>496</v>
      </c>
      <c r="E190" s="8" t="s">
        <v>611</v>
      </c>
      <c r="F190" s="8" t="s">
        <v>616</v>
      </c>
      <c r="G190" s="8" t="s">
        <v>612</v>
      </c>
      <c r="I190" s="8">
        <v>0.16</v>
      </c>
      <c r="K190" s="8" t="s">
        <v>615</v>
      </c>
      <c r="L190" s="8" t="s">
        <v>962</v>
      </c>
      <c r="M190" s="9">
        <v>58.24</v>
      </c>
      <c r="N190" s="8"/>
      <c r="O190" s="8"/>
      <c r="P190" s="8"/>
      <c r="R190" s="22">
        <v>2</v>
      </c>
      <c r="S190" s="22">
        <v>0</v>
      </c>
      <c r="T190" s="22">
        <v>0</v>
      </c>
      <c r="U190" s="22">
        <v>0</v>
      </c>
      <c r="W190" s="22">
        <f t="shared" si="9"/>
        <v>2</v>
      </c>
    </row>
    <row r="191" spans="1:23" x14ac:dyDescent="0.2">
      <c r="A191" s="9" t="s">
        <v>278</v>
      </c>
      <c r="B191" s="9" t="s">
        <v>410</v>
      </c>
      <c r="C191" s="8" t="s">
        <v>148</v>
      </c>
      <c r="D191" s="8" t="s">
        <v>496</v>
      </c>
      <c r="E191" s="8" t="s">
        <v>618</v>
      </c>
      <c r="F191" s="8" t="s">
        <v>624</v>
      </c>
      <c r="G191" s="8" t="s">
        <v>621</v>
      </c>
      <c r="H191" s="8">
        <v>2.7</v>
      </c>
      <c r="K191" s="8">
        <v>7.2619999999999996</v>
      </c>
      <c r="L191" s="8" t="s">
        <v>963</v>
      </c>
      <c r="M191" s="9">
        <v>53.298000000000002</v>
      </c>
      <c r="N191" s="8"/>
      <c r="O191" s="8"/>
      <c r="P191" s="8"/>
      <c r="R191" s="22">
        <v>1</v>
      </c>
      <c r="S191" s="22">
        <v>0</v>
      </c>
      <c r="T191" s="22">
        <v>0</v>
      </c>
      <c r="U191" s="22">
        <v>0</v>
      </c>
      <c r="W191" s="22">
        <f t="shared" si="9"/>
        <v>1</v>
      </c>
    </row>
    <row r="192" spans="1:23" x14ac:dyDescent="0.2">
      <c r="A192" s="9" t="s">
        <v>278</v>
      </c>
      <c r="B192" s="9" t="s">
        <v>411</v>
      </c>
      <c r="C192" s="8" t="s">
        <v>148</v>
      </c>
      <c r="D192" s="8" t="s">
        <v>495</v>
      </c>
      <c r="E192" s="8" t="s">
        <v>619</v>
      </c>
      <c r="F192" s="8" t="s">
        <v>623</v>
      </c>
      <c r="G192" s="8" t="s">
        <v>620</v>
      </c>
      <c r="H192" s="8">
        <v>4</v>
      </c>
      <c r="K192" s="8" t="s">
        <v>622</v>
      </c>
      <c r="L192" s="8" t="s">
        <v>964</v>
      </c>
      <c r="M192" s="9">
        <v>49.906999999999996</v>
      </c>
      <c r="N192" s="8"/>
      <c r="O192" s="8"/>
      <c r="P192" s="8"/>
      <c r="R192" s="22">
        <v>1</v>
      </c>
      <c r="S192" s="22">
        <v>0</v>
      </c>
      <c r="T192" s="22">
        <v>0</v>
      </c>
      <c r="U192" s="22">
        <v>0</v>
      </c>
      <c r="W192" s="22">
        <f t="shared" si="9"/>
        <v>1</v>
      </c>
    </row>
    <row r="193" spans="1:23" x14ac:dyDescent="0.2">
      <c r="A193" s="9" t="s">
        <v>279</v>
      </c>
      <c r="B193" s="9" t="s">
        <v>412</v>
      </c>
      <c r="C193" s="8" t="s">
        <v>148</v>
      </c>
      <c r="D193" s="8" t="s">
        <v>495</v>
      </c>
      <c r="E193" s="8" t="s">
        <v>625</v>
      </c>
      <c r="F193" s="8" t="s">
        <v>632</v>
      </c>
      <c r="G193" s="8" t="s">
        <v>628</v>
      </c>
      <c r="H193" s="8">
        <v>6.6</v>
      </c>
      <c r="K193" s="8" t="s">
        <v>629</v>
      </c>
      <c r="L193" s="8" t="s">
        <v>965</v>
      </c>
      <c r="M193" s="9">
        <v>53.859000000000002</v>
      </c>
      <c r="N193" s="8"/>
      <c r="O193" s="8"/>
      <c r="P193" s="8"/>
      <c r="R193" s="22">
        <v>1</v>
      </c>
      <c r="S193" s="22">
        <v>0</v>
      </c>
      <c r="T193" s="22">
        <v>0</v>
      </c>
      <c r="U193" s="22">
        <v>0</v>
      </c>
      <c r="W193" s="22">
        <f t="shared" si="9"/>
        <v>1</v>
      </c>
    </row>
    <row r="194" spans="1:23" x14ac:dyDescent="0.2">
      <c r="A194" s="9" t="s">
        <v>279</v>
      </c>
      <c r="B194" s="9" t="s">
        <v>413</v>
      </c>
      <c r="C194" s="8" t="s">
        <v>148</v>
      </c>
      <c r="D194" s="8" t="s">
        <v>497</v>
      </c>
      <c r="E194" s="8" t="s">
        <v>626</v>
      </c>
      <c r="F194" s="8" t="s">
        <v>631</v>
      </c>
      <c r="G194" s="8" t="s">
        <v>627</v>
      </c>
      <c r="I194" s="8">
        <v>1.8</v>
      </c>
      <c r="K194" s="8" t="s">
        <v>630</v>
      </c>
      <c r="L194" s="8" t="s">
        <v>966</v>
      </c>
      <c r="M194" s="9">
        <v>13.792999999999999</v>
      </c>
      <c r="N194" s="8"/>
      <c r="O194" s="8"/>
      <c r="P194" s="8"/>
      <c r="R194" s="22">
        <v>2</v>
      </c>
      <c r="S194" s="22">
        <v>2</v>
      </c>
      <c r="T194" s="22">
        <v>0</v>
      </c>
      <c r="U194" s="22">
        <v>2</v>
      </c>
      <c r="W194" s="22">
        <f t="shared" si="9"/>
        <v>6</v>
      </c>
    </row>
    <row r="195" spans="1:23" x14ac:dyDescent="0.2">
      <c r="A195" s="9" t="s">
        <v>280</v>
      </c>
      <c r="B195" s="9" t="s">
        <v>414</v>
      </c>
      <c r="C195" s="8" t="s">
        <v>148</v>
      </c>
      <c r="D195" s="8" t="s">
        <v>496</v>
      </c>
      <c r="E195" s="8">
        <v>9.0579999999999998</v>
      </c>
      <c r="F195" s="8">
        <v>6.657</v>
      </c>
      <c r="G195" s="8">
        <v>0.435</v>
      </c>
      <c r="I195" s="8">
        <v>0.44</v>
      </c>
      <c r="K195" s="8">
        <v>5.1020000000000003</v>
      </c>
      <c r="L195" s="8" t="s">
        <v>967</v>
      </c>
      <c r="M195" s="9">
        <v>54.207000000000001</v>
      </c>
      <c r="N195" s="8"/>
      <c r="O195" s="8"/>
      <c r="P195" s="8"/>
      <c r="R195" s="22">
        <v>2</v>
      </c>
      <c r="S195" s="22">
        <v>0</v>
      </c>
      <c r="T195" s="22">
        <v>0</v>
      </c>
      <c r="U195" s="22">
        <v>0</v>
      </c>
      <c r="W195" s="22">
        <f t="shared" si="9"/>
        <v>2</v>
      </c>
    </row>
    <row r="196" spans="1:23" s="55" customFormat="1" x14ac:dyDescent="0.2">
      <c r="A196" s="71" t="s">
        <v>280</v>
      </c>
      <c r="B196" s="71" t="s">
        <v>415</v>
      </c>
      <c r="C196" s="56" t="s">
        <v>148</v>
      </c>
      <c r="D196" s="56" t="s">
        <v>496</v>
      </c>
      <c r="E196" s="56" t="s">
        <v>633</v>
      </c>
      <c r="F196" s="56" t="s">
        <v>634</v>
      </c>
      <c r="G196" s="56">
        <v>2.3079999999999998</v>
      </c>
      <c r="H196" s="56">
        <v>2.2999999999999998</v>
      </c>
      <c r="I196" s="56"/>
      <c r="J196" s="56"/>
      <c r="K196" s="56">
        <v>7.61</v>
      </c>
      <c r="L196" s="56" t="s">
        <v>968</v>
      </c>
      <c r="M196" s="71">
        <v>52.914000000000001</v>
      </c>
      <c r="N196" s="56"/>
      <c r="O196" s="56"/>
      <c r="P196" s="56"/>
      <c r="R196" s="63">
        <v>1</v>
      </c>
      <c r="S196" s="63">
        <v>0</v>
      </c>
      <c r="T196" s="63">
        <v>0</v>
      </c>
      <c r="U196" s="63">
        <v>0</v>
      </c>
      <c r="W196" s="63">
        <f t="shared" si="9"/>
        <v>1</v>
      </c>
    </row>
    <row r="197" spans="1:23" x14ac:dyDescent="0.2">
      <c r="A197" s="9" t="s">
        <v>281</v>
      </c>
      <c r="B197" s="9" t="s">
        <v>1134</v>
      </c>
      <c r="C197" s="8" t="s">
        <v>144</v>
      </c>
      <c r="D197" s="8" t="s">
        <v>496</v>
      </c>
      <c r="E197" s="8" t="s">
        <v>1461</v>
      </c>
      <c r="F197" s="8" t="s">
        <v>702</v>
      </c>
      <c r="G197" s="8">
        <v>2.5910000000000002</v>
      </c>
      <c r="I197" s="8">
        <v>2.6</v>
      </c>
      <c r="K197" s="8" t="s">
        <v>1404</v>
      </c>
      <c r="L197" s="8" t="s">
        <v>1201</v>
      </c>
      <c r="M197" s="8" t="s">
        <v>1203</v>
      </c>
      <c r="N197" s="8">
        <v>0</v>
      </c>
      <c r="O197" s="8">
        <v>0</v>
      </c>
      <c r="P197" s="8">
        <v>0</v>
      </c>
      <c r="R197" s="22">
        <v>2</v>
      </c>
      <c r="S197" s="22">
        <v>0</v>
      </c>
      <c r="T197" s="22">
        <v>0</v>
      </c>
      <c r="U197" s="22">
        <v>0</v>
      </c>
      <c r="W197" s="22">
        <f t="shared" si="9"/>
        <v>2</v>
      </c>
    </row>
    <row r="198" spans="1:23" x14ac:dyDescent="0.2">
      <c r="A198" s="9" t="s">
        <v>282</v>
      </c>
      <c r="B198" s="9" t="s">
        <v>1135</v>
      </c>
      <c r="C198" s="8" t="s">
        <v>144</v>
      </c>
      <c r="D198" s="8" t="s">
        <v>496</v>
      </c>
      <c r="E198" s="8" t="s">
        <v>1462</v>
      </c>
      <c r="F198" s="8" t="s">
        <v>1463</v>
      </c>
      <c r="G198" s="8" t="s">
        <v>1464</v>
      </c>
      <c r="I198" s="8">
        <v>0.12</v>
      </c>
      <c r="K198" s="8" t="s">
        <v>1465</v>
      </c>
      <c r="L198" s="8" t="s">
        <v>1202</v>
      </c>
      <c r="M198" s="8" t="s">
        <v>1204</v>
      </c>
      <c r="N198" s="8">
        <v>0</v>
      </c>
      <c r="O198" s="8">
        <v>1</v>
      </c>
      <c r="P198" s="8">
        <v>0</v>
      </c>
      <c r="R198" s="22">
        <v>2</v>
      </c>
      <c r="S198" s="22">
        <v>0</v>
      </c>
      <c r="T198" s="22">
        <v>0</v>
      </c>
      <c r="U198" s="22">
        <v>0</v>
      </c>
      <c r="W198" s="22">
        <f t="shared" si="9"/>
        <v>2</v>
      </c>
    </row>
    <row r="199" spans="1:23" x14ac:dyDescent="0.2">
      <c r="A199" s="9" t="s">
        <v>283</v>
      </c>
      <c r="B199" s="9" t="s">
        <v>416</v>
      </c>
      <c r="C199" s="8" t="s">
        <v>148</v>
      </c>
      <c r="D199" s="8" t="s">
        <v>496</v>
      </c>
      <c r="E199" s="8" t="s">
        <v>635</v>
      </c>
      <c r="F199" s="8" t="s">
        <v>640</v>
      </c>
      <c r="G199" s="8" t="s">
        <v>638</v>
      </c>
      <c r="H199" s="8">
        <v>0.94</v>
      </c>
      <c r="K199" s="8" t="s">
        <v>639</v>
      </c>
      <c r="L199" s="8" t="s">
        <v>969</v>
      </c>
      <c r="M199" s="9">
        <v>59.932000000000002</v>
      </c>
      <c r="N199" s="8" t="s">
        <v>1581</v>
      </c>
      <c r="O199" s="8">
        <v>1</v>
      </c>
      <c r="P199" s="8">
        <v>0</v>
      </c>
      <c r="R199" s="22">
        <v>1</v>
      </c>
      <c r="S199" s="22">
        <v>0</v>
      </c>
      <c r="T199" s="22">
        <v>0</v>
      </c>
      <c r="U199" s="22">
        <v>0</v>
      </c>
      <c r="W199" s="22">
        <f t="shared" si="9"/>
        <v>1</v>
      </c>
    </row>
    <row r="200" spans="1:23" x14ac:dyDescent="0.2">
      <c r="A200" s="9" t="s">
        <v>283</v>
      </c>
      <c r="B200" s="9" t="s">
        <v>417</v>
      </c>
      <c r="C200" s="8" t="s">
        <v>148</v>
      </c>
      <c r="D200" s="8" t="s">
        <v>496</v>
      </c>
      <c r="E200" s="8" t="s">
        <v>636</v>
      </c>
      <c r="F200" s="8">
        <v>9.359</v>
      </c>
      <c r="G200" s="8" t="s">
        <v>637</v>
      </c>
      <c r="H200" s="8">
        <v>0.22</v>
      </c>
      <c r="K200" s="8">
        <v>4.6539999999999999</v>
      </c>
      <c r="L200" s="8" t="s">
        <v>970</v>
      </c>
      <c r="M200" s="9">
        <v>64.542000000000002</v>
      </c>
      <c r="N200" s="8">
        <v>0</v>
      </c>
      <c r="O200" s="8">
        <v>1</v>
      </c>
      <c r="P200" s="8">
        <v>0</v>
      </c>
      <c r="R200" s="22">
        <v>1</v>
      </c>
      <c r="S200" s="22">
        <v>0</v>
      </c>
      <c r="T200" s="22">
        <v>0</v>
      </c>
      <c r="U200" s="22">
        <v>0</v>
      </c>
      <c r="W200" s="22">
        <f t="shared" si="9"/>
        <v>1</v>
      </c>
    </row>
    <row r="201" spans="1:23" x14ac:dyDescent="0.2">
      <c r="A201" s="9" t="s">
        <v>284</v>
      </c>
      <c r="B201" s="9" t="s">
        <v>907</v>
      </c>
      <c r="C201" s="8" t="s">
        <v>1264</v>
      </c>
      <c r="D201" s="8" t="s">
        <v>495</v>
      </c>
      <c r="E201" s="8" t="s">
        <v>1312</v>
      </c>
      <c r="F201" s="8" t="s">
        <v>1313</v>
      </c>
      <c r="G201" s="8" t="s">
        <v>1314</v>
      </c>
      <c r="H201" s="8">
        <v>5.3</v>
      </c>
      <c r="K201" s="8" t="s">
        <v>1315</v>
      </c>
      <c r="L201" s="8" t="s">
        <v>762</v>
      </c>
      <c r="M201" s="8" t="s">
        <v>1068</v>
      </c>
      <c r="N201" s="8">
        <v>0</v>
      </c>
      <c r="O201" s="8">
        <v>1</v>
      </c>
      <c r="P201" s="8">
        <v>0</v>
      </c>
      <c r="R201" s="22">
        <v>1</v>
      </c>
      <c r="S201" s="22">
        <v>0</v>
      </c>
      <c r="T201" s="22">
        <v>0</v>
      </c>
      <c r="U201" s="22">
        <v>0</v>
      </c>
      <c r="W201" s="22">
        <f t="shared" si="9"/>
        <v>1</v>
      </c>
    </row>
    <row r="202" spans="1:23" x14ac:dyDescent="0.2">
      <c r="A202" s="9" t="s">
        <v>285</v>
      </c>
      <c r="B202" s="9" t="s">
        <v>1136</v>
      </c>
      <c r="C202" s="8" t="s">
        <v>144</v>
      </c>
      <c r="D202" s="8" t="s">
        <v>497</v>
      </c>
      <c r="E202" s="8" t="s">
        <v>1466</v>
      </c>
      <c r="F202" s="8" t="s">
        <v>1467</v>
      </c>
      <c r="G202" s="8" t="s">
        <v>1468</v>
      </c>
      <c r="H202" s="8">
        <v>5.4</v>
      </c>
      <c r="K202" s="8" t="s">
        <v>1469</v>
      </c>
      <c r="L202" s="8" t="s">
        <v>1205</v>
      </c>
      <c r="M202" s="8" t="s">
        <v>1206</v>
      </c>
      <c r="N202" s="8">
        <v>1</v>
      </c>
      <c r="O202" s="8">
        <v>1</v>
      </c>
      <c r="P202" s="8">
        <v>0</v>
      </c>
      <c r="R202" s="22">
        <v>1</v>
      </c>
      <c r="S202" s="22">
        <v>0</v>
      </c>
      <c r="T202" s="22">
        <v>0</v>
      </c>
      <c r="U202" s="22">
        <v>0</v>
      </c>
      <c r="W202" s="22">
        <f t="shared" si="9"/>
        <v>1</v>
      </c>
    </row>
    <row r="203" spans="1:23" x14ac:dyDescent="0.2">
      <c r="A203" s="9" t="s">
        <v>286</v>
      </c>
      <c r="B203" s="9" t="s">
        <v>418</v>
      </c>
      <c r="C203" s="8" t="s">
        <v>148</v>
      </c>
      <c r="D203" s="8" t="s">
        <v>496</v>
      </c>
      <c r="E203" s="8" t="s">
        <v>641</v>
      </c>
      <c r="F203" s="8" t="s">
        <v>648</v>
      </c>
      <c r="G203" s="8" t="s">
        <v>644</v>
      </c>
      <c r="H203" s="8">
        <v>2.1</v>
      </c>
      <c r="K203" s="8" t="s">
        <v>645</v>
      </c>
      <c r="L203" s="8" t="s">
        <v>971</v>
      </c>
      <c r="M203" s="9">
        <v>66.798000000000002</v>
      </c>
      <c r="N203" s="8">
        <v>0</v>
      </c>
      <c r="O203" s="8">
        <v>1</v>
      </c>
      <c r="P203" s="8">
        <v>0</v>
      </c>
      <c r="R203" s="22">
        <v>1</v>
      </c>
      <c r="S203" s="22">
        <v>0</v>
      </c>
      <c r="T203" s="22">
        <v>0</v>
      </c>
      <c r="U203" s="22">
        <v>0</v>
      </c>
      <c r="W203" s="22">
        <f t="shared" si="9"/>
        <v>1</v>
      </c>
    </row>
    <row r="204" spans="1:23" x14ac:dyDescent="0.2">
      <c r="A204" s="9" t="s">
        <v>286</v>
      </c>
      <c r="B204" s="9" t="s">
        <v>419</v>
      </c>
      <c r="C204" s="8" t="s">
        <v>148</v>
      </c>
      <c r="D204" s="8" t="s">
        <v>497</v>
      </c>
      <c r="E204" s="8" t="s">
        <v>642</v>
      </c>
      <c r="F204" s="8" t="s">
        <v>647</v>
      </c>
      <c r="G204" s="8" t="s">
        <v>643</v>
      </c>
      <c r="I204" s="8">
        <v>4.4000000000000004</v>
      </c>
      <c r="K204" s="8" t="s">
        <v>646</v>
      </c>
      <c r="L204" s="8" t="s">
        <v>972</v>
      </c>
      <c r="M204" s="9">
        <v>44.944000000000003</v>
      </c>
      <c r="N204" s="8">
        <v>0</v>
      </c>
      <c r="O204" s="8">
        <v>1</v>
      </c>
      <c r="P204" s="8">
        <v>0</v>
      </c>
      <c r="R204" s="22">
        <v>2</v>
      </c>
      <c r="S204" s="22">
        <v>0</v>
      </c>
      <c r="T204" s="22">
        <v>0</v>
      </c>
      <c r="U204" s="22">
        <v>0</v>
      </c>
      <c r="W204" s="22">
        <f t="shared" si="9"/>
        <v>2</v>
      </c>
    </row>
    <row r="205" spans="1:23" x14ac:dyDescent="0.2">
      <c r="A205" s="9" t="s">
        <v>287</v>
      </c>
      <c r="B205" s="9" t="s">
        <v>1137</v>
      </c>
      <c r="C205" s="8" t="s">
        <v>144</v>
      </c>
      <c r="D205" s="8" t="s">
        <v>496</v>
      </c>
      <c r="E205" s="8" t="s">
        <v>893</v>
      </c>
      <c r="F205" s="8" t="s">
        <v>1470</v>
      </c>
      <c r="G205" s="8" t="s">
        <v>1380</v>
      </c>
      <c r="I205" s="8">
        <v>0.68</v>
      </c>
      <c r="K205" s="8" t="s">
        <v>1471</v>
      </c>
      <c r="L205" s="8" t="s">
        <v>887</v>
      </c>
      <c r="M205" s="8" t="s">
        <v>1207</v>
      </c>
      <c r="N205" s="8">
        <v>0</v>
      </c>
      <c r="O205" s="8">
        <v>1</v>
      </c>
      <c r="P205" s="8">
        <v>0</v>
      </c>
      <c r="R205" s="22">
        <v>2</v>
      </c>
      <c r="S205" s="22">
        <v>0</v>
      </c>
      <c r="T205" s="22">
        <v>0</v>
      </c>
      <c r="U205" s="22">
        <v>0</v>
      </c>
      <c r="W205" s="22">
        <f t="shared" si="9"/>
        <v>2</v>
      </c>
    </row>
    <row r="206" spans="1:23" x14ac:dyDescent="0.2">
      <c r="A206" s="9" t="s">
        <v>288</v>
      </c>
      <c r="B206" s="9" t="s">
        <v>420</v>
      </c>
      <c r="C206" s="8" t="s">
        <v>148</v>
      </c>
      <c r="D206" s="8" t="s">
        <v>497</v>
      </c>
      <c r="E206" s="8" t="s">
        <v>649</v>
      </c>
      <c r="F206" s="8" t="s">
        <v>655</v>
      </c>
      <c r="G206" s="8" t="s">
        <v>652</v>
      </c>
      <c r="H206" s="8">
        <v>4.4000000000000004</v>
      </c>
      <c r="K206" s="8" t="s">
        <v>653</v>
      </c>
      <c r="L206" s="8" t="s">
        <v>973</v>
      </c>
      <c r="M206" s="9">
        <v>52.503</v>
      </c>
      <c r="N206" s="8">
        <v>0</v>
      </c>
      <c r="O206" s="8">
        <v>0</v>
      </c>
      <c r="P206" s="8">
        <v>0</v>
      </c>
      <c r="R206" s="22">
        <v>1</v>
      </c>
      <c r="S206" s="22">
        <v>0</v>
      </c>
      <c r="T206" s="22">
        <v>0</v>
      </c>
      <c r="U206" s="22">
        <v>0</v>
      </c>
      <c r="W206" s="22">
        <f t="shared" si="9"/>
        <v>1</v>
      </c>
    </row>
    <row r="207" spans="1:23" x14ac:dyDescent="0.2">
      <c r="A207" s="9" t="s">
        <v>288</v>
      </c>
      <c r="B207" s="9" t="s">
        <v>421</v>
      </c>
      <c r="C207" s="8" t="s">
        <v>148</v>
      </c>
      <c r="D207" s="8" t="s">
        <v>497</v>
      </c>
      <c r="E207" s="8" t="s">
        <v>650</v>
      </c>
      <c r="F207" s="8" t="s">
        <v>654</v>
      </c>
      <c r="G207" s="8" t="s">
        <v>651</v>
      </c>
      <c r="I207" s="8">
        <v>2.9</v>
      </c>
      <c r="K207" s="8">
        <v>8.0399999999999991</v>
      </c>
      <c r="L207" s="8" t="s">
        <v>974</v>
      </c>
      <c r="M207" s="9">
        <v>37.783000000000001</v>
      </c>
      <c r="N207" s="8">
        <v>1</v>
      </c>
      <c r="O207" s="8">
        <v>1</v>
      </c>
      <c r="P207" s="8">
        <v>0</v>
      </c>
      <c r="R207" s="22">
        <v>2</v>
      </c>
      <c r="S207" s="22">
        <v>0</v>
      </c>
      <c r="T207" s="22">
        <v>0</v>
      </c>
      <c r="U207" s="22">
        <v>0</v>
      </c>
      <c r="W207" s="22">
        <f t="shared" si="9"/>
        <v>2</v>
      </c>
    </row>
    <row r="208" spans="1:23" x14ac:dyDescent="0.2">
      <c r="A208" s="9" t="s">
        <v>289</v>
      </c>
      <c r="B208" s="9" t="s">
        <v>1138</v>
      </c>
      <c r="C208" s="8" t="s">
        <v>144</v>
      </c>
      <c r="D208" s="8" t="s">
        <v>1578</v>
      </c>
      <c r="E208" s="8" t="s">
        <v>1466</v>
      </c>
      <c r="F208" s="8" t="s">
        <v>1472</v>
      </c>
      <c r="G208" s="8" t="s">
        <v>1473</v>
      </c>
      <c r="H208" s="8">
        <v>6.7</v>
      </c>
      <c r="K208" s="8" t="s">
        <v>1474</v>
      </c>
      <c r="L208" s="8" t="s">
        <v>1208</v>
      </c>
      <c r="M208" s="8" t="s">
        <v>1210</v>
      </c>
      <c r="N208" s="8">
        <v>0</v>
      </c>
      <c r="O208" s="8">
        <v>0</v>
      </c>
      <c r="P208" s="8">
        <v>0</v>
      </c>
      <c r="R208" s="22">
        <v>1</v>
      </c>
      <c r="S208" s="22">
        <v>0</v>
      </c>
      <c r="T208" s="22">
        <v>0</v>
      </c>
      <c r="U208" s="22">
        <v>0</v>
      </c>
      <c r="W208" s="22">
        <f t="shared" si="9"/>
        <v>1</v>
      </c>
    </row>
    <row r="209" spans="1:23" x14ac:dyDescent="0.2">
      <c r="A209" s="9" t="s">
        <v>290</v>
      </c>
      <c r="B209" s="9" t="s">
        <v>1139</v>
      </c>
      <c r="C209" s="8" t="s">
        <v>144</v>
      </c>
      <c r="D209" s="8" t="s">
        <v>496</v>
      </c>
      <c r="E209" s="8" t="s">
        <v>1475</v>
      </c>
      <c r="F209" s="8" t="s">
        <v>1476</v>
      </c>
      <c r="G209" s="8">
        <v>1.046</v>
      </c>
      <c r="I209" s="8">
        <v>1</v>
      </c>
      <c r="K209" s="8" t="s">
        <v>1477</v>
      </c>
      <c r="L209" s="8" t="s">
        <v>1209</v>
      </c>
      <c r="M209" s="8" t="s">
        <v>1211</v>
      </c>
      <c r="N209" s="8">
        <v>0</v>
      </c>
      <c r="O209" s="8">
        <v>1</v>
      </c>
      <c r="P209" s="8">
        <v>0</v>
      </c>
      <c r="R209" s="22">
        <v>2</v>
      </c>
      <c r="S209" s="22">
        <v>0</v>
      </c>
      <c r="T209" s="22">
        <v>0</v>
      </c>
      <c r="U209" s="22">
        <v>0</v>
      </c>
      <c r="W209" s="22">
        <f t="shared" si="9"/>
        <v>2</v>
      </c>
    </row>
    <row r="210" spans="1:23" x14ac:dyDescent="0.2">
      <c r="A210" s="9" t="s">
        <v>291</v>
      </c>
      <c r="B210" s="9" t="s">
        <v>908</v>
      </c>
      <c r="C210" s="8" t="s">
        <v>1264</v>
      </c>
      <c r="D210" s="8" t="s">
        <v>496</v>
      </c>
      <c r="E210" s="8" t="s">
        <v>1316</v>
      </c>
      <c r="F210" s="8" t="s">
        <v>1317</v>
      </c>
      <c r="G210" s="8" t="s">
        <v>1318</v>
      </c>
      <c r="I210" s="8">
        <v>3.8</v>
      </c>
      <c r="K210" s="8" t="s">
        <v>1319</v>
      </c>
      <c r="L210" s="8" t="s">
        <v>1069</v>
      </c>
      <c r="M210" s="8" t="s">
        <v>1072</v>
      </c>
      <c r="N210" s="8">
        <v>0</v>
      </c>
      <c r="O210" s="8">
        <v>0</v>
      </c>
      <c r="P210" s="8">
        <v>0</v>
      </c>
      <c r="R210" s="22">
        <v>2</v>
      </c>
      <c r="S210" s="22">
        <v>0</v>
      </c>
      <c r="T210" s="22">
        <v>0</v>
      </c>
      <c r="U210" s="22">
        <v>0</v>
      </c>
      <c r="W210" s="22">
        <f t="shared" si="9"/>
        <v>2</v>
      </c>
    </row>
    <row r="211" spans="1:23" x14ac:dyDescent="0.2">
      <c r="A211" s="9" t="s">
        <v>292</v>
      </c>
      <c r="B211" s="9" t="s">
        <v>909</v>
      </c>
      <c r="C211" s="8" t="s">
        <v>1264</v>
      </c>
      <c r="D211" s="8" t="s">
        <v>497</v>
      </c>
      <c r="E211" s="8" t="s">
        <v>1320</v>
      </c>
      <c r="F211" s="8" t="s">
        <v>1321</v>
      </c>
      <c r="G211" s="8" t="s">
        <v>1322</v>
      </c>
      <c r="H211" s="8">
        <v>6.3</v>
      </c>
      <c r="K211" s="8" t="s">
        <v>1323</v>
      </c>
      <c r="L211" s="8" t="s">
        <v>1070</v>
      </c>
      <c r="M211" s="8" t="s">
        <v>1073</v>
      </c>
      <c r="N211" s="8">
        <v>1</v>
      </c>
      <c r="O211" s="8">
        <v>0</v>
      </c>
      <c r="P211" s="8">
        <v>0</v>
      </c>
      <c r="R211" s="22">
        <v>1</v>
      </c>
      <c r="S211" s="22">
        <v>0</v>
      </c>
      <c r="T211" s="22">
        <v>0</v>
      </c>
      <c r="U211" s="22">
        <v>0</v>
      </c>
      <c r="W211" s="22">
        <f t="shared" si="9"/>
        <v>1</v>
      </c>
    </row>
    <row r="212" spans="1:23" x14ac:dyDescent="0.2">
      <c r="A212" s="9" t="s">
        <v>293</v>
      </c>
      <c r="B212" s="9" t="s">
        <v>910</v>
      </c>
      <c r="C212" s="8" t="s">
        <v>1264</v>
      </c>
      <c r="D212" s="8" t="s">
        <v>1577</v>
      </c>
      <c r="E212" s="8" t="s">
        <v>1324</v>
      </c>
      <c r="F212" s="8" t="s">
        <v>1325</v>
      </c>
      <c r="G212" s="8" t="s">
        <v>1326</v>
      </c>
      <c r="H212" s="8">
        <v>5.3</v>
      </c>
      <c r="K212" s="8" t="s">
        <v>1327</v>
      </c>
      <c r="L212" s="8" t="s">
        <v>1071</v>
      </c>
      <c r="M212" s="8" t="s">
        <v>1074</v>
      </c>
      <c r="N212" s="8">
        <v>3</v>
      </c>
      <c r="O212" s="8">
        <v>3</v>
      </c>
      <c r="P212" s="8">
        <v>3</v>
      </c>
      <c r="R212" s="22">
        <v>1</v>
      </c>
      <c r="S212" s="22">
        <v>0</v>
      </c>
      <c r="T212" s="22">
        <v>0</v>
      </c>
      <c r="U212" s="22">
        <v>0</v>
      </c>
      <c r="W212" s="22">
        <f t="shared" si="9"/>
        <v>1</v>
      </c>
    </row>
    <row r="213" spans="1:23" x14ac:dyDescent="0.2">
      <c r="A213" s="9" t="s">
        <v>294</v>
      </c>
      <c r="B213" s="9" t="s">
        <v>422</v>
      </c>
      <c r="C213" s="8" t="s">
        <v>148</v>
      </c>
      <c r="D213" s="8" t="s">
        <v>496</v>
      </c>
      <c r="E213" s="8" t="s">
        <v>656</v>
      </c>
      <c r="F213" s="8" t="s">
        <v>661</v>
      </c>
      <c r="G213" s="8">
        <v>0.248</v>
      </c>
      <c r="I213" s="8">
        <v>0.25</v>
      </c>
      <c r="K213" s="8" t="s">
        <v>659</v>
      </c>
      <c r="L213" s="8" t="s">
        <v>975</v>
      </c>
      <c r="M213" s="9">
        <v>69.096000000000004</v>
      </c>
      <c r="N213" s="8">
        <v>0</v>
      </c>
      <c r="O213" s="8">
        <v>1</v>
      </c>
      <c r="P213" s="8">
        <v>0</v>
      </c>
      <c r="R213" s="22">
        <v>2</v>
      </c>
      <c r="S213" s="22">
        <v>0</v>
      </c>
      <c r="T213" s="22">
        <v>0</v>
      </c>
      <c r="U213" s="22">
        <v>0</v>
      </c>
      <c r="W213" s="22">
        <f t="shared" si="9"/>
        <v>2</v>
      </c>
    </row>
    <row r="214" spans="1:23" x14ac:dyDescent="0.2">
      <c r="A214" s="9" t="s">
        <v>294</v>
      </c>
      <c r="B214" s="9" t="s">
        <v>423</v>
      </c>
      <c r="C214" s="8" t="s">
        <v>148</v>
      </c>
      <c r="D214" s="8" t="s">
        <v>496</v>
      </c>
      <c r="E214" s="8" t="s">
        <v>657</v>
      </c>
      <c r="F214" s="8" t="s">
        <v>660</v>
      </c>
      <c r="G214" s="8" t="s">
        <v>658</v>
      </c>
      <c r="H214" s="8">
        <v>2.1</v>
      </c>
      <c r="K214" s="8" t="s">
        <v>611</v>
      </c>
      <c r="L214" s="8" t="s">
        <v>976</v>
      </c>
      <c r="M214" s="9">
        <v>68.369</v>
      </c>
      <c r="N214" s="8">
        <v>0</v>
      </c>
      <c r="O214" s="8">
        <v>2</v>
      </c>
      <c r="P214" s="8">
        <v>0</v>
      </c>
      <c r="R214" s="22">
        <v>1</v>
      </c>
      <c r="S214" s="22">
        <v>0</v>
      </c>
      <c r="T214" s="22">
        <v>0</v>
      </c>
      <c r="U214" s="22">
        <v>0</v>
      </c>
      <c r="W214" s="22">
        <f t="shared" si="9"/>
        <v>1</v>
      </c>
    </row>
    <row r="215" spans="1:23" x14ac:dyDescent="0.2">
      <c r="A215" s="9" t="s">
        <v>295</v>
      </c>
      <c r="B215" s="9" t="s">
        <v>1140</v>
      </c>
      <c r="C215" s="8" t="s">
        <v>144</v>
      </c>
      <c r="D215" s="8" t="s">
        <v>496</v>
      </c>
      <c r="E215" s="8" t="s">
        <v>1478</v>
      </c>
      <c r="F215" s="8" t="s">
        <v>1479</v>
      </c>
      <c r="G215" s="8" t="s">
        <v>1480</v>
      </c>
      <c r="J215" s="8">
        <v>0.44</v>
      </c>
      <c r="K215" s="8" t="s">
        <v>1481</v>
      </c>
      <c r="L215" s="8" t="s">
        <v>1212</v>
      </c>
      <c r="M215" s="8" t="s">
        <v>1213</v>
      </c>
      <c r="N215" s="8">
        <v>0</v>
      </c>
      <c r="O215" s="8">
        <v>0</v>
      </c>
      <c r="P215" s="8">
        <v>2</v>
      </c>
      <c r="R215" s="22">
        <v>3</v>
      </c>
      <c r="S215" s="22">
        <v>0</v>
      </c>
      <c r="T215" s="22">
        <v>0</v>
      </c>
      <c r="U215" s="22">
        <v>0</v>
      </c>
      <c r="W215" s="22">
        <f t="shared" si="9"/>
        <v>3</v>
      </c>
    </row>
    <row r="216" spans="1:23" x14ac:dyDescent="0.2">
      <c r="A216" s="9" t="s">
        <v>296</v>
      </c>
      <c r="B216" s="9" t="s">
        <v>424</v>
      </c>
      <c r="C216" s="8" t="s">
        <v>148</v>
      </c>
      <c r="D216" s="8" t="s">
        <v>496</v>
      </c>
      <c r="E216" s="8" t="s">
        <v>662</v>
      </c>
      <c r="F216" s="8" t="s">
        <v>669</v>
      </c>
      <c r="G216" s="8" t="s">
        <v>665</v>
      </c>
      <c r="J216" s="8">
        <v>2.6</v>
      </c>
      <c r="K216" s="8" t="s">
        <v>666</v>
      </c>
      <c r="L216" s="8" t="s">
        <v>977</v>
      </c>
      <c r="M216" s="9">
        <v>61.76</v>
      </c>
      <c r="N216" s="8">
        <v>0</v>
      </c>
      <c r="O216" s="8">
        <v>1</v>
      </c>
      <c r="P216" s="8">
        <v>0</v>
      </c>
      <c r="R216" s="22">
        <v>3</v>
      </c>
      <c r="S216" s="22">
        <v>0</v>
      </c>
      <c r="T216" s="22">
        <v>0</v>
      </c>
      <c r="U216" s="22">
        <v>0</v>
      </c>
      <c r="W216" s="22">
        <f t="shared" si="9"/>
        <v>3</v>
      </c>
    </row>
    <row r="217" spans="1:23" x14ac:dyDescent="0.2">
      <c r="A217" s="9" t="s">
        <v>296</v>
      </c>
      <c r="B217" s="9" t="s">
        <v>425</v>
      </c>
      <c r="C217" s="8" t="s">
        <v>148</v>
      </c>
      <c r="D217" s="8" t="s">
        <v>496</v>
      </c>
      <c r="E217" s="8" t="s">
        <v>663</v>
      </c>
      <c r="F217" s="8" t="s">
        <v>668</v>
      </c>
      <c r="G217" s="8" t="s">
        <v>664</v>
      </c>
      <c r="I217" s="8">
        <v>2.4</v>
      </c>
      <c r="K217" s="8" t="s">
        <v>667</v>
      </c>
      <c r="L217" s="8" t="s">
        <v>978</v>
      </c>
      <c r="M217" s="9">
        <v>55.250999999999998</v>
      </c>
      <c r="N217" s="8">
        <v>1</v>
      </c>
      <c r="O217" s="8">
        <v>1</v>
      </c>
      <c r="P217" s="8">
        <v>0</v>
      </c>
      <c r="R217" s="22">
        <v>2</v>
      </c>
      <c r="S217" s="22">
        <v>0</v>
      </c>
      <c r="T217" s="22">
        <v>0</v>
      </c>
      <c r="U217" s="22">
        <v>0</v>
      </c>
      <c r="W217" s="22">
        <f t="shared" si="9"/>
        <v>2</v>
      </c>
    </row>
    <row r="218" spans="1:23" x14ac:dyDescent="0.2">
      <c r="A218" s="9" t="s">
        <v>297</v>
      </c>
      <c r="B218" s="9" t="s">
        <v>1141</v>
      </c>
      <c r="C218" s="8" t="s">
        <v>144</v>
      </c>
      <c r="D218" s="8" t="s">
        <v>1574</v>
      </c>
      <c r="E218" s="8" t="s">
        <v>1482</v>
      </c>
      <c r="F218" s="8">
        <v>9.3689999999999998</v>
      </c>
      <c r="G218" s="8" t="s">
        <v>1483</v>
      </c>
      <c r="I218" s="8">
        <v>3</v>
      </c>
      <c r="K218" s="8" t="s">
        <v>1484</v>
      </c>
      <c r="L218" s="8" t="s">
        <v>1214</v>
      </c>
      <c r="M218" s="8" t="s">
        <v>1215</v>
      </c>
      <c r="N218" s="8">
        <v>0</v>
      </c>
      <c r="O218" s="8">
        <v>1</v>
      </c>
      <c r="P218" s="8">
        <v>0</v>
      </c>
      <c r="R218" s="22">
        <v>2</v>
      </c>
      <c r="S218" s="22">
        <v>0</v>
      </c>
      <c r="T218" s="22">
        <v>0</v>
      </c>
      <c r="U218" s="22">
        <v>0</v>
      </c>
      <c r="W218" s="22">
        <f t="shared" si="9"/>
        <v>2</v>
      </c>
    </row>
    <row r="219" spans="1:23" x14ac:dyDescent="0.2">
      <c r="A219" s="9" t="s">
        <v>298</v>
      </c>
      <c r="B219" s="9" t="s">
        <v>426</v>
      </c>
      <c r="C219" s="8" t="s">
        <v>148</v>
      </c>
      <c r="D219" s="8" t="s">
        <v>1574</v>
      </c>
      <c r="E219" s="8" t="s">
        <v>670</v>
      </c>
      <c r="F219" s="8" t="s">
        <v>676</v>
      </c>
      <c r="G219" s="8" t="s">
        <v>673</v>
      </c>
      <c r="H219" s="8">
        <v>0.66</v>
      </c>
      <c r="K219" s="8" t="s">
        <v>674</v>
      </c>
      <c r="L219" s="8" t="s">
        <v>979</v>
      </c>
      <c r="M219" s="9">
        <v>55.768999999999998</v>
      </c>
      <c r="N219" s="8">
        <v>0</v>
      </c>
      <c r="O219" s="8">
        <v>3</v>
      </c>
      <c r="P219" s="8">
        <v>0</v>
      </c>
      <c r="R219" s="22">
        <v>1</v>
      </c>
      <c r="S219" s="22">
        <v>0</v>
      </c>
      <c r="T219" s="22">
        <v>0</v>
      </c>
      <c r="U219" s="22">
        <v>0</v>
      </c>
      <c r="W219" s="22">
        <f t="shared" si="9"/>
        <v>1</v>
      </c>
    </row>
    <row r="220" spans="1:23" x14ac:dyDescent="0.2">
      <c r="A220" s="9" t="s">
        <v>298</v>
      </c>
      <c r="B220" s="9" t="s">
        <v>427</v>
      </c>
      <c r="C220" s="8" t="s">
        <v>148</v>
      </c>
      <c r="D220" s="8" t="s">
        <v>496</v>
      </c>
      <c r="E220" s="8" t="s">
        <v>671</v>
      </c>
      <c r="F220" s="8" t="s">
        <v>675</v>
      </c>
      <c r="G220" s="8" t="s">
        <v>672</v>
      </c>
      <c r="I220" s="8">
        <v>4</v>
      </c>
      <c r="K220" s="8">
        <v>4.2300000000000004</v>
      </c>
      <c r="L220" s="8" t="s">
        <v>980</v>
      </c>
      <c r="M220" s="9">
        <v>52.838000000000001</v>
      </c>
      <c r="N220" s="8">
        <v>0</v>
      </c>
      <c r="O220" s="8">
        <v>0</v>
      </c>
      <c r="P220" s="8">
        <v>1</v>
      </c>
      <c r="R220" s="22">
        <v>2</v>
      </c>
      <c r="S220" s="22">
        <v>0</v>
      </c>
      <c r="T220" s="22">
        <v>0</v>
      </c>
      <c r="U220" s="22">
        <v>0</v>
      </c>
      <c r="W220" s="22">
        <f t="shared" si="9"/>
        <v>2</v>
      </c>
    </row>
    <row r="221" spans="1:23" x14ac:dyDescent="0.2">
      <c r="A221" s="9" t="s">
        <v>299</v>
      </c>
      <c r="B221" s="9" t="s">
        <v>428</v>
      </c>
      <c r="C221" s="8" t="s">
        <v>148</v>
      </c>
      <c r="D221" s="8" t="s">
        <v>496</v>
      </c>
      <c r="E221" s="8" t="s">
        <v>677</v>
      </c>
      <c r="F221" s="8" t="s">
        <v>684</v>
      </c>
      <c r="G221" s="8" t="s">
        <v>680</v>
      </c>
      <c r="J221" s="8">
        <v>5.5</v>
      </c>
      <c r="K221" s="8" t="s">
        <v>681</v>
      </c>
      <c r="L221" s="8" t="s">
        <v>981</v>
      </c>
      <c r="M221" s="9">
        <v>58.719000000000001</v>
      </c>
      <c r="N221" s="8">
        <v>0</v>
      </c>
      <c r="O221" s="8">
        <v>1</v>
      </c>
      <c r="P221" s="8">
        <v>0</v>
      </c>
      <c r="R221" s="22">
        <v>3</v>
      </c>
      <c r="S221" s="22">
        <v>0</v>
      </c>
      <c r="T221" s="22">
        <v>0</v>
      </c>
      <c r="U221" s="22">
        <v>0</v>
      </c>
      <c r="W221" s="22">
        <f t="shared" si="9"/>
        <v>3</v>
      </c>
    </row>
    <row r="222" spans="1:23" x14ac:dyDescent="0.2">
      <c r="A222" s="9" t="s">
        <v>299</v>
      </c>
      <c r="B222" s="9" t="s">
        <v>429</v>
      </c>
      <c r="C222" s="8" t="s">
        <v>148</v>
      </c>
      <c r="D222" s="8" t="s">
        <v>496</v>
      </c>
      <c r="E222" s="8" t="s">
        <v>678</v>
      </c>
      <c r="F222" s="8" t="s">
        <v>683</v>
      </c>
      <c r="G222" s="8" t="s">
        <v>679</v>
      </c>
      <c r="I222" s="8">
        <v>2.7</v>
      </c>
      <c r="K222" s="8" t="s">
        <v>682</v>
      </c>
      <c r="L222" s="8" t="s">
        <v>982</v>
      </c>
      <c r="M222" s="8">
        <v>54.289000000000001</v>
      </c>
      <c r="N222" s="8">
        <v>0</v>
      </c>
      <c r="O222" s="8">
        <v>0</v>
      </c>
      <c r="P222" s="8">
        <v>1</v>
      </c>
      <c r="R222" s="22">
        <v>2</v>
      </c>
      <c r="S222" s="22">
        <v>0</v>
      </c>
      <c r="T222" s="22">
        <v>0</v>
      </c>
      <c r="U222" s="22">
        <v>0</v>
      </c>
      <c r="W222" s="22">
        <f t="shared" si="9"/>
        <v>2</v>
      </c>
    </row>
    <row r="223" spans="1:23" x14ac:dyDescent="0.2">
      <c r="A223" s="9" t="s">
        <v>300</v>
      </c>
      <c r="B223" s="9" t="s">
        <v>1142</v>
      </c>
      <c r="C223" s="8" t="s">
        <v>144</v>
      </c>
      <c r="D223" s="8" t="s">
        <v>495</v>
      </c>
      <c r="E223" s="8" t="s">
        <v>1485</v>
      </c>
      <c r="F223" s="8" t="s">
        <v>1486</v>
      </c>
      <c r="G223" s="8" t="s">
        <v>1487</v>
      </c>
      <c r="H223" s="8">
        <v>3.8</v>
      </c>
      <c r="K223" s="8" t="s">
        <v>1488</v>
      </c>
      <c r="L223" s="8" t="s">
        <v>1216</v>
      </c>
      <c r="M223" s="8" t="s">
        <v>1217</v>
      </c>
      <c r="N223" s="8">
        <v>2</v>
      </c>
      <c r="O223" s="8">
        <v>1</v>
      </c>
      <c r="P223" s="8">
        <v>0</v>
      </c>
      <c r="R223" s="22">
        <v>1</v>
      </c>
      <c r="S223" s="22">
        <v>0</v>
      </c>
      <c r="T223" s="22">
        <v>0</v>
      </c>
      <c r="U223" s="22">
        <v>0</v>
      </c>
      <c r="W223" s="22">
        <f t="shared" si="9"/>
        <v>1</v>
      </c>
    </row>
    <row r="224" spans="1:23" x14ac:dyDescent="0.2">
      <c r="A224" s="9" t="s">
        <v>301</v>
      </c>
      <c r="B224" s="9" t="s">
        <v>430</v>
      </c>
      <c r="C224" s="8" t="s">
        <v>148</v>
      </c>
      <c r="D224" s="8" t="s">
        <v>1577</v>
      </c>
      <c r="E224" s="8" t="s">
        <v>685</v>
      </c>
      <c r="F224" s="8">
        <v>9.9550000000000001</v>
      </c>
      <c r="G224" s="8" t="s">
        <v>690</v>
      </c>
      <c r="H224" s="8">
        <v>2.5</v>
      </c>
      <c r="K224" s="8" t="s">
        <v>688</v>
      </c>
      <c r="L224" s="8" t="s">
        <v>893</v>
      </c>
      <c r="M224" s="9">
        <v>52.841999999999999</v>
      </c>
      <c r="N224" s="8" t="s">
        <v>1579</v>
      </c>
      <c r="O224" s="8"/>
      <c r="P224" s="8"/>
      <c r="R224" s="22">
        <v>1</v>
      </c>
      <c r="S224" s="22">
        <v>0</v>
      </c>
      <c r="T224" s="22">
        <v>0</v>
      </c>
      <c r="U224" s="22">
        <v>0</v>
      </c>
      <c r="W224" s="22">
        <f t="shared" si="9"/>
        <v>1</v>
      </c>
    </row>
    <row r="225" spans="1:23" x14ac:dyDescent="0.2">
      <c r="A225" s="9" t="s">
        <v>301</v>
      </c>
      <c r="B225" s="9" t="s">
        <v>431</v>
      </c>
      <c r="C225" s="8" t="s">
        <v>148</v>
      </c>
      <c r="D225" s="8" t="s">
        <v>496</v>
      </c>
      <c r="E225" s="8" t="s">
        <v>686</v>
      </c>
      <c r="F225" s="8" t="s">
        <v>691</v>
      </c>
      <c r="G225" s="8" t="s">
        <v>687</v>
      </c>
      <c r="H225" s="8">
        <v>1.9</v>
      </c>
      <c r="K225" s="8" t="s">
        <v>689</v>
      </c>
      <c r="L225" s="8" t="s">
        <v>983</v>
      </c>
      <c r="M225" s="9">
        <v>64.659000000000006</v>
      </c>
      <c r="N225" s="8" t="s">
        <v>1579</v>
      </c>
      <c r="O225" s="8"/>
      <c r="P225" s="8"/>
      <c r="R225" s="22">
        <v>1</v>
      </c>
      <c r="S225" s="22">
        <v>0</v>
      </c>
      <c r="T225" s="22">
        <v>0</v>
      </c>
      <c r="U225" s="22">
        <v>0</v>
      </c>
      <c r="W225" s="22">
        <f t="shared" si="9"/>
        <v>1</v>
      </c>
    </row>
    <row r="226" spans="1:23" x14ac:dyDescent="0.2">
      <c r="A226" s="9" t="s">
        <v>302</v>
      </c>
      <c r="B226" s="9" t="s">
        <v>911</v>
      </c>
      <c r="C226" s="8" t="s">
        <v>1264</v>
      </c>
      <c r="D226" s="8" t="s">
        <v>496</v>
      </c>
      <c r="E226" s="8" t="s">
        <v>1328</v>
      </c>
      <c r="F226" s="8" t="s">
        <v>1329</v>
      </c>
      <c r="G226" s="8" t="s">
        <v>1330</v>
      </c>
      <c r="H226" s="8">
        <v>3.1</v>
      </c>
      <c r="K226" s="8" t="s">
        <v>1331</v>
      </c>
      <c r="L226" s="8" t="s">
        <v>1075</v>
      </c>
      <c r="M226" s="8" t="s">
        <v>1077</v>
      </c>
      <c r="N226" s="8">
        <v>0</v>
      </c>
      <c r="O226" s="8">
        <v>0</v>
      </c>
      <c r="P226" s="8">
        <v>0</v>
      </c>
      <c r="R226" s="22">
        <v>1</v>
      </c>
      <c r="S226" s="22">
        <v>0</v>
      </c>
      <c r="T226" s="22">
        <v>0</v>
      </c>
      <c r="U226" s="22">
        <v>0</v>
      </c>
      <c r="W226" s="22">
        <f t="shared" si="9"/>
        <v>1</v>
      </c>
    </row>
    <row r="227" spans="1:23" x14ac:dyDescent="0.2">
      <c r="A227" s="9" t="s">
        <v>303</v>
      </c>
      <c r="B227" s="9" t="s">
        <v>912</v>
      </c>
      <c r="C227" s="8" t="s">
        <v>1264</v>
      </c>
      <c r="D227" s="8" t="s">
        <v>1578</v>
      </c>
      <c r="E227" s="8" t="s">
        <v>1332</v>
      </c>
      <c r="F227" s="8" t="s">
        <v>1333</v>
      </c>
      <c r="G227" s="8" t="s">
        <v>1334</v>
      </c>
      <c r="H227" s="8">
        <v>4.7</v>
      </c>
      <c r="K227" s="8" t="s">
        <v>1335</v>
      </c>
      <c r="L227" s="8" t="s">
        <v>1076</v>
      </c>
      <c r="M227" s="8" t="s">
        <v>1078</v>
      </c>
      <c r="N227" s="8">
        <v>1</v>
      </c>
      <c r="O227" s="8">
        <v>0</v>
      </c>
      <c r="P227" s="8">
        <v>0</v>
      </c>
      <c r="R227" s="22">
        <v>1</v>
      </c>
      <c r="S227" s="22">
        <v>0</v>
      </c>
      <c r="T227" s="22">
        <v>0</v>
      </c>
      <c r="U227" s="22">
        <v>0</v>
      </c>
      <c r="W227" s="22">
        <f t="shared" si="9"/>
        <v>1</v>
      </c>
    </row>
    <row r="228" spans="1:23" x14ac:dyDescent="0.2">
      <c r="A228" s="9" t="s">
        <v>304</v>
      </c>
      <c r="B228" s="9" t="s">
        <v>432</v>
      </c>
      <c r="C228" s="8" t="s">
        <v>148</v>
      </c>
      <c r="D228" s="8" t="s">
        <v>1578</v>
      </c>
      <c r="E228" s="8">
        <v>16.451000000000001</v>
      </c>
      <c r="F228" s="8" t="s">
        <v>697</v>
      </c>
      <c r="G228" s="8" t="s">
        <v>693</v>
      </c>
      <c r="H228" s="8">
        <v>7.8</v>
      </c>
      <c r="K228" s="8" t="s">
        <v>694</v>
      </c>
      <c r="L228" s="8">
        <v>22.613</v>
      </c>
      <c r="M228" s="9">
        <v>42.274000000000001</v>
      </c>
      <c r="N228" s="8">
        <v>1</v>
      </c>
      <c r="O228" s="8">
        <v>1</v>
      </c>
      <c r="P228" s="8">
        <v>0</v>
      </c>
      <c r="R228" s="22">
        <v>1</v>
      </c>
      <c r="S228" s="22">
        <v>0</v>
      </c>
      <c r="T228" s="22">
        <v>0</v>
      </c>
      <c r="U228" s="22">
        <v>0</v>
      </c>
      <c r="W228" s="22">
        <f t="shared" si="9"/>
        <v>1</v>
      </c>
    </row>
    <row r="229" spans="1:23" x14ac:dyDescent="0.2">
      <c r="A229" s="9" t="s">
        <v>304</v>
      </c>
      <c r="B229" s="9" t="s">
        <v>433</v>
      </c>
      <c r="C229" s="8" t="s">
        <v>148</v>
      </c>
      <c r="D229" s="8" t="s">
        <v>1578</v>
      </c>
      <c r="E229" s="8">
        <v>13.949</v>
      </c>
      <c r="F229" s="8" t="s">
        <v>696</v>
      </c>
      <c r="G229" s="8" t="s">
        <v>692</v>
      </c>
      <c r="H229" s="8">
        <v>5.8</v>
      </c>
      <c r="K229" s="8" t="s">
        <v>695</v>
      </c>
      <c r="L229" s="8" t="s">
        <v>984</v>
      </c>
      <c r="M229" s="9">
        <v>46.320999999999998</v>
      </c>
      <c r="N229" s="8">
        <v>0</v>
      </c>
      <c r="O229" s="8">
        <v>1</v>
      </c>
      <c r="P229" s="8">
        <v>0</v>
      </c>
      <c r="R229" s="22">
        <v>1</v>
      </c>
      <c r="S229" s="22">
        <v>0</v>
      </c>
      <c r="T229" s="22">
        <v>0</v>
      </c>
      <c r="U229" s="22">
        <v>0</v>
      </c>
      <c r="W229" s="22">
        <f t="shared" si="9"/>
        <v>1</v>
      </c>
    </row>
    <row r="230" spans="1:23" x14ac:dyDescent="0.2">
      <c r="A230" s="9" t="s">
        <v>305</v>
      </c>
      <c r="B230" s="9" t="s">
        <v>1143</v>
      </c>
      <c r="C230" s="8" t="s">
        <v>144</v>
      </c>
      <c r="D230" s="8" t="s">
        <v>1577</v>
      </c>
      <c r="E230" s="8" t="s">
        <v>1489</v>
      </c>
      <c r="F230" s="8" t="s">
        <v>894</v>
      </c>
      <c r="G230" s="8" t="s">
        <v>1490</v>
      </c>
      <c r="H230" s="8">
        <v>3.3</v>
      </c>
      <c r="K230" s="8" t="s">
        <v>1491</v>
      </c>
      <c r="L230" s="8" t="s">
        <v>1218</v>
      </c>
      <c r="M230" s="8" t="s">
        <v>1219</v>
      </c>
      <c r="N230" s="8">
        <v>0</v>
      </c>
      <c r="O230" s="8">
        <v>1</v>
      </c>
      <c r="P230" s="8">
        <v>0</v>
      </c>
      <c r="R230" s="22">
        <v>1</v>
      </c>
      <c r="S230" s="22">
        <v>0</v>
      </c>
      <c r="T230" s="22">
        <v>0</v>
      </c>
      <c r="U230" s="22">
        <v>0</v>
      </c>
      <c r="W230" s="22">
        <f t="shared" si="9"/>
        <v>1</v>
      </c>
    </row>
    <row r="231" spans="1:23" x14ac:dyDescent="0.2">
      <c r="A231" s="9" t="s">
        <v>306</v>
      </c>
      <c r="B231" s="9" t="s">
        <v>434</v>
      </c>
      <c r="C231" s="8" t="s">
        <v>148</v>
      </c>
      <c r="D231" s="8" t="s">
        <v>497</v>
      </c>
      <c r="E231" s="8" t="s">
        <v>698</v>
      </c>
      <c r="F231" s="8" t="s">
        <v>701</v>
      </c>
      <c r="G231" s="8">
        <v>4.5869999999999997</v>
      </c>
      <c r="H231" s="8">
        <v>4.5999999999999996</v>
      </c>
      <c r="K231" s="8">
        <v>9.1999999999999993</v>
      </c>
      <c r="L231" s="8" t="s">
        <v>985</v>
      </c>
      <c r="M231" s="9">
        <v>5.6130000000000004</v>
      </c>
      <c r="N231" s="8">
        <v>0</v>
      </c>
      <c r="O231" s="8">
        <v>2</v>
      </c>
      <c r="P231" s="8">
        <v>0</v>
      </c>
      <c r="R231" s="22">
        <v>1</v>
      </c>
      <c r="S231" s="22">
        <v>4</v>
      </c>
      <c r="T231" s="22">
        <v>1</v>
      </c>
      <c r="U231" s="22">
        <v>2</v>
      </c>
      <c r="W231" s="22">
        <f t="shared" si="9"/>
        <v>8</v>
      </c>
    </row>
    <row r="232" spans="1:23" x14ac:dyDescent="0.2">
      <c r="A232" s="9" t="s">
        <v>306</v>
      </c>
      <c r="B232" s="9" t="s">
        <v>435</v>
      </c>
      <c r="C232" s="8" t="s">
        <v>148</v>
      </c>
      <c r="D232" s="8" t="s">
        <v>497</v>
      </c>
      <c r="E232" s="8">
        <v>15.728</v>
      </c>
      <c r="F232" s="8">
        <v>15.082000000000001</v>
      </c>
      <c r="G232" s="8" t="s">
        <v>699</v>
      </c>
      <c r="H232" s="8">
        <v>7.8</v>
      </c>
      <c r="K232" s="8" t="s">
        <v>700</v>
      </c>
      <c r="L232" s="8" t="s">
        <v>986</v>
      </c>
      <c r="M232" s="9">
        <v>56.124000000000002</v>
      </c>
      <c r="N232" s="8">
        <v>0</v>
      </c>
      <c r="O232" s="8">
        <v>2</v>
      </c>
      <c r="P232" s="8">
        <v>0</v>
      </c>
      <c r="R232" s="22">
        <v>1</v>
      </c>
      <c r="S232" s="22">
        <v>0</v>
      </c>
      <c r="T232" s="22">
        <v>0</v>
      </c>
      <c r="U232" s="22">
        <v>0</v>
      </c>
      <c r="W232" s="22">
        <f t="shared" si="9"/>
        <v>1</v>
      </c>
    </row>
    <row r="233" spans="1:23" x14ac:dyDescent="0.2">
      <c r="A233" s="9" t="s">
        <v>307</v>
      </c>
      <c r="B233" s="9" t="s">
        <v>436</v>
      </c>
      <c r="C233" s="8" t="s">
        <v>148</v>
      </c>
      <c r="D233" s="8" t="s">
        <v>496</v>
      </c>
      <c r="E233" s="8" t="s">
        <v>702</v>
      </c>
      <c r="F233" s="8" t="s">
        <v>709</v>
      </c>
      <c r="G233" s="8" t="s">
        <v>705</v>
      </c>
      <c r="I233" s="8">
        <v>1.7</v>
      </c>
      <c r="K233" s="8" t="s">
        <v>706</v>
      </c>
      <c r="L233" s="8" t="s">
        <v>987</v>
      </c>
      <c r="M233" s="9">
        <v>72.037999999999997</v>
      </c>
      <c r="N233" s="8">
        <v>3</v>
      </c>
      <c r="O233" s="8">
        <v>3</v>
      </c>
      <c r="P233" s="8">
        <v>3</v>
      </c>
      <c r="R233" s="22">
        <v>2</v>
      </c>
      <c r="S233" s="22">
        <v>0</v>
      </c>
      <c r="T233" s="22">
        <v>0</v>
      </c>
      <c r="U233" s="22">
        <v>0</v>
      </c>
      <c r="W233" s="22">
        <f t="shared" si="9"/>
        <v>2</v>
      </c>
    </row>
    <row r="234" spans="1:23" x14ac:dyDescent="0.2">
      <c r="A234" s="9" t="s">
        <v>307</v>
      </c>
      <c r="B234" s="9" t="s">
        <v>437</v>
      </c>
      <c r="C234" s="8" t="s">
        <v>148</v>
      </c>
      <c r="D234" s="8" t="s">
        <v>1577</v>
      </c>
      <c r="E234" s="8" t="s">
        <v>703</v>
      </c>
      <c r="F234" s="8" t="s">
        <v>708</v>
      </c>
      <c r="G234" s="8" t="s">
        <v>704</v>
      </c>
      <c r="I234" s="8">
        <v>0.82</v>
      </c>
      <c r="K234" s="8" t="s">
        <v>707</v>
      </c>
      <c r="L234" s="8" t="s">
        <v>988</v>
      </c>
      <c r="M234" s="9">
        <v>49.322000000000003</v>
      </c>
      <c r="N234" s="8">
        <v>0</v>
      </c>
      <c r="O234" s="8">
        <v>3</v>
      </c>
      <c r="P234" s="8">
        <v>3</v>
      </c>
      <c r="R234" s="22">
        <v>2</v>
      </c>
      <c r="S234" s="22">
        <v>0</v>
      </c>
      <c r="T234" s="22">
        <v>0</v>
      </c>
      <c r="U234" s="22">
        <v>0</v>
      </c>
      <c r="W234" s="22">
        <f t="shared" si="9"/>
        <v>2</v>
      </c>
    </row>
    <row r="235" spans="1:23" x14ac:dyDescent="0.2">
      <c r="A235" s="9" t="s">
        <v>308</v>
      </c>
      <c r="B235" s="8" t="s">
        <v>1144</v>
      </c>
      <c r="C235" s="8" t="s">
        <v>144</v>
      </c>
      <c r="D235" s="8" t="s">
        <v>496</v>
      </c>
      <c r="E235" s="8" t="s">
        <v>1492</v>
      </c>
      <c r="F235" s="8" t="s">
        <v>1493</v>
      </c>
      <c r="G235" s="8" t="s">
        <v>1494</v>
      </c>
      <c r="H235" s="8">
        <v>0.8</v>
      </c>
      <c r="K235" s="8" t="s">
        <v>1495</v>
      </c>
      <c r="L235" s="8" t="s">
        <v>1220</v>
      </c>
      <c r="M235" s="8" t="s">
        <v>1221</v>
      </c>
      <c r="N235" s="8">
        <v>0</v>
      </c>
      <c r="O235" s="8">
        <v>0</v>
      </c>
      <c r="P235" s="8">
        <v>1</v>
      </c>
      <c r="R235" s="22">
        <v>1</v>
      </c>
      <c r="S235" s="22">
        <v>0</v>
      </c>
      <c r="T235" s="22">
        <v>0</v>
      </c>
      <c r="U235" s="22">
        <v>0</v>
      </c>
      <c r="W235" s="22">
        <f t="shared" si="9"/>
        <v>1</v>
      </c>
    </row>
    <row r="236" spans="1:23" x14ac:dyDescent="0.2">
      <c r="A236" s="9" t="s">
        <v>309</v>
      </c>
      <c r="B236" s="9" t="s">
        <v>438</v>
      </c>
      <c r="C236" s="8" t="s">
        <v>148</v>
      </c>
      <c r="D236" s="8" t="s">
        <v>496</v>
      </c>
      <c r="E236" s="8">
        <v>10.488</v>
      </c>
      <c r="F236" s="8">
        <v>6.7990000000000004</v>
      </c>
      <c r="G236" s="8" t="s">
        <v>712</v>
      </c>
      <c r="H236" s="8">
        <v>0.13</v>
      </c>
      <c r="K236" s="8" t="s">
        <v>713</v>
      </c>
      <c r="L236" s="8" t="s">
        <v>989</v>
      </c>
      <c r="M236" s="9">
        <v>62.037999999999997</v>
      </c>
      <c r="N236" s="8">
        <v>0</v>
      </c>
      <c r="O236" s="8">
        <v>1</v>
      </c>
      <c r="P236" s="8">
        <v>0</v>
      </c>
      <c r="R236" s="22">
        <v>1</v>
      </c>
      <c r="S236" s="22">
        <v>0</v>
      </c>
      <c r="T236" s="22">
        <v>0</v>
      </c>
      <c r="U236" s="22">
        <v>0</v>
      </c>
      <c r="W236" s="22">
        <f t="shared" si="9"/>
        <v>1</v>
      </c>
    </row>
    <row r="237" spans="1:23" x14ac:dyDescent="0.2">
      <c r="A237" s="9" t="s">
        <v>309</v>
      </c>
      <c r="B237" s="9" t="s">
        <v>439</v>
      </c>
      <c r="C237" s="8" t="s">
        <v>148</v>
      </c>
      <c r="D237" s="8" t="s">
        <v>496</v>
      </c>
      <c r="E237" s="8" t="s">
        <v>710</v>
      </c>
      <c r="F237" s="8" t="s">
        <v>715</v>
      </c>
      <c r="G237" s="8" t="s">
        <v>711</v>
      </c>
      <c r="I237" s="8">
        <v>1</v>
      </c>
      <c r="K237" s="8" t="s">
        <v>714</v>
      </c>
      <c r="L237" s="8" t="s">
        <v>990</v>
      </c>
      <c r="M237" s="9">
        <v>61.387999999999998</v>
      </c>
      <c r="N237" s="8">
        <v>0</v>
      </c>
      <c r="O237" s="8">
        <v>1</v>
      </c>
      <c r="P237" s="8">
        <v>0</v>
      </c>
      <c r="R237" s="22">
        <v>2</v>
      </c>
      <c r="S237" s="22">
        <v>0</v>
      </c>
      <c r="T237" s="22">
        <v>0</v>
      </c>
      <c r="U237" s="22">
        <v>0</v>
      </c>
      <c r="W237" s="22">
        <f t="shared" si="9"/>
        <v>2</v>
      </c>
    </row>
    <row r="238" spans="1:23" x14ac:dyDescent="0.2">
      <c r="A238" s="9" t="s">
        <v>310</v>
      </c>
      <c r="B238" s="9" t="s">
        <v>440</v>
      </c>
      <c r="C238" s="8" t="s">
        <v>148</v>
      </c>
      <c r="D238" s="8" t="s">
        <v>497</v>
      </c>
      <c r="E238" s="8" t="s">
        <v>716</v>
      </c>
      <c r="F238" s="8">
        <v>7.4850000000000003</v>
      </c>
      <c r="G238" s="8" t="s">
        <v>718</v>
      </c>
      <c r="H238" s="8">
        <v>4.5999999999999996</v>
      </c>
      <c r="K238" s="8">
        <v>10.268000000000001</v>
      </c>
      <c r="L238" s="8" t="s">
        <v>991</v>
      </c>
      <c r="M238" s="9">
        <v>60.368000000000002</v>
      </c>
      <c r="N238" s="8">
        <v>1</v>
      </c>
      <c r="O238" s="8">
        <v>0</v>
      </c>
      <c r="P238" s="8">
        <v>0</v>
      </c>
      <c r="R238" s="22">
        <v>1</v>
      </c>
      <c r="S238" s="22">
        <v>0</v>
      </c>
      <c r="T238" s="22">
        <v>0</v>
      </c>
      <c r="U238" s="22">
        <v>0</v>
      </c>
      <c r="W238" s="22">
        <f t="shared" si="9"/>
        <v>1</v>
      </c>
    </row>
    <row r="239" spans="1:23" x14ac:dyDescent="0.2">
      <c r="A239" s="9" t="s">
        <v>310</v>
      </c>
      <c r="B239" s="9" t="s">
        <v>441</v>
      </c>
      <c r="C239" s="8" t="s">
        <v>148</v>
      </c>
      <c r="D239" s="8" t="s">
        <v>497</v>
      </c>
      <c r="E239" s="8" t="s">
        <v>716</v>
      </c>
      <c r="F239" s="8" t="s">
        <v>720</v>
      </c>
      <c r="G239" s="8" t="s">
        <v>717</v>
      </c>
      <c r="H239" s="8">
        <v>4.5</v>
      </c>
      <c r="K239" s="8" t="s">
        <v>719</v>
      </c>
      <c r="L239" s="8" t="s">
        <v>992</v>
      </c>
      <c r="M239" s="9">
        <v>62.002000000000002</v>
      </c>
      <c r="N239" s="8">
        <v>1</v>
      </c>
      <c r="O239" s="8">
        <v>0</v>
      </c>
      <c r="P239" s="8">
        <v>0</v>
      </c>
      <c r="R239" s="22">
        <v>1</v>
      </c>
      <c r="S239" s="22">
        <v>0</v>
      </c>
      <c r="T239" s="22">
        <v>0</v>
      </c>
      <c r="U239" s="22">
        <v>0</v>
      </c>
      <c r="W239" s="22">
        <f t="shared" si="9"/>
        <v>1</v>
      </c>
    </row>
    <row r="240" spans="1:23" x14ac:dyDescent="0.2">
      <c r="A240" s="9" t="s">
        <v>311</v>
      </c>
      <c r="B240" s="9" t="s">
        <v>442</v>
      </c>
      <c r="C240" s="8" t="s">
        <v>148</v>
      </c>
      <c r="D240" s="8" t="s">
        <v>496</v>
      </c>
      <c r="E240" s="8" t="s">
        <v>721</v>
      </c>
      <c r="F240" s="8" t="s">
        <v>725</v>
      </c>
      <c r="G240" s="8">
        <v>1.7629999999999999</v>
      </c>
      <c r="I240" s="8">
        <v>1.8</v>
      </c>
      <c r="K240" s="8" t="s">
        <v>723</v>
      </c>
      <c r="L240" s="8" t="s">
        <v>993</v>
      </c>
      <c r="M240" s="9">
        <v>52.058</v>
      </c>
      <c r="N240" s="8">
        <v>0</v>
      </c>
      <c r="O240" s="8">
        <v>1</v>
      </c>
      <c r="P240" s="8">
        <v>0</v>
      </c>
      <c r="R240" s="22">
        <v>2</v>
      </c>
      <c r="S240" s="22">
        <v>0</v>
      </c>
      <c r="T240" s="22">
        <v>0</v>
      </c>
      <c r="U240" s="22">
        <v>0</v>
      </c>
      <c r="W240" s="22">
        <f t="shared" si="9"/>
        <v>2</v>
      </c>
    </row>
    <row r="241" spans="1:23" x14ac:dyDescent="0.2">
      <c r="A241" s="9" t="s">
        <v>311</v>
      </c>
      <c r="B241" s="9" t="s">
        <v>443</v>
      </c>
      <c r="C241" s="8" t="s">
        <v>148</v>
      </c>
      <c r="D241" s="8" t="s">
        <v>496</v>
      </c>
      <c r="E241" s="8">
        <v>9.2149999999999999</v>
      </c>
      <c r="F241" s="8" t="s">
        <v>724</v>
      </c>
      <c r="G241" s="8" t="s">
        <v>722</v>
      </c>
      <c r="H241" s="8">
        <v>0.99</v>
      </c>
      <c r="K241" s="8">
        <v>5.8659999999999997</v>
      </c>
      <c r="L241" s="8" t="s">
        <v>994</v>
      </c>
      <c r="M241" s="9">
        <v>64.402000000000001</v>
      </c>
      <c r="N241" s="8">
        <v>0</v>
      </c>
      <c r="O241" s="8">
        <v>1</v>
      </c>
      <c r="P241" s="8">
        <v>0</v>
      </c>
      <c r="R241" s="22">
        <v>1</v>
      </c>
      <c r="S241" s="22">
        <v>0</v>
      </c>
      <c r="T241" s="22">
        <v>0</v>
      </c>
      <c r="U241" s="22">
        <v>0</v>
      </c>
      <c r="W241" s="22">
        <f t="shared" si="9"/>
        <v>1</v>
      </c>
    </row>
    <row r="242" spans="1:23" x14ac:dyDescent="0.2">
      <c r="A242" s="9" t="s">
        <v>312</v>
      </c>
      <c r="B242" s="9" t="s">
        <v>444</v>
      </c>
      <c r="C242" s="8" t="s">
        <v>148</v>
      </c>
      <c r="D242" s="8" t="s">
        <v>1578</v>
      </c>
      <c r="E242" s="8" t="s">
        <v>726</v>
      </c>
      <c r="F242" s="8">
        <v>6.12</v>
      </c>
      <c r="G242" s="8" t="s">
        <v>728</v>
      </c>
      <c r="H242" s="8">
        <v>6.2</v>
      </c>
      <c r="K242" s="8" t="s">
        <v>730</v>
      </c>
      <c r="L242" s="8" t="s">
        <v>995</v>
      </c>
      <c r="M242" s="9">
        <v>50.759</v>
      </c>
      <c r="N242" s="8">
        <v>1</v>
      </c>
      <c r="O242" s="8">
        <v>0</v>
      </c>
      <c r="P242" s="8">
        <v>0</v>
      </c>
      <c r="R242" s="22">
        <v>1</v>
      </c>
      <c r="S242" s="22">
        <v>0</v>
      </c>
      <c r="T242" s="22">
        <v>0</v>
      </c>
      <c r="U242" s="22">
        <v>0</v>
      </c>
      <c r="W242" s="22">
        <f t="shared" si="9"/>
        <v>1</v>
      </c>
    </row>
    <row r="243" spans="1:23" x14ac:dyDescent="0.2">
      <c r="A243" s="9" t="s">
        <v>312</v>
      </c>
      <c r="B243" s="9" t="s">
        <v>445</v>
      </c>
      <c r="C243" s="8" t="s">
        <v>148</v>
      </c>
      <c r="D243" s="8" t="s">
        <v>497</v>
      </c>
      <c r="E243" s="8">
        <v>14.662000000000001</v>
      </c>
      <c r="F243" s="8">
        <v>8.15</v>
      </c>
      <c r="G243" s="8" t="s">
        <v>727</v>
      </c>
      <c r="H243" s="8">
        <v>6.7</v>
      </c>
      <c r="K243" s="8" t="s">
        <v>729</v>
      </c>
      <c r="L243" s="8" t="s">
        <v>996</v>
      </c>
      <c r="M243" s="9">
        <v>68.849000000000004</v>
      </c>
      <c r="N243" s="8">
        <v>1</v>
      </c>
      <c r="O243" s="8">
        <v>1</v>
      </c>
      <c r="P243" s="8">
        <v>0</v>
      </c>
      <c r="R243" s="22">
        <v>1</v>
      </c>
      <c r="S243" s="22">
        <v>0</v>
      </c>
      <c r="T243" s="22">
        <v>0</v>
      </c>
      <c r="U243" s="22">
        <v>0</v>
      </c>
      <c r="W243" s="22">
        <f t="shared" si="9"/>
        <v>1</v>
      </c>
    </row>
    <row r="244" spans="1:23" x14ac:dyDescent="0.2">
      <c r="A244" s="9" t="s">
        <v>313</v>
      </c>
      <c r="B244" s="9" t="s">
        <v>913</v>
      </c>
      <c r="C244" s="8" t="s">
        <v>1264</v>
      </c>
      <c r="D244" s="8" t="s">
        <v>497</v>
      </c>
      <c r="E244" s="8" t="s">
        <v>1336</v>
      </c>
      <c r="F244" s="8" t="s">
        <v>1337</v>
      </c>
      <c r="G244" s="8" t="s">
        <v>1338</v>
      </c>
      <c r="I244" s="8">
        <v>2.7</v>
      </c>
      <c r="K244" s="8" t="s">
        <v>1339</v>
      </c>
      <c r="L244" s="8" t="s">
        <v>1079</v>
      </c>
      <c r="M244" s="8" t="s">
        <v>1080</v>
      </c>
      <c r="N244" s="8">
        <v>0</v>
      </c>
      <c r="O244" s="8">
        <v>3</v>
      </c>
      <c r="P244" s="8">
        <v>0</v>
      </c>
      <c r="R244" s="22">
        <v>2</v>
      </c>
      <c r="S244" s="22">
        <v>0</v>
      </c>
      <c r="T244" s="22">
        <v>0</v>
      </c>
      <c r="U244" s="22">
        <v>1</v>
      </c>
      <c r="W244" s="22">
        <f t="shared" si="9"/>
        <v>3</v>
      </c>
    </row>
    <row r="245" spans="1:23" x14ac:dyDescent="0.2">
      <c r="A245" s="9" t="s">
        <v>314</v>
      </c>
      <c r="B245" s="9" t="s">
        <v>1145</v>
      </c>
      <c r="C245" s="8" t="s">
        <v>144</v>
      </c>
      <c r="D245" s="8" t="s">
        <v>497</v>
      </c>
      <c r="E245" s="8" t="s">
        <v>1498</v>
      </c>
      <c r="F245" s="8" t="s">
        <v>1499</v>
      </c>
      <c r="G245" s="8" t="s">
        <v>1500</v>
      </c>
      <c r="H245" s="8">
        <v>4.9000000000000004</v>
      </c>
      <c r="K245" s="8" t="s">
        <v>1496</v>
      </c>
      <c r="L245" s="8" t="s">
        <v>1222</v>
      </c>
      <c r="M245" s="8" t="s">
        <v>1224</v>
      </c>
      <c r="N245" s="8">
        <v>0</v>
      </c>
      <c r="O245" s="8">
        <v>0</v>
      </c>
      <c r="P245" s="8">
        <v>0</v>
      </c>
      <c r="R245" s="22">
        <v>1</v>
      </c>
      <c r="S245" s="22">
        <v>0</v>
      </c>
      <c r="T245" s="22">
        <v>0</v>
      </c>
      <c r="U245" s="22">
        <v>1</v>
      </c>
      <c r="W245" s="22">
        <f t="shared" si="9"/>
        <v>2</v>
      </c>
    </row>
    <row r="246" spans="1:23" x14ac:dyDescent="0.2">
      <c r="A246" s="9" t="s">
        <v>315</v>
      </c>
      <c r="B246" s="9" t="s">
        <v>1146</v>
      </c>
      <c r="C246" s="8" t="s">
        <v>144</v>
      </c>
      <c r="D246" s="8" t="s">
        <v>495</v>
      </c>
      <c r="E246" s="8" t="s">
        <v>1497</v>
      </c>
      <c r="F246" s="8" t="s">
        <v>1501</v>
      </c>
      <c r="G246" s="8" t="s">
        <v>1502</v>
      </c>
      <c r="J246" s="8">
        <v>2.8</v>
      </c>
      <c r="K246" s="8" t="s">
        <v>1503</v>
      </c>
      <c r="L246" s="8" t="s">
        <v>1223</v>
      </c>
      <c r="M246" s="8" t="s">
        <v>1225</v>
      </c>
      <c r="N246" s="8">
        <v>0</v>
      </c>
      <c r="O246" s="8">
        <v>1</v>
      </c>
      <c r="P246" s="8">
        <v>1</v>
      </c>
      <c r="R246" s="22">
        <v>3</v>
      </c>
      <c r="S246" s="22">
        <v>0</v>
      </c>
      <c r="T246" s="22">
        <v>0</v>
      </c>
      <c r="U246" s="22">
        <v>0</v>
      </c>
      <c r="W246" s="22">
        <f t="shared" si="9"/>
        <v>3</v>
      </c>
    </row>
    <row r="247" spans="1:23" x14ac:dyDescent="0.2">
      <c r="A247" s="9" t="s">
        <v>316</v>
      </c>
      <c r="B247" s="9" t="s">
        <v>914</v>
      </c>
      <c r="C247" s="8" t="s">
        <v>1264</v>
      </c>
      <c r="D247" s="8" t="s">
        <v>496</v>
      </c>
      <c r="E247" s="8" t="s">
        <v>1340</v>
      </c>
      <c r="F247" s="8" t="s">
        <v>1341</v>
      </c>
      <c r="G247" s="8" t="s">
        <v>1342</v>
      </c>
      <c r="J247" s="8">
        <v>2.7</v>
      </c>
      <c r="K247" s="8" t="s">
        <v>1343</v>
      </c>
      <c r="L247" s="8" t="s">
        <v>1081</v>
      </c>
      <c r="M247" s="8" t="s">
        <v>1083</v>
      </c>
      <c r="N247" s="8">
        <v>0</v>
      </c>
      <c r="O247" s="8">
        <v>0</v>
      </c>
      <c r="P247" s="8">
        <v>1</v>
      </c>
      <c r="R247" s="22">
        <v>3</v>
      </c>
      <c r="S247" s="22">
        <v>0</v>
      </c>
      <c r="T247" s="22">
        <v>0</v>
      </c>
      <c r="U247" s="22">
        <v>0</v>
      </c>
      <c r="W247" s="22">
        <f t="shared" si="9"/>
        <v>3</v>
      </c>
    </row>
    <row r="248" spans="1:23" x14ac:dyDescent="0.2">
      <c r="A248" s="9" t="s">
        <v>317</v>
      </c>
      <c r="B248" s="9" t="s">
        <v>915</v>
      </c>
      <c r="C248" s="8" t="s">
        <v>1264</v>
      </c>
      <c r="D248" s="8" t="s">
        <v>1577</v>
      </c>
      <c r="E248" s="8" t="s">
        <v>1344</v>
      </c>
      <c r="F248" s="8" t="s">
        <v>1345</v>
      </c>
      <c r="G248" s="8" t="s">
        <v>1346</v>
      </c>
      <c r="I248" s="8">
        <v>1.8</v>
      </c>
      <c r="K248" s="8" t="s">
        <v>1347</v>
      </c>
      <c r="L248" s="8" t="s">
        <v>1082</v>
      </c>
      <c r="M248" s="8" t="s">
        <v>1084</v>
      </c>
      <c r="N248" s="8">
        <v>0</v>
      </c>
      <c r="O248" s="8">
        <v>1</v>
      </c>
      <c r="P248" s="8">
        <v>0</v>
      </c>
      <c r="R248" s="22">
        <v>2</v>
      </c>
      <c r="S248" s="22">
        <v>0</v>
      </c>
      <c r="T248" s="22">
        <v>0</v>
      </c>
      <c r="U248" s="22">
        <v>0</v>
      </c>
      <c r="W248" s="22">
        <f t="shared" si="9"/>
        <v>2</v>
      </c>
    </row>
    <row r="249" spans="1:23" x14ac:dyDescent="0.2">
      <c r="A249" s="9" t="s">
        <v>318</v>
      </c>
      <c r="B249" s="9" t="s">
        <v>1147</v>
      </c>
      <c r="C249" s="8" t="s">
        <v>144</v>
      </c>
      <c r="D249" s="8" t="s">
        <v>495</v>
      </c>
      <c r="E249" s="8" t="s">
        <v>1504</v>
      </c>
      <c r="F249" s="8" t="s">
        <v>1505</v>
      </c>
      <c r="G249" s="8" t="s">
        <v>1506</v>
      </c>
      <c r="H249" s="8">
        <v>3.5</v>
      </c>
      <c r="K249" s="8" t="s">
        <v>538</v>
      </c>
      <c r="L249" s="8" t="s">
        <v>1226</v>
      </c>
      <c r="M249" s="8" t="s">
        <v>1227</v>
      </c>
      <c r="N249" s="8">
        <v>0</v>
      </c>
      <c r="O249" s="8">
        <v>1</v>
      </c>
      <c r="P249" s="8">
        <v>0</v>
      </c>
      <c r="R249" s="22">
        <v>1</v>
      </c>
      <c r="S249" s="22">
        <v>0</v>
      </c>
      <c r="T249" s="22">
        <v>0</v>
      </c>
      <c r="U249" s="22">
        <v>0</v>
      </c>
      <c r="W249" s="22">
        <f t="shared" si="9"/>
        <v>1</v>
      </c>
    </row>
    <row r="250" spans="1:23" x14ac:dyDescent="0.2">
      <c r="A250" s="9" t="s">
        <v>319</v>
      </c>
      <c r="B250" s="9" t="s">
        <v>446</v>
      </c>
      <c r="C250" s="8" t="s">
        <v>148</v>
      </c>
      <c r="D250" s="8" t="s">
        <v>496</v>
      </c>
      <c r="E250" s="8" t="s">
        <v>731</v>
      </c>
      <c r="F250" s="8">
        <v>9.3829999999999991</v>
      </c>
      <c r="G250" s="8" t="s">
        <v>734</v>
      </c>
      <c r="I250" s="8">
        <v>0.35</v>
      </c>
      <c r="K250" s="8" t="s">
        <v>735</v>
      </c>
      <c r="L250" s="8" t="s">
        <v>997</v>
      </c>
      <c r="M250" s="9">
        <v>57.902999999999999</v>
      </c>
      <c r="N250" s="8">
        <v>0</v>
      </c>
      <c r="O250" s="8">
        <v>1</v>
      </c>
      <c r="P250" s="8">
        <v>0</v>
      </c>
      <c r="R250" s="22">
        <v>2</v>
      </c>
      <c r="S250" s="22">
        <v>0</v>
      </c>
      <c r="T250" s="22">
        <v>0</v>
      </c>
      <c r="U250" s="22">
        <v>0</v>
      </c>
      <c r="W250" s="22">
        <f t="shared" ref="W250:W313" si="10">SUM(R250+S250+T250+U250)</f>
        <v>2</v>
      </c>
    </row>
    <row r="251" spans="1:23" x14ac:dyDescent="0.2">
      <c r="A251" s="9" t="s">
        <v>319</v>
      </c>
      <c r="B251" s="9" t="s">
        <v>447</v>
      </c>
      <c r="C251" s="8" t="s">
        <v>148</v>
      </c>
      <c r="D251" s="8" t="s">
        <v>496</v>
      </c>
      <c r="E251" s="8" t="s">
        <v>732</v>
      </c>
      <c r="F251" s="8" t="s">
        <v>737</v>
      </c>
      <c r="G251" s="8" t="s">
        <v>733</v>
      </c>
      <c r="I251" s="8">
        <v>2</v>
      </c>
      <c r="K251" s="8" t="s">
        <v>736</v>
      </c>
      <c r="L251" s="8" t="s">
        <v>998</v>
      </c>
      <c r="M251" s="9">
        <v>62.000999999999998</v>
      </c>
      <c r="N251" s="8">
        <v>0</v>
      </c>
      <c r="O251" s="8">
        <v>2</v>
      </c>
      <c r="P251" s="8">
        <v>0</v>
      </c>
      <c r="R251" s="22">
        <v>2</v>
      </c>
      <c r="S251" s="22">
        <v>0</v>
      </c>
      <c r="T251" s="22">
        <v>0</v>
      </c>
      <c r="U251" s="22">
        <v>0</v>
      </c>
      <c r="W251" s="22">
        <f t="shared" si="10"/>
        <v>2</v>
      </c>
    </row>
    <row r="252" spans="1:23" x14ac:dyDescent="0.2">
      <c r="A252" s="9" t="s">
        <v>320</v>
      </c>
      <c r="B252" s="9" t="s">
        <v>1148</v>
      </c>
      <c r="C252" s="8" t="s">
        <v>144</v>
      </c>
      <c r="D252" s="8" t="s">
        <v>495</v>
      </c>
      <c r="E252" s="8" t="s">
        <v>1507</v>
      </c>
      <c r="F252" s="8" t="s">
        <v>1379</v>
      </c>
      <c r="G252" s="8" t="s">
        <v>1508</v>
      </c>
      <c r="H252" s="8">
        <v>0.66</v>
      </c>
      <c r="K252" s="8" t="s">
        <v>1509</v>
      </c>
      <c r="L252" s="8" t="s">
        <v>1228</v>
      </c>
      <c r="M252" s="8" t="s">
        <v>1229</v>
      </c>
      <c r="N252" s="8">
        <v>0</v>
      </c>
      <c r="O252" s="8">
        <v>0</v>
      </c>
      <c r="P252" s="8">
        <v>0</v>
      </c>
      <c r="R252" s="22">
        <v>1</v>
      </c>
      <c r="S252" s="22">
        <v>0</v>
      </c>
      <c r="T252" s="22">
        <v>0</v>
      </c>
      <c r="U252" s="22">
        <v>0</v>
      </c>
      <c r="W252" s="22">
        <f t="shared" si="10"/>
        <v>1</v>
      </c>
    </row>
    <row r="253" spans="1:23" x14ac:dyDescent="0.2">
      <c r="A253" s="9" t="s">
        <v>321</v>
      </c>
      <c r="B253" s="9" t="s">
        <v>448</v>
      </c>
      <c r="C253" s="8" t="s">
        <v>148</v>
      </c>
      <c r="D253" s="8" t="s">
        <v>495</v>
      </c>
      <c r="E253" s="8" t="s">
        <v>738</v>
      </c>
      <c r="F253" s="8">
        <v>20.349</v>
      </c>
      <c r="G253" s="8">
        <v>3.2970000000000002</v>
      </c>
      <c r="H253" s="8">
        <v>3.3</v>
      </c>
      <c r="K253" s="8" t="s">
        <v>741</v>
      </c>
      <c r="L253" s="8" t="s">
        <v>999</v>
      </c>
      <c r="M253" s="9">
        <v>7.0739999999999998</v>
      </c>
      <c r="N253" s="8">
        <v>1</v>
      </c>
      <c r="O253" s="8">
        <v>1</v>
      </c>
      <c r="P253" s="8">
        <v>0</v>
      </c>
      <c r="R253" s="22">
        <v>1</v>
      </c>
      <c r="S253" s="22">
        <v>2</v>
      </c>
      <c r="T253" s="22">
        <v>0</v>
      </c>
      <c r="U253" s="22">
        <v>2</v>
      </c>
      <c r="W253" s="22">
        <f t="shared" si="10"/>
        <v>5</v>
      </c>
    </row>
    <row r="254" spans="1:23" x14ac:dyDescent="0.2">
      <c r="A254" s="9" t="s">
        <v>321</v>
      </c>
      <c r="B254" s="9" t="s">
        <v>449</v>
      </c>
      <c r="C254" s="8" t="s">
        <v>148</v>
      </c>
      <c r="D254" s="8" t="s">
        <v>495</v>
      </c>
      <c r="E254" s="8" t="s">
        <v>739</v>
      </c>
      <c r="F254" s="8" t="s">
        <v>743</v>
      </c>
      <c r="G254" s="8" t="s">
        <v>740</v>
      </c>
      <c r="H254" s="8">
        <v>2.8</v>
      </c>
      <c r="K254" s="8" t="s">
        <v>742</v>
      </c>
      <c r="L254" s="8" t="s">
        <v>1000</v>
      </c>
      <c r="M254" s="9">
        <v>56.640999999999998</v>
      </c>
      <c r="N254" s="8">
        <v>0</v>
      </c>
      <c r="O254" s="8">
        <v>1</v>
      </c>
      <c r="P254" s="8">
        <v>0</v>
      </c>
      <c r="R254" s="22">
        <v>1</v>
      </c>
      <c r="S254" s="22">
        <v>0</v>
      </c>
      <c r="T254" s="22">
        <v>0</v>
      </c>
      <c r="U254" s="22">
        <v>0</v>
      </c>
      <c r="W254" s="22">
        <f t="shared" si="10"/>
        <v>1</v>
      </c>
    </row>
    <row r="255" spans="1:23" x14ac:dyDescent="0.2">
      <c r="A255" s="9" t="s">
        <v>322</v>
      </c>
      <c r="B255" s="9" t="s">
        <v>1149</v>
      </c>
      <c r="C255" s="8" t="s">
        <v>144</v>
      </c>
      <c r="D255" s="8" t="s">
        <v>496</v>
      </c>
      <c r="E255" s="8" t="s">
        <v>1510</v>
      </c>
      <c r="F255" s="8" t="s">
        <v>1511</v>
      </c>
      <c r="G255" s="8" t="s">
        <v>1512</v>
      </c>
      <c r="I255" s="8">
        <v>0.62</v>
      </c>
      <c r="K255" s="8" t="s">
        <v>1513</v>
      </c>
      <c r="L255" s="8" t="s">
        <v>1230</v>
      </c>
      <c r="M255" s="8" t="s">
        <v>1231</v>
      </c>
      <c r="N255" s="8" t="s">
        <v>1581</v>
      </c>
      <c r="O255" s="8">
        <v>1</v>
      </c>
      <c r="P255" s="8">
        <v>1</v>
      </c>
      <c r="R255" s="22">
        <v>2</v>
      </c>
      <c r="S255" s="22">
        <v>0</v>
      </c>
      <c r="T255" s="22">
        <v>0</v>
      </c>
      <c r="U255" s="22">
        <v>0</v>
      </c>
      <c r="W255" s="22">
        <f t="shared" si="10"/>
        <v>2</v>
      </c>
    </row>
    <row r="256" spans="1:23" x14ac:dyDescent="0.2">
      <c r="A256" s="9" t="s">
        <v>323</v>
      </c>
      <c r="B256" s="9" t="s">
        <v>916</v>
      </c>
      <c r="C256" s="8" t="s">
        <v>1264</v>
      </c>
      <c r="D256" s="8" t="s">
        <v>1580</v>
      </c>
      <c r="E256" s="8" t="s">
        <v>1348</v>
      </c>
      <c r="F256" s="8" t="s">
        <v>1349</v>
      </c>
      <c r="G256" s="8" t="s">
        <v>1350</v>
      </c>
      <c r="I256" s="8">
        <v>0.63</v>
      </c>
      <c r="K256" s="8" t="s">
        <v>1351</v>
      </c>
      <c r="L256" s="8" t="s">
        <v>1085</v>
      </c>
      <c r="M256" s="8" t="s">
        <v>1087</v>
      </c>
      <c r="N256" s="8">
        <v>1</v>
      </c>
      <c r="O256" s="8">
        <v>1</v>
      </c>
      <c r="P256" s="8">
        <v>0</v>
      </c>
      <c r="R256" s="22">
        <v>2</v>
      </c>
      <c r="S256" s="22">
        <v>1</v>
      </c>
      <c r="T256" s="22">
        <v>0</v>
      </c>
      <c r="U256" s="22">
        <v>2</v>
      </c>
      <c r="W256" s="22">
        <f t="shared" si="10"/>
        <v>5</v>
      </c>
    </row>
    <row r="257" spans="1:23" x14ac:dyDescent="0.2">
      <c r="A257" s="9" t="s">
        <v>324</v>
      </c>
      <c r="B257" s="9" t="s">
        <v>917</v>
      </c>
      <c r="C257" s="8" t="s">
        <v>1264</v>
      </c>
      <c r="D257" s="8" t="s">
        <v>496</v>
      </c>
      <c r="E257" s="8" t="s">
        <v>1352</v>
      </c>
      <c r="F257" s="8" t="s">
        <v>1353</v>
      </c>
      <c r="G257" s="8" t="s">
        <v>1354</v>
      </c>
      <c r="I257" s="8">
        <v>0.7</v>
      </c>
      <c r="K257" s="8" t="s">
        <v>1355</v>
      </c>
      <c r="L257" s="8" t="s">
        <v>1086</v>
      </c>
      <c r="M257" s="8" t="s">
        <v>1088</v>
      </c>
      <c r="N257" s="8">
        <v>0</v>
      </c>
      <c r="O257" s="8">
        <v>1</v>
      </c>
      <c r="P257" s="8">
        <v>0</v>
      </c>
      <c r="R257" s="22">
        <v>2</v>
      </c>
      <c r="S257" s="22">
        <v>0</v>
      </c>
      <c r="T257" s="22">
        <v>0</v>
      </c>
      <c r="U257" s="22">
        <v>0</v>
      </c>
      <c r="W257" s="22">
        <f t="shared" si="10"/>
        <v>2</v>
      </c>
    </row>
    <row r="258" spans="1:23" x14ac:dyDescent="0.2">
      <c r="A258" s="9" t="s">
        <v>325</v>
      </c>
      <c r="B258" s="9" t="s">
        <v>450</v>
      </c>
      <c r="C258" s="8" t="s">
        <v>148</v>
      </c>
      <c r="D258" s="8" t="s">
        <v>497</v>
      </c>
      <c r="E258" s="8" t="s">
        <v>744</v>
      </c>
      <c r="F258" s="8" t="s">
        <v>751</v>
      </c>
      <c r="G258" s="8" t="s">
        <v>747</v>
      </c>
      <c r="I258" s="8">
        <v>2.7</v>
      </c>
      <c r="K258" s="8" t="s">
        <v>748</v>
      </c>
      <c r="L258" s="8" t="s">
        <v>1001</v>
      </c>
      <c r="M258" s="9">
        <v>30.024000000000001</v>
      </c>
      <c r="N258" s="8">
        <v>0</v>
      </c>
      <c r="O258" s="8">
        <v>0</v>
      </c>
      <c r="P258" s="8">
        <v>0</v>
      </c>
      <c r="R258" s="22">
        <v>2</v>
      </c>
      <c r="S258" s="22">
        <v>0</v>
      </c>
      <c r="T258" s="22">
        <v>0</v>
      </c>
      <c r="U258" s="22">
        <v>1</v>
      </c>
      <c r="W258" s="22">
        <f t="shared" si="10"/>
        <v>3</v>
      </c>
    </row>
    <row r="259" spans="1:23" x14ac:dyDescent="0.2">
      <c r="A259" s="9" t="s">
        <v>325</v>
      </c>
      <c r="B259" s="9" t="s">
        <v>451</v>
      </c>
      <c r="C259" s="8" t="s">
        <v>148</v>
      </c>
      <c r="D259" s="8" t="s">
        <v>495</v>
      </c>
      <c r="E259" s="8" t="s">
        <v>745</v>
      </c>
      <c r="F259" s="8" t="s">
        <v>750</v>
      </c>
      <c r="G259" s="8" t="s">
        <v>746</v>
      </c>
      <c r="H259" s="8">
        <v>0.89</v>
      </c>
      <c r="K259" s="8" t="s">
        <v>749</v>
      </c>
      <c r="L259" s="8" t="s">
        <v>1002</v>
      </c>
      <c r="M259" s="9">
        <v>36.063000000000002</v>
      </c>
      <c r="N259" s="8">
        <v>0</v>
      </c>
      <c r="O259" s="8">
        <v>2</v>
      </c>
      <c r="P259" s="8">
        <v>0</v>
      </c>
      <c r="R259" s="22">
        <v>1</v>
      </c>
      <c r="S259" s="22">
        <v>0</v>
      </c>
      <c r="T259" s="22">
        <v>0</v>
      </c>
      <c r="U259" s="22">
        <v>0</v>
      </c>
      <c r="W259" s="22">
        <f t="shared" si="10"/>
        <v>1</v>
      </c>
    </row>
    <row r="260" spans="1:23" x14ac:dyDescent="0.2">
      <c r="A260" s="9" t="s">
        <v>326</v>
      </c>
      <c r="B260" s="9" t="s">
        <v>918</v>
      </c>
      <c r="C260" s="8" t="s">
        <v>1264</v>
      </c>
      <c r="D260" s="8" t="s">
        <v>496</v>
      </c>
      <c r="E260" s="8" t="s">
        <v>1356</v>
      </c>
      <c r="F260" s="8" t="s">
        <v>1357</v>
      </c>
      <c r="G260" s="8" t="s">
        <v>1358</v>
      </c>
      <c r="I260" s="8">
        <v>2.6</v>
      </c>
      <c r="K260" s="8" t="s">
        <v>1359</v>
      </c>
      <c r="L260" s="8" t="s">
        <v>1089</v>
      </c>
      <c r="M260" s="8" t="s">
        <v>1090</v>
      </c>
      <c r="N260" s="8">
        <v>0</v>
      </c>
      <c r="O260" s="8">
        <v>0</v>
      </c>
      <c r="P260" s="8">
        <v>0</v>
      </c>
      <c r="R260" s="22">
        <v>2</v>
      </c>
      <c r="S260" s="22">
        <v>0</v>
      </c>
      <c r="T260" s="22">
        <v>0</v>
      </c>
      <c r="U260" s="22">
        <v>0</v>
      </c>
      <c r="W260" s="22">
        <f t="shared" si="10"/>
        <v>2</v>
      </c>
    </row>
    <row r="261" spans="1:23" x14ac:dyDescent="0.2">
      <c r="A261" s="9" t="s">
        <v>327</v>
      </c>
      <c r="B261" s="9" t="s">
        <v>452</v>
      </c>
      <c r="C261" s="8" t="s">
        <v>148</v>
      </c>
      <c r="D261" s="8" t="s">
        <v>495</v>
      </c>
      <c r="E261" s="8" t="s">
        <v>752</v>
      </c>
      <c r="F261" s="8" t="s">
        <v>756</v>
      </c>
      <c r="G261" s="8">
        <v>2.6219999999999999</v>
      </c>
      <c r="H261" s="8">
        <v>2.6</v>
      </c>
      <c r="K261" s="8" t="s">
        <v>702</v>
      </c>
      <c r="L261" s="8" t="s">
        <v>1003</v>
      </c>
      <c r="M261" s="9">
        <v>57.875</v>
      </c>
      <c r="N261" s="8">
        <v>1</v>
      </c>
      <c r="O261" s="8">
        <v>1</v>
      </c>
      <c r="P261" s="8">
        <v>0</v>
      </c>
      <c r="R261" s="22">
        <v>1</v>
      </c>
      <c r="S261" s="22">
        <v>0</v>
      </c>
      <c r="T261" s="22">
        <v>0</v>
      </c>
      <c r="U261" s="22">
        <v>0</v>
      </c>
      <c r="W261" s="22">
        <f t="shared" si="10"/>
        <v>1</v>
      </c>
    </row>
    <row r="262" spans="1:23" x14ac:dyDescent="0.2">
      <c r="A262" s="9" t="s">
        <v>327</v>
      </c>
      <c r="B262" s="9" t="s">
        <v>453</v>
      </c>
      <c r="C262" s="8" t="s">
        <v>148</v>
      </c>
      <c r="D262" s="8" t="s">
        <v>495</v>
      </c>
      <c r="E262" s="8" t="s">
        <v>753</v>
      </c>
      <c r="F262" s="8" t="s">
        <v>755</v>
      </c>
      <c r="G262" s="8">
        <v>2.867</v>
      </c>
      <c r="H262" s="8">
        <v>2.9</v>
      </c>
      <c r="K262" s="8" t="s">
        <v>754</v>
      </c>
      <c r="L262" s="8" t="s">
        <v>1004</v>
      </c>
      <c r="M262" s="9">
        <v>59.442999999999998</v>
      </c>
      <c r="N262" s="8">
        <v>2</v>
      </c>
      <c r="O262" s="8">
        <v>1</v>
      </c>
      <c r="P262" s="8">
        <v>0</v>
      </c>
      <c r="R262" s="22">
        <v>1</v>
      </c>
      <c r="S262" s="22">
        <v>0</v>
      </c>
      <c r="T262" s="22">
        <v>0</v>
      </c>
      <c r="U262" s="22">
        <v>0</v>
      </c>
      <c r="W262" s="22">
        <f t="shared" si="10"/>
        <v>1</v>
      </c>
    </row>
    <row r="263" spans="1:23" x14ac:dyDescent="0.2">
      <c r="A263" s="9" t="s">
        <v>328</v>
      </c>
      <c r="B263" s="9" t="s">
        <v>919</v>
      </c>
      <c r="C263" s="8" t="s">
        <v>1264</v>
      </c>
      <c r="D263" s="8" t="s">
        <v>495</v>
      </c>
      <c r="E263" s="8" t="s">
        <v>663</v>
      </c>
      <c r="F263" s="8" t="s">
        <v>1360</v>
      </c>
      <c r="G263" s="8">
        <v>2.0390000000000001</v>
      </c>
      <c r="I263" s="8">
        <v>2</v>
      </c>
      <c r="K263" s="8" t="s">
        <v>1361</v>
      </c>
      <c r="L263" s="8" t="s">
        <v>1091</v>
      </c>
      <c r="M263" s="8" t="s">
        <v>1094</v>
      </c>
      <c r="N263" s="8">
        <v>3</v>
      </c>
      <c r="O263" s="8">
        <v>3</v>
      </c>
      <c r="P263" s="8">
        <v>3</v>
      </c>
      <c r="R263" s="22">
        <v>2</v>
      </c>
      <c r="S263" s="22">
        <v>0</v>
      </c>
      <c r="T263" s="22">
        <v>0</v>
      </c>
      <c r="U263" s="22">
        <v>0</v>
      </c>
      <c r="W263" s="22">
        <f t="shared" si="10"/>
        <v>2</v>
      </c>
    </row>
    <row r="264" spans="1:23" x14ac:dyDescent="0.2">
      <c r="A264" s="9" t="s">
        <v>329</v>
      </c>
      <c r="B264" s="9" t="s">
        <v>920</v>
      </c>
      <c r="C264" s="8" t="s">
        <v>1264</v>
      </c>
      <c r="D264" s="8" t="s">
        <v>497</v>
      </c>
      <c r="E264" s="8" t="s">
        <v>1362</v>
      </c>
      <c r="F264" s="8" t="s">
        <v>1363</v>
      </c>
      <c r="G264" s="8" t="s">
        <v>1364</v>
      </c>
      <c r="I264" s="8">
        <v>4.5</v>
      </c>
      <c r="K264" s="8" t="s">
        <v>1365</v>
      </c>
      <c r="L264" s="8" t="s">
        <v>1092</v>
      </c>
      <c r="M264" s="8" t="s">
        <v>1095</v>
      </c>
      <c r="N264" s="8">
        <v>0</v>
      </c>
      <c r="O264" s="8">
        <v>1</v>
      </c>
      <c r="P264" s="8">
        <v>0</v>
      </c>
      <c r="R264" s="22">
        <v>2</v>
      </c>
      <c r="S264" s="22">
        <v>0</v>
      </c>
      <c r="T264" s="22">
        <v>0</v>
      </c>
      <c r="U264" s="22">
        <v>0</v>
      </c>
      <c r="W264" s="22">
        <f t="shared" si="10"/>
        <v>2</v>
      </c>
    </row>
    <row r="265" spans="1:23" x14ac:dyDescent="0.2">
      <c r="A265" s="9" t="s">
        <v>330</v>
      </c>
      <c r="B265" s="9" t="s">
        <v>921</v>
      </c>
      <c r="C265" s="8" t="s">
        <v>1264</v>
      </c>
      <c r="D265" s="8" t="s">
        <v>496</v>
      </c>
      <c r="E265" s="8" t="s">
        <v>1366</v>
      </c>
      <c r="F265" s="8" t="s">
        <v>1367</v>
      </c>
      <c r="G265" s="8" t="s">
        <v>1368</v>
      </c>
      <c r="I265" s="8">
        <v>5.2</v>
      </c>
      <c r="K265" s="8" t="s">
        <v>1369</v>
      </c>
      <c r="L265" s="8" t="s">
        <v>1093</v>
      </c>
      <c r="M265" s="8" t="s">
        <v>1096</v>
      </c>
      <c r="N265" s="8">
        <v>0</v>
      </c>
      <c r="O265" s="8">
        <v>2</v>
      </c>
      <c r="P265" s="8">
        <v>1</v>
      </c>
      <c r="R265" s="22">
        <v>2</v>
      </c>
      <c r="S265" s="22">
        <v>0</v>
      </c>
      <c r="T265" s="22">
        <v>1</v>
      </c>
      <c r="U265" s="22">
        <v>1</v>
      </c>
      <c r="W265" s="22">
        <f t="shared" si="10"/>
        <v>4</v>
      </c>
    </row>
    <row r="266" spans="1:23" x14ac:dyDescent="0.2">
      <c r="A266" s="9" t="s">
        <v>331</v>
      </c>
      <c r="B266" s="9" t="s">
        <v>454</v>
      </c>
      <c r="C266" s="8" t="s">
        <v>148</v>
      </c>
      <c r="D266" s="8" t="s">
        <v>496</v>
      </c>
      <c r="E266" s="8" t="s">
        <v>757</v>
      </c>
      <c r="F266" s="8" t="s">
        <v>762</v>
      </c>
      <c r="G266" s="8">
        <v>0.32100000000000001</v>
      </c>
      <c r="I266" s="8">
        <v>0.32</v>
      </c>
      <c r="K266" s="8">
        <v>6.4480000000000004</v>
      </c>
      <c r="L266" s="8" t="s">
        <v>1005</v>
      </c>
      <c r="M266" s="9">
        <v>64.085999999999999</v>
      </c>
      <c r="N266" s="8">
        <v>1</v>
      </c>
      <c r="O266" s="8">
        <v>1</v>
      </c>
      <c r="P266" s="8">
        <v>0</v>
      </c>
      <c r="R266" s="22">
        <v>2</v>
      </c>
      <c r="S266" s="22">
        <v>0</v>
      </c>
      <c r="T266" s="22">
        <v>0</v>
      </c>
      <c r="U266" s="22">
        <v>0</v>
      </c>
      <c r="W266" s="22">
        <f t="shared" si="10"/>
        <v>2</v>
      </c>
    </row>
    <row r="267" spans="1:23" x14ac:dyDescent="0.2">
      <c r="A267" s="9" t="s">
        <v>331</v>
      </c>
      <c r="B267" s="9" t="s">
        <v>455</v>
      </c>
      <c r="C267" s="8" t="s">
        <v>148</v>
      </c>
      <c r="D267" s="8" t="s">
        <v>495</v>
      </c>
      <c r="E267" s="8" t="s">
        <v>758</v>
      </c>
      <c r="F267" s="8" t="s">
        <v>761</v>
      </c>
      <c r="G267" s="8" t="s">
        <v>759</v>
      </c>
      <c r="H267" s="8">
        <v>0.38</v>
      </c>
      <c r="K267" s="8" t="s">
        <v>760</v>
      </c>
      <c r="L267" s="8" t="s">
        <v>1006</v>
      </c>
      <c r="M267" s="9">
        <v>61.006</v>
      </c>
      <c r="N267" s="8">
        <v>0</v>
      </c>
      <c r="O267" s="8">
        <v>0</v>
      </c>
      <c r="P267" s="8">
        <v>0</v>
      </c>
      <c r="R267" s="22">
        <v>1</v>
      </c>
      <c r="S267" s="22">
        <v>0</v>
      </c>
      <c r="T267" s="22">
        <v>0</v>
      </c>
      <c r="U267" s="22">
        <v>0</v>
      </c>
      <c r="W267" s="22">
        <f t="shared" si="10"/>
        <v>1</v>
      </c>
    </row>
    <row r="268" spans="1:23" x14ac:dyDescent="0.2">
      <c r="A268" s="9" t="s">
        <v>332</v>
      </c>
      <c r="B268" s="9" t="s">
        <v>456</v>
      </c>
      <c r="C268" s="8" t="s">
        <v>148</v>
      </c>
      <c r="D268" s="8" t="s">
        <v>495</v>
      </c>
      <c r="E268" s="8" t="s">
        <v>763</v>
      </c>
      <c r="F268" s="8">
        <v>17.228999999999999</v>
      </c>
      <c r="G268" s="8">
        <v>7.9260000000000002</v>
      </c>
      <c r="J268" s="8">
        <v>2.5</v>
      </c>
      <c r="K268" s="8" t="s">
        <v>766</v>
      </c>
      <c r="L268" s="8" t="s">
        <v>1007</v>
      </c>
      <c r="M268" s="9">
        <v>24.361000000000001</v>
      </c>
      <c r="N268" s="8" t="s">
        <v>1582</v>
      </c>
      <c r="O268" s="8">
        <v>1</v>
      </c>
      <c r="P268" s="8">
        <v>1</v>
      </c>
      <c r="R268" s="22">
        <v>3</v>
      </c>
      <c r="S268" s="22">
        <v>0</v>
      </c>
      <c r="T268" s="22">
        <v>0</v>
      </c>
      <c r="U268" s="22">
        <v>1</v>
      </c>
      <c r="W268" s="22">
        <f t="shared" si="10"/>
        <v>4</v>
      </c>
    </row>
    <row r="269" spans="1:23" x14ac:dyDescent="0.2">
      <c r="A269" s="9" t="s">
        <v>332</v>
      </c>
      <c r="B269" s="9" t="s">
        <v>457</v>
      </c>
      <c r="C269" s="8" t="s">
        <v>148</v>
      </c>
      <c r="D269" s="8" t="s">
        <v>495</v>
      </c>
      <c r="E269" s="8" t="s">
        <v>764</v>
      </c>
      <c r="F269" s="8" t="s">
        <v>768</v>
      </c>
      <c r="G269" s="8" t="s">
        <v>765</v>
      </c>
      <c r="J269" s="8">
        <v>5.3</v>
      </c>
      <c r="K269" s="8" t="s">
        <v>767</v>
      </c>
      <c r="L269" s="8" t="s">
        <v>1008</v>
      </c>
      <c r="M269" s="9">
        <v>33.470999999999997</v>
      </c>
      <c r="N269" s="8" t="s">
        <v>1582</v>
      </c>
      <c r="O269" s="8">
        <v>1</v>
      </c>
      <c r="P269" s="8">
        <v>1</v>
      </c>
      <c r="R269" s="22">
        <v>3</v>
      </c>
      <c r="S269" s="22">
        <v>1</v>
      </c>
      <c r="T269" s="22">
        <v>0</v>
      </c>
      <c r="U269" s="22">
        <v>1</v>
      </c>
      <c r="W269" s="22">
        <f t="shared" si="10"/>
        <v>5</v>
      </c>
    </row>
    <row r="270" spans="1:23" x14ac:dyDescent="0.2">
      <c r="A270" s="9" t="s">
        <v>333</v>
      </c>
      <c r="B270" s="9" t="s">
        <v>922</v>
      </c>
      <c r="C270" s="8" t="s">
        <v>1264</v>
      </c>
      <c r="D270" s="8" t="s">
        <v>1574</v>
      </c>
      <c r="E270" s="8" t="s">
        <v>1370</v>
      </c>
      <c r="F270" s="8" t="s">
        <v>1371</v>
      </c>
      <c r="G270" s="8" t="s">
        <v>1372</v>
      </c>
      <c r="J270" s="8">
        <v>0.15</v>
      </c>
      <c r="K270" s="8" t="s">
        <v>1373</v>
      </c>
      <c r="L270" s="8" t="s">
        <v>1097</v>
      </c>
      <c r="M270" s="8" t="s">
        <v>1098</v>
      </c>
      <c r="N270" s="8">
        <v>1</v>
      </c>
      <c r="O270" s="8">
        <v>1</v>
      </c>
      <c r="P270" s="8">
        <v>1</v>
      </c>
      <c r="R270" s="22">
        <v>3</v>
      </c>
      <c r="S270" s="22">
        <v>0</v>
      </c>
      <c r="T270" s="22">
        <v>2</v>
      </c>
      <c r="U270" s="22">
        <v>0</v>
      </c>
      <c r="W270" s="22">
        <f t="shared" si="10"/>
        <v>5</v>
      </c>
    </row>
    <row r="271" spans="1:23" x14ac:dyDescent="0.2">
      <c r="A271" s="9" t="s">
        <v>334</v>
      </c>
      <c r="B271" s="9" t="s">
        <v>1150</v>
      </c>
      <c r="C271" s="8" t="s">
        <v>144</v>
      </c>
      <c r="D271" s="8" t="s">
        <v>496</v>
      </c>
      <c r="E271" s="8" t="s">
        <v>1514</v>
      </c>
      <c r="F271" s="8" t="s">
        <v>1515</v>
      </c>
      <c r="G271" s="8" t="s">
        <v>1516</v>
      </c>
      <c r="I271" s="8">
        <v>1.1000000000000001</v>
      </c>
      <c r="K271" s="8" t="s">
        <v>1517</v>
      </c>
      <c r="L271" s="8" t="s">
        <v>1232</v>
      </c>
      <c r="M271" s="8" t="s">
        <v>1233</v>
      </c>
      <c r="N271" s="8">
        <v>0</v>
      </c>
      <c r="O271" s="8">
        <v>1</v>
      </c>
      <c r="P271" s="8">
        <v>0</v>
      </c>
      <c r="R271" s="22">
        <v>2</v>
      </c>
      <c r="S271" s="22">
        <v>0</v>
      </c>
      <c r="T271" s="22">
        <v>0</v>
      </c>
      <c r="U271" s="22">
        <v>0</v>
      </c>
      <c r="W271" s="22">
        <f t="shared" si="10"/>
        <v>2</v>
      </c>
    </row>
    <row r="272" spans="1:23" x14ac:dyDescent="0.2">
      <c r="A272" s="9" t="s">
        <v>335</v>
      </c>
      <c r="B272" s="9" t="s">
        <v>923</v>
      </c>
      <c r="C272" s="8" t="s">
        <v>1264</v>
      </c>
      <c r="D272" s="8" t="s">
        <v>1574</v>
      </c>
      <c r="E272" s="8" t="s">
        <v>1374</v>
      </c>
      <c r="F272" s="8" t="s">
        <v>1375</v>
      </c>
      <c r="G272" s="8" t="s">
        <v>1376</v>
      </c>
      <c r="J272" s="8">
        <v>4.7</v>
      </c>
      <c r="K272" s="8" t="s">
        <v>1377</v>
      </c>
      <c r="L272" s="8" t="s">
        <v>1099</v>
      </c>
      <c r="M272" s="8" t="s">
        <v>1100</v>
      </c>
      <c r="N272" s="8">
        <v>0</v>
      </c>
      <c r="O272" s="8">
        <v>1</v>
      </c>
      <c r="P272" s="8">
        <v>1</v>
      </c>
      <c r="R272" s="22">
        <v>3</v>
      </c>
      <c r="S272" s="22">
        <v>0</v>
      </c>
      <c r="T272" s="22">
        <v>1</v>
      </c>
      <c r="U272" s="22">
        <v>1</v>
      </c>
      <c r="W272" s="22">
        <f t="shared" si="10"/>
        <v>5</v>
      </c>
    </row>
    <row r="273" spans="1:23" x14ac:dyDescent="0.2">
      <c r="A273" s="9" t="s">
        <v>336</v>
      </c>
      <c r="B273" s="9" t="s">
        <v>1151</v>
      </c>
      <c r="C273" s="8" t="s">
        <v>144</v>
      </c>
      <c r="D273" s="8" t="s">
        <v>495</v>
      </c>
      <c r="E273" s="8" t="s">
        <v>1518</v>
      </c>
      <c r="F273" s="8" t="s">
        <v>1519</v>
      </c>
      <c r="G273" s="8" t="s">
        <v>1351</v>
      </c>
      <c r="J273" s="8">
        <v>1.8</v>
      </c>
      <c r="K273" s="8" t="s">
        <v>1520</v>
      </c>
      <c r="L273" s="8" t="s">
        <v>1234</v>
      </c>
      <c r="M273" s="8" t="s">
        <v>1235</v>
      </c>
      <c r="N273" s="8">
        <v>0</v>
      </c>
      <c r="O273" s="8">
        <v>2</v>
      </c>
      <c r="P273" s="8">
        <v>1</v>
      </c>
      <c r="R273" s="22">
        <v>3</v>
      </c>
      <c r="S273" s="22">
        <v>1</v>
      </c>
      <c r="T273" s="22">
        <v>1</v>
      </c>
      <c r="U273" s="22">
        <v>2</v>
      </c>
      <c r="W273" s="22">
        <f t="shared" si="10"/>
        <v>7</v>
      </c>
    </row>
    <row r="274" spans="1:23" x14ac:dyDescent="0.2">
      <c r="A274" s="9" t="s">
        <v>337</v>
      </c>
      <c r="B274" s="9" t="s">
        <v>458</v>
      </c>
      <c r="C274" s="8" t="s">
        <v>148</v>
      </c>
      <c r="D274" s="8" t="s">
        <v>496</v>
      </c>
      <c r="E274" s="8" t="s">
        <v>681</v>
      </c>
      <c r="F274" s="8" t="s">
        <v>772</v>
      </c>
      <c r="G274" s="8">
        <v>3.8319999999999999</v>
      </c>
      <c r="I274" s="8">
        <v>3.8</v>
      </c>
      <c r="K274" s="8" t="s">
        <v>770</v>
      </c>
      <c r="L274" s="8" t="s">
        <v>1009</v>
      </c>
      <c r="M274" s="9">
        <v>67.935000000000002</v>
      </c>
      <c r="N274" s="8">
        <v>0</v>
      </c>
      <c r="O274" s="8">
        <v>2</v>
      </c>
      <c r="P274" s="8">
        <v>0</v>
      </c>
      <c r="R274" s="22">
        <v>2</v>
      </c>
      <c r="S274" s="22">
        <v>0</v>
      </c>
      <c r="T274" s="22">
        <v>0</v>
      </c>
      <c r="U274" s="22">
        <v>0</v>
      </c>
      <c r="W274" s="22">
        <f t="shared" si="10"/>
        <v>2</v>
      </c>
    </row>
    <row r="275" spans="1:23" x14ac:dyDescent="0.2">
      <c r="A275" s="9" t="s">
        <v>337</v>
      </c>
      <c r="B275" s="9" t="s">
        <v>459</v>
      </c>
      <c r="C275" s="8" t="s">
        <v>148</v>
      </c>
      <c r="D275" s="8" t="s">
        <v>495</v>
      </c>
      <c r="E275" s="8">
        <v>12.638</v>
      </c>
      <c r="F275" s="8" t="s">
        <v>771</v>
      </c>
      <c r="G275" s="8" t="s">
        <v>769</v>
      </c>
      <c r="H275" s="8">
        <v>2.7</v>
      </c>
      <c r="K275" s="8">
        <v>9.6530000000000005</v>
      </c>
      <c r="L275" s="8" t="s">
        <v>1010</v>
      </c>
      <c r="M275" s="9">
        <v>53.585999999999999</v>
      </c>
      <c r="N275" s="8">
        <v>0</v>
      </c>
      <c r="O275" s="8">
        <v>2</v>
      </c>
      <c r="P275" s="8">
        <v>0</v>
      </c>
      <c r="R275" s="22">
        <v>1</v>
      </c>
      <c r="S275" s="22">
        <v>0</v>
      </c>
      <c r="T275" s="22">
        <v>0</v>
      </c>
      <c r="U275" s="22">
        <v>0</v>
      </c>
      <c r="W275" s="22">
        <f t="shared" si="10"/>
        <v>1</v>
      </c>
    </row>
    <row r="276" spans="1:23" x14ac:dyDescent="0.2">
      <c r="A276" s="9" t="s">
        <v>338</v>
      </c>
      <c r="B276" s="9" t="s">
        <v>924</v>
      </c>
      <c r="C276" s="8" t="s">
        <v>1264</v>
      </c>
      <c r="D276" s="8" t="s">
        <v>496</v>
      </c>
      <c r="E276" s="8" t="s">
        <v>1378</v>
      </c>
      <c r="F276" s="8" t="s">
        <v>1379</v>
      </c>
      <c r="G276" s="8" t="s">
        <v>1380</v>
      </c>
      <c r="I276" s="8">
        <v>0.68</v>
      </c>
      <c r="K276" s="8" t="s">
        <v>1381</v>
      </c>
      <c r="L276" s="8" t="s">
        <v>1101</v>
      </c>
      <c r="M276" s="8" t="s">
        <v>1102</v>
      </c>
      <c r="N276" s="8">
        <v>0</v>
      </c>
      <c r="O276" s="8">
        <v>1</v>
      </c>
      <c r="P276" s="8">
        <v>0</v>
      </c>
      <c r="R276" s="22">
        <v>2</v>
      </c>
      <c r="S276" s="22">
        <v>0</v>
      </c>
      <c r="T276" s="22">
        <v>0</v>
      </c>
      <c r="U276" s="22">
        <v>0</v>
      </c>
      <c r="W276" s="22">
        <f t="shared" si="10"/>
        <v>2</v>
      </c>
    </row>
    <row r="277" spans="1:23" x14ac:dyDescent="0.2">
      <c r="A277" s="9" t="s">
        <v>339</v>
      </c>
      <c r="B277" s="9" t="s">
        <v>460</v>
      </c>
      <c r="C277" s="8" t="s">
        <v>148</v>
      </c>
      <c r="D277" s="8" t="s">
        <v>496</v>
      </c>
      <c r="E277" s="8" t="s">
        <v>773</v>
      </c>
      <c r="F277" s="8" t="s">
        <v>780</v>
      </c>
      <c r="G277" s="8" t="s">
        <v>776</v>
      </c>
      <c r="I277" s="8">
        <v>5.8</v>
      </c>
      <c r="K277" s="8" t="s">
        <v>777</v>
      </c>
      <c r="L277" s="8" t="s">
        <v>1011</v>
      </c>
      <c r="M277" s="9">
        <v>53.575000000000003</v>
      </c>
      <c r="N277" s="8">
        <v>1</v>
      </c>
      <c r="O277" s="8">
        <v>2</v>
      </c>
      <c r="P277" s="8">
        <v>1</v>
      </c>
      <c r="R277" s="22">
        <v>2</v>
      </c>
      <c r="S277" s="22">
        <v>0</v>
      </c>
      <c r="T277" s="22">
        <v>1</v>
      </c>
      <c r="U277" s="22">
        <v>0</v>
      </c>
      <c r="W277" s="22">
        <f t="shared" si="10"/>
        <v>3</v>
      </c>
    </row>
    <row r="278" spans="1:23" x14ac:dyDescent="0.2">
      <c r="A278" s="9" t="s">
        <v>339</v>
      </c>
      <c r="B278" s="9" t="s">
        <v>461</v>
      </c>
      <c r="C278" s="8" t="s">
        <v>148</v>
      </c>
      <c r="D278" s="8" t="s">
        <v>496</v>
      </c>
      <c r="E278" s="8" t="s">
        <v>774</v>
      </c>
      <c r="F278" s="8" t="s">
        <v>779</v>
      </c>
      <c r="G278" s="8" t="s">
        <v>775</v>
      </c>
      <c r="I278" s="8">
        <v>8.4</v>
      </c>
      <c r="K278" s="8" t="s">
        <v>778</v>
      </c>
      <c r="L278" s="8" t="s">
        <v>1012</v>
      </c>
      <c r="M278" s="9">
        <v>62.430999999999997</v>
      </c>
      <c r="N278" s="8">
        <v>1</v>
      </c>
      <c r="O278" s="8">
        <v>2</v>
      </c>
      <c r="P278" s="8">
        <v>1</v>
      </c>
      <c r="R278" s="22">
        <v>2</v>
      </c>
      <c r="S278" s="22">
        <v>0</v>
      </c>
      <c r="T278" s="22">
        <v>1</v>
      </c>
      <c r="U278" s="22">
        <v>0</v>
      </c>
      <c r="W278" s="22">
        <f t="shared" si="10"/>
        <v>3</v>
      </c>
    </row>
    <row r="279" spans="1:23" x14ac:dyDescent="0.2">
      <c r="A279" s="9" t="s">
        <v>340</v>
      </c>
      <c r="B279" s="9" t="s">
        <v>1152</v>
      </c>
      <c r="C279" s="8" t="s">
        <v>144</v>
      </c>
      <c r="D279" s="8" t="s">
        <v>495</v>
      </c>
      <c r="E279" s="8" t="s">
        <v>1368</v>
      </c>
      <c r="F279" s="8" t="s">
        <v>1521</v>
      </c>
      <c r="G279" s="8" t="s">
        <v>1522</v>
      </c>
      <c r="I279" s="8">
        <v>1</v>
      </c>
      <c r="K279" s="8" t="s">
        <v>1523</v>
      </c>
      <c r="L279" s="8" t="s">
        <v>1236</v>
      </c>
      <c r="M279" s="8" t="s">
        <v>1237</v>
      </c>
      <c r="N279" s="8">
        <v>0</v>
      </c>
      <c r="O279" s="8">
        <v>1</v>
      </c>
      <c r="P279" s="8">
        <v>1</v>
      </c>
      <c r="R279" s="22">
        <v>2</v>
      </c>
      <c r="S279" s="22">
        <v>0</v>
      </c>
      <c r="T279" s="22">
        <v>2</v>
      </c>
      <c r="U279" s="22">
        <v>3</v>
      </c>
      <c r="W279" s="22">
        <f t="shared" si="10"/>
        <v>7</v>
      </c>
    </row>
    <row r="280" spans="1:23" x14ac:dyDescent="0.2">
      <c r="A280" s="9" t="s">
        <v>341</v>
      </c>
      <c r="B280" s="9" t="s">
        <v>462</v>
      </c>
      <c r="C280" s="8" t="s">
        <v>148</v>
      </c>
      <c r="D280" s="8" t="s">
        <v>495</v>
      </c>
      <c r="E280" s="8" t="s">
        <v>781</v>
      </c>
      <c r="F280" s="8">
        <v>7.4390000000000001</v>
      </c>
      <c r="G280" s="8" t="s">
        <v>784</v>
      </c>
      <c r="H280" s="8">
        <v>2.1</v>
      </c>
      <c r="K280" s="8" t="s">
        <v>785</v>
      </c>
      <c r="L280" s="8" t="s">
        <v>1013</v>
      </c>
      <c r="M280" s="9">
        <v>54.883000000000003</v>
      </c>
      <c r="N280" s="8">
        <v>1</v>
      </c>
      <c r="O280" s="8">
        <v>2</v>
      </c>
      <c r="P280" s="8">
        <v>3</v>
      </c>
      <c r="R280" s="22">
        <v>1</v>
      </c>
      <c r="S280" s="22">
        <v>0</v>
      </c>
      <c r="T280" s="22">
        <v>0</v>
      </c>
      <c r="U280" s="22">
        <v>0</v>
      </c>
      <c r="W280" s="22">
        <f t="shared" si="10"/>
        <v>1</v>
      </c>
    </row>
    <row r="281" spans="1:23" x14ac:dyDescent="0.2">
      <c r="A281" s="9" t="s">
        <v>341</v>
      </c>
      <c r="B281" s="9" t="s">
        <v>463</v>
      </c>
      <c r="C281" s="8" t="s">
        <v>148</v>
      </c>
      <c r="D281" s="8" t="s">
        <v>495</v>
      </c>
      <c r="E281" s="8" t="s">
        <v>782</v>
      </c>
      <c r="F281" s="8" t="s">
        <v>787</v>
      </c>
      <c r="G281" s="8" t="s">
        <v>783</v>
      </c>
      <c r="H281" s="8">
        <v>0.9</v>
      </c>
      <c r="K281" s="8" t="s">
        <v>786</v>
      </c>
      <c r="L281" s="8" t="s">
        <v>1014</v>
      </c>
      <c r="M281" s="9">
        <v>49.033999999999999</v>
      </c>
      <c r="N281" s="8">
        <v>0</v>
      </c>
      <c r="O281" s="8">
        <v>1</v>
      </c>
      <c r="P281" s="8">
        <v>3</v>
      </c>
      <c r="R281" s="22">
        <v>1</v>
      </c>
      <c r="S281" s="22">
        <v>0</v>
      </c>
      <c r="T281" s="22">
        <v>0</v>
      </c>
      <c r="U281" s="22">
        <v>0</v>
      </c>
      <c r="W281" s="22">
        <f t="shared" si="10"/>
        <v>1</v>
      </c>
    </row>
    <row r="282" spans="1:23" x14ac:dyDescent="0.2">
      <c r="A282" s="9" t="s">
        <v>342</v>
      </c>
      <c r="B282" s="9" t="s">
        <v>464</v>
      </c>
      <c r="C282" s="8" t="s">
        <v>148</v>
      </c>
      <c r="D282" s="8" t="s">
        <v>496</v>
      </c>
      <c r="E282" s="8" t="s">
        <v>788</v>
      </c>
      <c r="F282" s="8" t="s">
        <v>795</v>
      </c>
      <c r="G282" s="8" t="s">
        <v>791</v>
      </c>
      <c r="I282" s="8">
        <v>4.5999999999999996</v>
      </c>
      <c r="K282" s="8" t="s">
        <v>792</v>
      </c>
      <c r="L282" s="8" t="s">
        <v>1015</v>
      </c>
      <c r="M282" s="9">
        <v>88.221000000000004</v>
      </c>
      <c r="N282" s="8">
        <v>0</v>
      </c>
      <c r="O282" s="8">
        <v>2</v>
      </c>
      <c r="P282" s="8">
        <v>0</v>
      </c>
      <c r="R282" s="22">
        <v>2</v>
      </c>
      <c r="S282" s="22">
        <v>0</v>
      </c>
      <c r="T282" s="22">
        <v>0</v>
      </c>
      <c r="U282" s="22">
        <v>0</v>
      </c>
      <c r="W282" s="22">
        <f t="shared" si="10"/>
        <v>2</v>
      </c>
    </row>
    <row r="283" spans="1:23" x14ac:dyDescent="0.2">
      <c r="A283" s="9" t="s">
        <v>342</v>
      </c>
      <c r="B283" s="9" t="s">
        <v>465</v>
      </c>
      <c r="C283" s="8" t="s">
        <v>148</v>
      </c>
      <c r="D283" s="8" t="s">
        <v>496</v>
      </c>
      <c r="E283" s="8" t="s">
        <v>789</v>
      </c>
      <c r="F283" s="8" t="s">
        <v>794</v>
      </c>
      <c r="G283" s="8" t="s">
        <v>790</v>
      </c>
      <c r="J283" s="8">
        <v>0.31</v>
      </c>
      <c r="K283" s="8" t="s">
        <v>793</v>
      </c>
      <c r="L283" s="8" t="s">
        <v>1016</v>
      </c>
      <c r="M283" s="9">
        <v>78.055999999999997</v>
      </c>
      <c r="N283" s="8">
        <v>0</v>
      </c>
      <c r="O283" s="8">
        <v>2</v>
      </c>
      <c r="P283" s="8">
        <v>0</v>
      </c>
      <c r="R283" s="22">
        <v>3</v>
      </c>
      <c r="S283" s="22">
        <v>0</v>
      </c>
      <c r="T283" s="22">
        <v>0</v>
      </c>
      <c r="U283" s="22">
        <v>0</v>
      </c>
      <c r="W283" s="22">
        <f t="shared" si="10"/>
        <v>3</v>
      </c>
    </row>
    <row r="284" spans="1:23" x14ac:dyDescent="0.2">
      <c r="A284" s="9" t="s">
        <v>343</v>
      </c>
      <c r="B284" s="9" t="s">
        <v>466</v>
      </c>
      <c r="C284" s="8" t="s">
        <v>148</v>
      </c>
      <c r="D284" s="8" t="s">
        <v>496</v>
      </c>
      <c r="E284" s="8" t="s">
        <v>796</v>
      </c>
      <c r="F284" s="8" t="s">
        <v>803</v>
      </c>
      <c r="G284" s="8" t="s">
        <v>799</v>
      </c>
      <c r="J284" s="8">
        <v>0.32</v>
      </c>
      <c r="K284" s="8" t="s">
        <v>800</v>
      </c>
      <c r="L284" s="8" t="s">
        <v>1017</v>
      </c>
      <c r="M284" s="9">
        <v>39.679000000000002</v>
      </c>
      <c r="N284" s="8">
        <v>0</v>
      </c>
      <c r="O284" s="8">
        <v>1</v>
      </c>
      <c r="P284" s="8">
        <v>1</v>
      </c>
      <c r="R284" s="22">
        <v>3</v>
      </c>
      <c r="S284" s="22">
        <v>0</v>
      </c>
      <c r="T284" s="22">
        <v>0</v>
      </c>
      <c r="U284" s="22">
        <v>0</v>
      </c>
      <c r="W284" s="22">
        <f t="shared" si="10"/>
        <v>3</v>
      </c>
    </row>
    <row r="285" spans="1:23" x14ac:dyDescent="0.2">
      <c r="A285" s="9" t="s">
        <v>343</v>
      </c>
      <c r="B285" s="9" t="s">
        <v>467</v>
      </c>
      <c r="C285" s="8" t="s">
        <v>148</v>
      </c>
      <c r="D285" s="8" t="s">
        <v>496</v>
      </c>
      <c r="E285" s="8" t="s">
        <v>797</v>
      </c>
      <c r="F285" s="8" t="s">
        <v>802</v>
      </c>
      <c r="G285" s="8" t="s">
        <v>798</v>
      </c>
      <c r="I285" s="8">
        <v>0.63</v>
      </c>
      <c r="K285" s="8" t="s">
        <v>801</v>
      </c>
      <c r="L285" s="8" t="s">
        <v>1018</v>
      </c>
      <c r="M285" s="9">
        <v>52.18</v>
      </c>
      <c r="N285" s="8">
        <v>0</v>
      </c>
      <c r="O285" s="8">
        <v>1</v>
      </c>
      <c r="P285" s="8">
        <v>1</v>
      </c>
      <c r="R285" s="22">
        <v>2</v>
      </c>
      <c r="S285" s="22">
        <v>0</v>
      </c>
      <c r="T285" s="22">
        <v>0</v>
      </c>
      <c r="U285" s="22">
        <v>0</v>
      </c>
      <c r="W285" s="22">
        <f t="shared" si="10"/>
        <v>2</v>
      </c>
    </row>
    <row r="286" spans="1:23" x14ac:dyDescent="0.2">
      <c r="A286" s="9" t="s">
        <v>344</v>
      </c>
      <c r="B286" s="9" t="s">
        <v>925</v>
      </c>
      <c r="C286" s="8" t="s">
        <v>1264</v>
      </c>
      <c r="D286" s="8" t="s">
        <v>495</v>
      </c>
      <c r="E286" s="8" t="s">
        <v>1382</v>
      </c>
      <c r="F286" s="8">
        <v>12.872</v>
      </c>
      <c r="G286" s="8" t="s">
        <v>1383</v>
      </c>
      <c r="H286" s="8">
        <v>5.9</v>
      </c>
      <c r="K286" s="8" t="s">
        <v>1384</v>
      </c>
      <c r="L286" s="8" t="s">
        <v>1103</v>
      </c>
      <c r="M286" s="8" t="s">
        <v>1104</v>
      </c>
      <c r="N286" s="8">
        <v>0</v>
      </c>
      <c r="O286" s="8">
        <v>2</v>
      </c>
      <c r="P286" s="8">
        <v>1</v>
      </c>
      <c r="R286" s="22">
        <v>1</v>
      </c>
      <c r="S286" s="22">
        <v>0</v>
      </c>
      <c r="T286" s="22">
        <v>0</v>
      </c>
      <c r="U286" s="22">
        <v>0</v>
      </c>
      <c r="W286" s="22">
        <f t="shared" si="10"/>
        <v>1</v>
      </c>
    </row>
    <row r="287" spans="1:23" x14ac:dyDescent="0.2">
      <c r="A287" s="9" t="s">
        <v>345</v>
      </c>
      <c r="B287" s="9" t="s">
        <v>1153</v>
      </c>
      <c r="C287" s="8" t="s">
        <v>144</v>
      </c>
      <c r="D287" s="8" t="s">
        <v>496</v>
      </c>
      <c r="E287" s="8" t="s">
        <v>1524</v>
      </c>
      <c r="F287" s="8" t="s">
        <v>1525</v>
      </c>
      <c r="G287" s="8" t="s">
        <v>1526</v>
      </c>
      <c r="I287" s="8">
        <v>3.6</v>
      </c>
      <c r="K287" s="8" t="s">
        <v>1527</v>
      </c>
      <c r="L287" s="8" t="s">
        <v>1238</v>
      </c>
      <c r="M287" s="8" t="s">
        <v>1240</v>
      </c>
      <c r="N287" s="8">
        <v>0</v>
      </c>
      <c r="O287" s="8">
        <v>1</v>
      </c>
      <c r="P287" s="8">
        <v>1</v>
      </c>
      <c r="R287" s="22">
        <v>2</v>
      </c>
      <c r="S287" s="22">
        <v>0</v>
      </c>
      <c r="T287" s="22">
        <v>0</v>
      </c>
      <c r="U287" s="22">
        <v>0</v>
      </c>
      <c r="W287" s="22">
        <f t="shared" si="10"/>
        <v>2</v>
      </c>
    </row>
    <row r="288" spans="1:23" x14ac:dyDescent="0.2">
      <c r="A288" s="9" t="s">
        <v>346</v>
      </c>
      <c r="B288" s="9" t="s">
        <v>1154</v>
      </c>
      <c r="C288" s="8" t="s">
        <v>144</v>
      </c>
      <c r="D288" s="8" t="s">
        <v>495</v>
      </c>
      <c r="E288" s="8" t="s">
        <v>1528</v>
      </c>
      <c r="F288" s="8" t="s">
        <v>1529</v>
      </c>
      <c r="G288" s="8" t="s">
        <v>1530</v>
      </c>
      <c r="H288" s="8">
        <v>3.5</v>
      </c>
      <c r="K288" s="8" t="s">
        <v>1531</v>
      </c>
      <c r="L288" s="8" t="s">
        <v>1239</v>
      </c>
      <c r="M288" s="8" t="s">
        <v>1241</v>
      </c>
      <c r="N288" s="8">
        <v>2</v>
      </c>
      <c r="O288" s="8">
        <v>2</v>
      </c>
      <c r="P288" s="8">
        <v>0</v>
      </c>
      <c r="R288" s="22">
        <v>1</v>
      </c>
      <c r="S288" s="22">
        <v>0</v>
      </c>
      <c r="T288" s="22">
        <v>0</v>
      </c>
      <c r="U288" s="22">
        <v>0</v>
      </c>
      <c r="W288" s="22">
        <f t="shared" si="10"/>
        <v>1</v>
      </c>
    </row>
    <row r="289" spans="1:23" x14ac:dyDescent="0.2">
      <c r="A289" s="9" t="s">
        <v>347</v>
      </c>
      <c r="B289" s="9" t="s">
        <v>926</v>
      </c>
      <c r="C289" s="8" t="s">
        <v>1264</v>
      </c>
      <c r="D289" s="8" t="s">
        <v>497</v>
      </c>
      <c r="E289" s="8" t="s">
        <v>1385</v>
      </c>
      <c r="F289" s="8" t="s">
        <v>1386</v>
      </c>
      <c r="G289" s="8" t="s">
        <v>1387</v>
      </c>
      <c r="I289" s="8">
        <v>0.27</v>
      </c>
      <c r="K289" s="8" t="s">
        <v>1388</v>
      </c>
      <c r="L289" s="8" t="s">
        <v>1105</v>
      </c>
      <c r="M289" s="8" t="s">
        <v>1106</v>
      </c>
      <c r="N289" s="8">
        <v>1</v>
      </c>
      <c r="O289" s="8">
        <v>1</v>
      </c>
      <c r="P289" s="8">
        <v>0</v>
      </c>
      <c r="R289" s="22">
        <v>2</v>
      </c>
      <c r="S289" s="22">
        <v>1</v>
      </c>
      <c r="T289" s="22">
        <v>0</v>
      </c>
      <c r="U289" s="22">
        <v>2</v>
      </c>
      <c r="W289" s="22">
        <f t="shared" si="10"/>
        <v>5</v>
      </c>
    </row>
    <row r="290" spans="1:23" x14ac:dyDescent="0.2">
      <c r="A290" s="9" t="s">
        <v>348</v>
      </c>
      <c r="B290" s="9" t="s">
        <v>1155</v>
      </c>
      <c r="C290" s="8" t="s">
        <v>144</v>
      </c>
      <c r="D290" s="8" t="s">
        <v>495</v>
      </c>
      <c r="E290" s="8" t="s">
        <v>1532</v>
      </c>
      <c r="F290" s="8" t="s">
        <v>1533</v>
      </c>
      <c r="G290" s="8" t="s">
        <v>1534</v>
      </c>
      <c r="H290" s="8">
        <v>3.7</v>
      </c>
      <c r="K290" s="8" t="s">
        <v>1535</v>
      </c>
      <c r="L290" s="8" t="s">
        <v>1242</v>
      </c>
      <c r="M290" s="8" t="s">
        <v>1245</v>
      </c>
      <c r="N290" s="8">
        <v>0</v>
      </c>
      <c r="O290" s="8">
        <v>1</v>
      </c>
      <c r="P290" s="8">
        <v>1</v>
      </c>
      <c r="R290" s="22">
        <v>1</v>
      </c>
      <c r="S290" s="22">
        <v>0</v>
      </c>
      <c r="T290" s="22">
        <v>0</v>
      </c>
      <c r="U290" s="22">
        <v>0</v>
      </c>
      <c r="W290" s="22">
        <f t="shared" si="10"/>
        <v>1</v>
      </c>
    </row>
    <row r="291" spans="1:23" x14ac:dyDescent="0.2">
      <c r="A291" s="9" t="s">
        <v>349</v>
      </c>
      <c r="B291" s="9" t="s">
        <v>1156</v>
      </c>
      <c r="C291" s="8" t="s">
        <v>144</v>
      </c>
      <c r="D291" s="8" t="s">
        <v>497</v>
      </c>
      <c r="E291" s="8" t="s">
        <v>1536</v>
      </c>
      <c r="F291" s="8" t="s">
        <v>1537</v>
      </c>
      <c r="G291" s="8" t="s">
        <v>1538</v>
      </c>
      <c r="H291" s="8">
        <v>3.8</v>
      </c>
      <c r="K291" s="8" t="s">
        <v>1539</v>
      </c>
      <c r="L291" s="8" t="s">
        <v>1243</v>
      </c>
      <c r="M291" s="8" t="s">
        <v>1246</v>
      </c>
      <c r="N291" s="8">
        <v>1</v>
      </c>
      <c r="O291" s="8">
        <v>1</v>
      </c>
      <c r="P291" s="8">
        <v>0</v>
      </c>
      <c r="R291" s="22">
        <v>1</v>
      </c>
      <c r="S291" s="22">
        <v>0</v>
      </c>
      <c r="T291" s="22">
        <v>0</v>
      </c>
      <c r="U291" s="22">
        <v>0</v>
      </c>
      <c r="W291" s="22">
        <f t="shared" si="10"/>
        <v>1</v>
      </c>
    </row>
    <row r="292" spans="1:23" x14ac:dyDescent="0.2">
      <c r="A292" s="9" t="s">
        <v>350</v>
      </c>
      <c r="B292" s="9" t="s">
        <v>1157</v>
      </c>
      <c r="C292" s="8" t="s">
        <v>144</v>
      </c>
      <c r="D292" s="8" t="s">
        <v>496</v>
      </c>
      <c r="E292" s="8" t="s">
        <v>1540</v>
      </c>
      <c r="F292" s="8" t="s">
        <v>1362</v>
      </c>
      <c r="G292" s="8" t="s">
        <v>538</v>
      </c>
      <c r="J292" s="8">
        <v>1.7</v>
      </c>
      <c r="K292" s="8" t="s">
        <v>1541</v>
      </c>
      <c r="L292" s="8" t="s">
        <v>1244</v>
      </c>
      <c r="M292" s="8" t="s">
        <v>1247</v>
      </c>
      <c r="N292" s="8">
        <v>0</v>
      </c>
      <c r="O292" s="8">
        <v>1</v>
      </c>
      <c r="P292" s="8">
        <v>2</v>
      </c>
      <c r="R292" s="22">
        <v>3</v>
      </c>
      <c r="S292" s="22">
        <v>0</v>
      </c>
      <c r="T292" s="22">
        <v>0</v>
      </c>
      <c r="U292" s="22">
        <v>0</v>
      </c>
      <c r="W292" s="22">
        <f t="shared" si="10"/>
        <v>3</v>
      </c>
    </row>
    <row r="293" spans="1:23" x14ac:dyDescent="0.2">
      <c r="A293" s="9" t="s">
        <v>351</v>
      </c>
      <c r="B293" s="9" t="s">
        <v>470</v>
      </c>
      <c r="C293" s="8" t="s">
        <v>148</v>
      </c>
      <c r="D293" s="8" t="s">
        <v>495</v>
      </c>
      <c r="E293" s="8" t="s">
        <v>804</v>
      </c>
      <c r="F293" s="8" t="s">
        <v>811</v>
      </c>
      <c r="G293" s="8" t="s">
        <v>807</v>
      </c>
      <c r="H293" s="8">
        <v>7.4</v>
      </c>
      <c r="K293" s="8" t="s">
        <v>808</v>
      </c>
      <c r="L293" s="8" t="s">
        <v>1019</v>
      </c>
      <c r="M293" s="9">
        <v>75.864000000000004</v>
      </c>
      <c r="N293" s="8">
        <v>1</v>
      </c>
      <c r="O293" s="8">
        <v>0</v>
      </c>
      <c r="P293" s="8">
        <v>0</v>
      </c>
      <c r="R293" s="22">
        <v>1</v>
      </c>
      <c r="S293" s="22">
        <v>1</v>
      </c>
      <c r="T293" s="22">
        <v>0</v>
      </c>
      <c r="U293" s="22">
        <v>0</v>
      </c>
      <c r="W293" s="22">
        <f t="shared" si="10"/>
        <v>2</v>
      </c>
    </row>
    <row r="294" spans="1:23" x14ac:dyDescent="0.2">
      <c r="A294" s="9" t="s">
        <v>351</v>
      </c>
      <c r="B294" s="8" t="s">
        <v>471</v>
      </c>
      <c r="C294" s="8" t="s">
        <v>148</v>
      </c>
      <c r="D294" s="8" t="s">
        <v>495</v>
      </c>
      <c r="E294" s="8" t="s">
        <v>805</v>
      </c>
      <c r="F294" s="8" t="s">
        <v>810</v>
      </c>
      <c r="G294" s="8" t="s">
        <v>806</v>
      </c>
      <c r="H294" s="8">
        <v>7.9</v>
      </c>
      <c r="K294" s="8" t="s">
        <v>809</v>
      </c>
      <c r="L294" s="8" t="s">
        <v>1020</v>
      </c>
      <c r="M294" s="9">
        <v>59.616999999999997</v>
      </c>
      <c r="N294" s="8">
        <v>1</v>
      </c>
      <c r="O294" s="8">
        <v>1</v>
      </c>
      <c r="P294" s="8">
        <v>0</v>
      </c>
      <c r="R294" s="22">
        <v>1</v>
      </c>
      <c r="S294" s="22">
        <v>0</v>
      </c>
      <c r="T294" s="22">
        <v>0</v>
      </c>
      <c r="U294" s="22">
        <v>0</v>
      </c>
      <c r="W294" s="22">
        <f t="shared" si="10"/>
        <v>1</v>
      </c>
    </row>
    <row r="295" spans="1:23" x14ac:dyDescent="0.2">
      <c r="A295" s="9" t="s">
        <v>352</v>
      </c>
      <c r="B295" s="9" t="s">
        <v>468</v>
      </c>
      <c r="C295" s="8" t="s">
        <v>148</v>
      </c>
      <c r="D295" s="8" t="s">
        <v>1577</v>
      </c>
      <c r="E295" s="8" t="s">
        <v>812</v>
      </c>
      <c r="F295" s="8">
        <v>7.42</v>
      </c>
      <c r="G295" s="8" t="s">
        <v>815</v>
      </c>
      <c r="H295" s="8">
        <v>5.0999999999999996</v>
      </c>
      <c r="K295" s="8" t="s">
        <v>816</v>
      </c>
      <c r="L295" s="8" t="s">
        <v>1021</v>
      </c>
      <c r="M295" s="9">
        <v>42.747999999999998</v>
      </c>
      <c r="N295" s="8">
        <v>0</v>
      </c>
      <c r="O295" s="8">
        <v>1</v>
      </c>
      <c r="P295" s="8">
        <v>0</v>
      </c>
      <c r="R295" s="22">
        <v>1</v>
      </c>
      <c r="S295" s="22">
        <v>0</v>
      </c>
      <c r="T295" s="22">
        <v>0</v>
      </c>
      <c r="U295" s="22">
        <v>0</v>
      </c>
      <c r="W295" s="22">
        <f t="shared" si="10"/>
        <v>1</v>
      </c>
    </row>
    <row r="296" spans="1:23" x14ac:dyDescent="0.2">
      <c r="A296" s="9" t="s">
        <v>352</v>
      </c>
      <c r="B296" s="9" t="s">
        <v>469</v>
      </c>
      <c r="C296" s="8" t="s">
        <v>148</v>
      </c>
      <c r="D296" s="8" t="s">
        <v>496</v>
      </c>
      <c r="E296" s="8" t="s">
        <v>813</v>
      </c>
      <c r="F296" s="8" t="s">
        <v>818</v>
      </c>
      <c r="G296" s="8" t="s">
        <v>814</v>
      </c>
      <c r="J296" s="8">
        <v>2.6</v>
      </c>
      <c r="K296" s="8" t="s">
        <v>817</v>
      </c>
      <c r="L296" s="8" t="s">
        <v>1022</v>
      </c>
      <c r="M296" s="9">
        <v>14.736000000000001</v>
      </c>
      <c r="N296" s="8">
        <v>0</v>
      </c>
      <c r="O296" s="8">
        <v>1</v>
      </c>
      <c r="P296" s="8">
        <v>2</v>
      </c>
      <c r="R296" s="22">
        <v>3</v>
      </c>
      <c r="S296" s="22">
        <v>0</v>
      </c>
      <c r="T296" s="22">
        <v>2</v>
      </c>
      <c r="U296" s="22">
        <v>2</v>
      </c>
      <c r="W296" s="22">
        <f t="shared" si="10"/>
        <v>7</v>
      </c>
    </row>
    <row r="297" spans="1:23" x14ac:dyDescent="0.2">
      <c r="A297" s="9" t="s">
        <v>353</v>
      </c>
      <c r="B297" s="9" t="s">
        <v>927</v>
      </c>
      <c r="C297" s="8" t="s">
        <v>1264</v>
      </c>
      <c r="D297" s="8" t="s">
        <v>495</v>
      </c>
      <c r="E297" s="8" t="s">
        <v>1389</v>
      </c>
      <c r="F297" s="8" t="s">
        <v>1390</v>
      </c>
      <c r="G297" s="8" t="s">
        <v>1391</v>
      </c>
      <c r="H297" s="8">
        <v>3.5</v>
      </c>
      <c r="K297" s="8" t="s">
        <v>1392</v>
      </c>
      <c r="L297" s="8" t="s">
        <v>1107</v>
      </c>
      <c r="M297" s="8" t="s">
        <v>1108</v>
      </c>
      <c r="N297" s="8">
        <v>1</v>
      </c>
      <c r="O297" s="8">
        <v>1</v>
      </c>
      <c r="P297" s="8">
        <v>0</v>
      </c>
      <c r="R297" s="22">
        <v>1</v>
      </c>
      <c r="S297" s="22">
        <v>0</v>
      </c>
      <c r="T297" s="22">
        <v>0</v>
      </c>
      <c r="U297" s="22">
        <v>0</v>
      </c>
      <c r="W297" s="22">
        <f t="shared" si="10"/>
        <v>1</v>
      </c>
    </row>
    <row r="298" spans="1:23" x14ac:dyDescent="0.2">
      <c r="A298" s="9" t="s">
        <v>354</v>
      </c>
      <c r="B298" s="9" t="s">
        <v>1158</v>
      </c>
      <c r="C298" s="8" t="s">
        <v>144</v>
      </c>
      <c r="D298" s="8" t="s">
        <v>496</v>
      </c>
      <c r="E298" s="8" t="s">
        <v>1542</v>
      </c>
      <c r="F298" s="8" t="s">
        <v>1543</v>
      </c>
      <c r="G298" s="8" t="s">
        <v>1544</v>
      </c>
      <c r="J298" s="8">
        <v>0.86</v>
      </c>
      <c r="K298" s="8" t="s">
        <v>1545</v>
      </c>
      <c r="L298" s="8" t="s">
        <v>1248</v>
      </c>
      <c r="M298" s="8" t="s">
        <v>1249</v>
      </c>
      <c r="N298" s="8">
        <v>0</v>
      </c>
      <c r="O298" s="8">
        <v>1</v>
      </c>
      <c r="P298" s="8">
        <v>1</v>
      </c>
      <c r="R298" s="22">
        <v>3</v>
      </c>
      <c r="S298" s="22">
        <v>0</v>
      </c>
      <c r="T298" s="22">
        <v>1</v>
      </c>
      <c r="U298" s="22">
        <v>0</v>
      </c>
      <c r="W298" s="22">
        <f t="shared" si="10"/>
        <v>4</v>
      </c>
    </row>
    <row r="299" spans="1:23" x14ac:dyDescent="0.2">
      <c r="A299" s="9" t="s">
        <v>355</v>
      </c>
      <c r="B299" s="9" t="s">
        <v>928</v>
      </c>
      <c r="C299" s="8" t="s">
        <v>1264</v>
      </c>
      <c r="D299" s="8" t="s">
        <v>495</v>
      </c>
      <c r="E299" s="8" t="s">
        <v>1393</v>
      </c>
      <c r="F299" s="8" t="s">
        <v>1394</v>
      </c>
      <c r="G299" s="8" t="s">
        <v>1395</v>
      </c>
      <c r="I299" s="8">
        <v>2</v>
      </c>
      <c r="K299" s="8" t="s">
        <v>1396</v>
      </c>
      <c r="L299" s="8" t="s">
        <v>1109</v>
      </c>
      <c r="M299" s="8" t="s">
        <v>1110</v>
      </c>
      <c r="N299" s="8">
        <v>2</v>
      </c>
      <c r="O299" s="8">
        <v>3</v>
      </c>
      <c r="P299" s="8">
        <v>0</v>
      </c>
      <c r="R299" s="22">
        <v>2</v>
      </c>
      <c r="S299" s="22">
        <v>0</v>
      </c>
      <c r="T299" s="22">
        <v>0</v>
      </c>
      <c r="U299" s="22">
        <v>0</v>
      </c>
      <c r="W299" s="22">
        <f t="shared" si="10"/>
        <v>2</v>
      </c>
    </row>
    <row r="300" spans="1:23" x14ac:dyDescent="0.2">
      <c r="A300" s="9" t="s">
        <v>356</v>
      </c>
      <c r="B300" s="9" t="s">
        <v>473</v>
      </c>
      <c r="C300" s="8" t="s">
        <v>148</v>
      </c>
      <c r="D300" s="8" t="s">
        <v>496</v>
      </c>
      <c r="E300" s="8" t="s">
        <v>681</v>
      </c>
      <c r="F300" s="8" t="s">
        <v>822</v>
      </c>
      <c r="G300" s="8">
        <v>3.5249999999999999</v>
      </c>
      <c r="I300" s="8">
        <v>3.5</v>
      </c>
      <c r="K300" s="8" t="s">
        <v>820</v>
      </c>
      <c r="L300" s="8" t="s">
        <v>1023</v>
      </c>
      <c r="M300" s="9">
        <v>59.491</v>
      </c>
      <c r="N300" s="8">
        <v>0</v>
      </c>
      <c r="O300" s="8">
        <v>1</v>
      </c>
      <c r="P300" s="8">
        <v>0</v>
      </c>
      <c r="R300" s="22">
        <v>2</v>
      </c>
      <c r="S300" s="22">
        <v>0</v>
      </c>
      <c r="T300" s="22">
        <v>0</v>
      </c>
      <c r="U300" s="22">
        <v>0</v>
      </c>
      <c r="W300" s="22">
        <f t="shared" si="10"/>
        <v>2</v>
      </c>
    </row>
    <row r="301" spans="1:23" x14ac:dyDescent="0.2">
      <c r="A301" s="9" t="s">
        <v>356</v>
      </c>
      <c r="B301" s="9" t="s">
        <v>472</v>
      </c>
      <c r="C301" s="8" t="s">
        <v>148</v>
      </c>
      <c r="D301" s="8" t="s">
        <v>495</v>
      </c>
      <c r="E301" s="8">
        <v>12.641999999999999</v>
      </c>
      <c r="F301" s="8" t="s">
        <v>818</v>
      </c>
      <c r="G301" s="8" t="s">
        <v>819</v>
      </c>
      <c r="H301" s="8">
        <v>4.3</v>
      </c>
      <c r="K301" s="8" t="s">
        <v>821</v>
      </c>
      <c r="L301" s="8" t="s">
        <v>1024</v>
      </c>
      <c r="M301" s="9">
        <v>89.542000000000002</v>
      </c>
      <c r="N301" s="8">
        <v>1</v>
      </c>
      <c r="O301" s="8">
        <v>1</v>
      </c>
      <c r="P301" s="8">
        <v>0</v>
      </c>
      <c r="R301" s="22">
        <v>1</v>
      </c>
      <c r="S301" s="22">
        <v>0</v>
      </c>
      <c r="T301" s="22">
        <v>0</v>
      </c>
      <c r="U301" s="22">
        <v>0</v>
      </c>
      <c r="W301" s="22">
        <f t="shared" si="10"/>
        <v>1</v>
      </c>
    </row>
    <row r="302" spans="1:23" x14ac:dyDescent="0.2">
      <c r="A302" s="9" t="s">
        <v>357</v>
      </c>
      <c r="B302" s="9" t="s">
        <v>474</v>
      </c>
      <c r="C302" s="8" t="s">
        <v>148</v>
      </c>
      <c r="D302" s="8" t="s">
        <v>497</v>
      </c>
      <c r="E302" s="8" t="s">
        <v>823</v>
      </c>
      <c r="F302" s="8" t="s">
        <v>829</v>
      </c>
      <c r="G302" s="8">
        <v>0.94599999999999995</v>
      </c>
      <c r="I302" s="8">
        <v>0.95</v>
      </c>
      <c r="K302" s="8" t="s">
        <v>827</v>
      </c>
      <c r="L302" s="8" t="s">
        <v>1025</v>
      </c>
      <c r="M302" s="9">
        <v>15.143000000000001</v>
      </c>
      <c r="N302" s="8">
        <v>1</v>
      </c>
      <c r="O302" s="8">
        <v>1</v>
      </c>
      <c r="P302" s="8">
        <v>0</v>
      </c>
      <c r="R302" s="22">
        <v>2</v>
      </c>
      <c r="S302" s="22">
        <v>1</v>
      </c>
      <c r="T302" s="22">
        <v>1</v>
      </c>
      <c r="U302" s="22">
        <v>2</v>
      </c>
      <c r="W302" s="22">
        <f t="shared" si="10"/>
        <v>6</v>
      </c>
    </row>
    <row r="303" spans="1:23" x14ac:dyDescent="0.2">
      <c r="A303" s="9" t="s">
        <v>357</v>
      </c>
      <c r="B303" s="9" t="s">
        <v>475</v>
      </c>
      <c r="C303" s="8" t="s">
        <v>148</v>
      </c>
      <c r="D303" s="8" t="s">
        <v>497</v>
      </c>
      <c r="E303" s="8" t="s">
        <v>824</v>
      </c>
      <c r="F303" s="8" t="s">
        <v>828</v>
      </c>
      <c r="G303" s="8" t="s">
        <v>825</v>
      </c>
      <c r="I303" s="8">
        <v>2.2000000000000002</v>
      </c>
      <c r="K303" s="8" t="s">
        <v>826</v>
      </c>
      <c r="L303" s="8" t="s">
        <v>1026</v>
      </c>
      <c r="M303" s="9">
        <v>2.52</v>
      </c>
      <c r="N303" s="8">
        <v>1</v>
      </c>
      <c r="O303" s="8">
        <v>2</v>
      </c>
      <c r="P303" s="8">
        <v>0</v>
      </c>
      <c r="R303" s="22">
        <v>2</v>
      </c>
      <c r="S303" s="22">
        <v>1</v>
      </c>
      <c r="T303" s="22">
        <v>1</v>
      </c>
      <c r="U303" s="22">
        <v>2</v>
      </c>
      <c r="W303" s="22">
        <f t="shared" si="10"/>
        <v>6</v>
      </c>
    </row>
    <row r="304" spans="1:23" x14ac:dyDescent="0.2">
      <c r="A304" s="9" t="s">
        <v>358</v>
      </c>
      <c r="B304" s="9" t="s">
        <v>1159</v>
      </c>
      <c r="C304" s="8" t="s">
        <v>144</v>
      </c>
      <c r="D304" s="8" t="s">
        <v>495</v>
      </c>
      <c r="E304" s="8" t="s">
        <v>1546</v>
      </c>
      <c r="F304" s="8" t="s">
        <v>1547</v>
      </c>
      <c r="G304" s="8" t="s">
        <v>1548</v>
      </c>
      <c r="H304" s="8">
        <v>5.0999999999999996</v>
      </c>
      <c r="K304" s="8" t="s">
        <v>1549</v>
      </c>
      <c r="L304" s="8" t="s">
        <v>1250</v>
      </c>
      <c r="M304" s="8" t="s">
        <v>1251</v>
      </c>
      <c r="N304" s="8">
        <v>2</v>
      </c>
      <c r="O304" s="8">
        <v>1</v>
      </c>
      <c r="P304" s="8">
        <v>3</v>
      </c>
      <c r="R304" s="22">
        <v>1</v>
      </c>
      <c r="S304" s="22">
        <v>0</v>
      </c>
      <c r="T304" s="22">
        <v>0</v>
      </c>
      <c r="U304" s="22">
        <v>0</v>
      </c>
      <c r="W304" s="22">
        <f t="shared" si="10"/>
        <v>1</v>
      </c>
    </row>
    <row r="305" spans="1:23" x14ac:dyDescent="0.2">
      <c r="A305" s="9" t="s">
        <v>359</v>
      </c>
      <c r="B305" s="9" t="s">
        <v>929</v>
      </c>
      <c r="C305" s="8" t="s">
        <v>1264</v>
      </c>
      <c r="D305" s="8" t="s">
        <v>496</v>
      </c>
      <c r="E305" s="8" t="s">
        <v>1397</v>
      </c>
      <c r="F305" s="8" t="s">
        <v>1398</v>
      </c>
      <c r="G305" s="8" t="s">
        <v>1399</v>
      </c>
      <c r="I305" s="8">
        <v>4.9000000000000004</v>
      </c>
      <c r="K305" s="8" t="s">
        <v>1400</v>
      </c>
      <c r="L305" s="8" t="s">
        <v>1111</v>
      </c>
      <c r="M305" s="8" t="s">
        <v>1112</v>
      </c>
      <c r="N305" s="8">
        <v>0</v>
      </c>
      <c r="O305" s="8">
        <v>1</v>
      </c>
      <c r="P305" s="8">
        <v>0</v>
      </c>
      <c r="R305" s="22">
        <v>2</v>
      </c>
      <c r="S305" s="22">
        <v>0</v>
      </c>
      <c r="T305" s="22">
        <v>0</v>
      </c>
      <c r="U305" s="22">
        <v>0</v>
      </c>
      <c r="W305" s="22">
        <f t="shared" si="10"/>
        <v>2</v>
      </c>
    </row>
    <row r="306" spans="1:23" x14ac:dyDescent="0.2">
      <c r="A306" s="9" t="s">
        <v>360</v>
      </c>
      <c r="B306" s="9" t="s">
        <v>1160</v>
      </c>
      <c r="C306" s="8" t="s">
        <v>144</v>
      </c>
      <c r="D306" s="8" t="s">
        <v>496</v>
      </c>
      <c r="E306" s="8" t="s">
        <v>1550</v>
      </c>
      <c r="F306" s="8">
        <v>11.01</v>
      </c>
      <c r="G306" s="8" t="s">
        <v>1551</v>
      </c>
      <c r="J306" s="8">
        <v>1.9</v>
      </c>
      <c r="K306" s="8" t="s">
        <v>1552</v>
      </c>
      <c r="L306" s="8" t="s">
        <v>1252</v>
      </c>
      <c r="M306" s="8" t="s">
        <v>1256</v>
      </c>
      <c r="N306" s="8">
        <v>0</v>
      </c>
      <c r="O306" s="8">
        <v>0</v>
      </c>
      <c r="P306" s="8">
        <v>2</v>
      </c>
      <c r="R306" s="22">
        <v>3</v>
      </c>
      <c r="S306" s="22">
        <v>0</v>
      </c>
      <c r="T306" s="22">
        <v>0</v>
      </c>
      <c r="U306" s="22">
        <v>0</v>
      </c>
      <c r="W306" s="22">
        <f t="shared" si="10"/>
        <v>3</v>
      </c>
    </row>
    <row r="307" spans="1:23" x14ac:dyDescent="0.2">
      <c r="A307" s="9" t="s">
        <v>361</v>
      </c>
      <c r="B307" s="9" t="s">
        <v>1161</v>
      </c>
      <c r="C307" s="8" t="s">
        <v>144</v>
      </c>
      <c r="D307" s="8" t="s">
        <v>495</v>
      </c>
      <c r="E307" s="8" t="s">
        <v>1553</v>
      </c>
      <c r="F307" s="8" t="s">
        <v>1554</v>
      </c>
      <c r="G307" s="8" t="s">
        <v>1555</v>
      </c>
      <c r="H307" s="8">
        <v>1.8</v>
      </c>
      <c r="K307" s="8" t="s">
        <v>1556</v>
      </c>
      <c r="L307" s="8" t="s">
        <v>1253</v>
      </c>
      <c r="M307" s="8" t="s">
        <v>1257</v>
      </c>
      <c r="N307" s="8">
        <v>0</v>
      </c>
      <c r="O307" s="8">
        <v>1</v>
      </c>
      <c r="P307" s="8">
        <v>0</v>
      </c>
      <c r="R307" s="22">
        <v>1</v>
      </c>
      <c r="S307" s="22">
        <v>0</v>
      </c>
      <c r="T307" s="22">
        <v>0</v>
      </c>
      <c r="U307" s="22">
        <v>0</v>
      </c>
      <c r="W307" s="22">
        <f t="shared" si="10"/>
        <v>1</v>
      </c>
    </row>
    <row r="308" spans="1:23" x14ac:dyDescent="0.2">
      <c r="A308" s="9" t="s">
        <v>362</v>
      </c>
      <c r="B308" s="9" t="s">
        <v>1162</v>
      </c>
      <c r="C308" s="8" t="s">
        <v>144</v>
      </c>
      <c r="D308" s="8" t="s">
        <v>496</v>
      </c>
      <c r="E308" s="8" t="s">
        <v>1557</v>
      </c>
      <c r="F308" s="8" t="s">
        <v>1558</v>
      </c>
      <c r="G308" s="8" t="s">
        <v>1559</v>
      </c>
      <c r="H308" s="8">
        <v>2.8</v>
      </c>
      <c r="K308" s="8" t="s">
        <v>1560</v>
      </c>
      <c r="L308" s="8" t="s">
        <v>1254</v>
      </c>
      <c r="M308" s="8" t="s">
        <v>1258</v>
      </c>
      <c r="N308" s="8">
        <v>0</v>
      </c>
      <c r="O308" s="8">
        <v>1</v>
      </c>
      <c r="P308" s="8">
        <v>0</v>
      </c>
      <c r="R308" s="22">
        <v>1</v>
      </c>
      <c r="S308" s="22">
        <v>0</v>
      </c>
      <c r="T308" s="22">
        <v>0</v>
      </c>
      <c r="U308" s="22">
        <v>0</v>
      </c>
      <c r="W308" s="22">
        <f t="shared" si="10"/>
        <v>1</v>
      </c>
    </row>
    <row r="309" spans="1:23" x14ac:dyDescent="0.2">
      <c r="A309" s="9" t="s">
        <v>363</v>
      </c>
      <c r="B309" s="9" t="s">
        <v>1163</v>
      </c>
      <c r="C309" s="8" t="s">
        <v>144</v>
      </c>
      <c r="D309" s="8" t="s">
        <v>495</v>
      </c>
      <c r="E309" s="8" t="s">
        <v>1561</v>
      </c>
      <c r="F309" s="8" t="s">
        <v>1562</v>
      </c>
      <c r="G309" s="8" t="s">
        <v>1563</v>
      </c>
      <c r="H309" s="8">
        <v>3.2</v>
      </c>
      <c r="K309" s="8" t="s">
        <v>1564</v>
      </c>
      <c r="L309" s="8" t="s">
        <v>1255</v>
      </c>
      <c r="M309" s="8" t="s">
        <v>1259</v>
      </c>
      <c r="N309" s="8">
        <v>1</v>
      </c>
      <c r="O309" s="8">
        <v>1</v>
      </c>
      <c r="P309" s="8">
        <v>0</v>
      </c>
      <c r="R309" s="22">
        <v>1</v>
      </c>
      <c r="S309" s="22">
        <v>0</v>
      </c>
      <c r="T309" s="22">
        <v>0</v>
      </c>
      <c r="U309" s="22">
        <v>0</v>
      </c>
      <c r="W309" s="22">
        <f t="shared" si="10"/>
        <v>1</v>
      </c>
    </row>
    <row r="310" spans="1:23" x14ac:dyDescent="0.2">
      <c r="A310" s="9" t="s">
        <v>364</v>
      </c>
      <c r="B310" s="9" t="s">
        <v>930</v>
      </c>
      <c r="C310" s="8" t="s">
        <v>1264</v>
      </c>
      <c r="D310" s="8" t="s">
        <v>496</v>
      </c>
      <c r="E310" s="8" t="s">
        <v>1401</v>
      </c>
      <c r="F310" s="8" t="s">
        <v>1402</v>
      </c>
      <c r="G310" s="8" t="s">
        <v>1403</v>
      </c>
      <c r="I310" s="8">
        <v>1.8</v>
      </c>
      <c r="K310" s="8" t="s">
        <v>1404</v>
      </c>
      <c r="L310" s="8" t="s">
        <v>1113</v>
      </c>
      <c r="M310" s="8" t="s">
        <v>1114</v>
      </c>
      <c r="N310" s="8">
        <v>0</v>
      </c>
      <c r="O310" s="8">
        <v>1</v>
      </c>
      <c r="P310" s="8">
        <v>0</v>
      </c>
      <c r="R310" s="22">
        <v>2</v>
      </c>
      <c r="S310" s="22">
        <v>0</v>
      </c>
      <c r="T310" s="22">
        <v>0</v>
      </c>
      <c r="U310" s="22">
        <v>0</v>
      </c>
      <c r="W310" s="22">
        <f t="shared" si="10"/>
        <v>2</v>
      </c>
    </row>
    <row r="311" spans="1:23" x14ac:dyDescent="0.2">
      <c r="A311" s="9" t="s">
        <v>365</v>
      </c>
      <c r="B311" s="9" t="s">
        <v>476</v>
      </c>
      <c r="C311" s="8" t="s">
        <v>148</v>
      </c>
      <c r="D311" s="8" t="s">
        <v>495</v>
      </c>
      <c r="E311" s="8" t="s">
        <v>830</v>
      </c>
      <c r="F311" s="8" t="s">
        <v>837</v>
      </c>
      <c r="G311" s="8" t="s">
        <v>833</v>
      </c>
      <c r="H311" s="8">
        <v>6.3</v>
      </c>
      <c r="K311" s="8" t="s">
        <v>834</v>
      </c>
      <c r="L311" s="8" t="s">
        <v>1027</v>
      </c>
      <c r="M311" s="9">
        <v>54.215000000000003</v>
      </c>
      <c r="N311" s="8">
        <v>1</v>
      </c>
      <c r="O311" s="8">
        <v>1</v>
      </c>
      <c r="P311" s="8">
        <v>0</v>
      </c>
      <c r="R311" s="22">
        <v>1</v>
      </c>
      <c r="S311" s="22">
        <v>0</v>
      </c>
      <c r="T311" s="22">
        <v>0</v>
      </c>
      <c r="U311" s="22">
        <v>0</v>
      </c>
      <c r="W311" s="22">
        <f t="shared" si="10"/>
        <v>1</v>
      </c>
    </row>
    <row r="312" spans="1:23" x14ac:dyDescent="0.2">
      <c r="A312" s="9" t="s">
        <v>365</v>
      </c>
      <c r="B312" s="9" t="s">
        <v>477</v>
      </c>
      <c r="C312" s="8" t="s">
        <v>148</v>
      </c>
      <c r="D312" s="8" t="s">
        <v>495</v>
      </c>
      <c r="E312" s="8" t="s">
        <v>831</v>
      </c>
      <c r="F312" s="8" t="s">
        <v>836</v>
      </c>
      <c r="G312" s="8" t="s">
        <v>832</v>
      </c>
      <c r="H312" s="8">
        <v>6.1</v>
      </c>
      <c r="K312" s="8" t="s">
        <v>835</v>
      </c>
      <c r="L312" s="8" t="s">
        <v>1028</v>
      </c>
      <c r="M312" s="9">
        <v>54.887</v>
      </c>
      <c r="N312" s="8">
        <v>1</v>
      </c>
      <c r="O312" s="8">
        <v>1</v>
      </c>
      <c r="P312" s="8">
        <v>0</v>
      </c>
      <c r="R312" s="22">
        <v>1</v>
      </c>
      <c r="S312" s="22">
        <v>0</v>
      </c>
      <c r="T312" s="22">
        <v>0</v>
      </c>
      <c r="U312" s="22">
        <v>0</v>
      </c>
      <c r="W312" s="22">
        <f t="shared" si="10"/>
        <v>1</v>
      </c>
    </row>
    <row r="313" spans="1:23" x14ac:dyDescent="0.2">
      <c r="A313" s="9" t="s">
        <v>366</v>
      </c>
      <c r="B313" s="9" t="s">
        <v>478</v>
      </c>
      <c r="C313" s="8" t="s">
        <v>148</v>
      </c>
      <c r="D313" s="8" t="s">
        <v>496</v>
      </c>
      <c r="E313" s="8" t="s">
        <v>838</v>
      </c>
      <c r="F313" s="8">
        <v>6.8410000000000002</v>
      </c>
      <c r="G313" s="8" t="s">
        <v>840</v>
      </c>
      <c r="H313" s="8">
        <v>0.41</v>
      </c>
      <c r="K313" s="8" t="s">
        <v>841</v>
      </c>
      <c r="L313" s="8" t="s">
        <v>1029</v>
      </c>
      <c r="M313" s="9">
        <v>64.852000000000004</v>
      </c>
      <c r="N313" s="8">
        <v>0</v>
      </c>
      <c r="O313" s="8">
        <v>1</v>
      </c>
      <c r="P313" s="8">
        <v>0</v>
      </c>
      <c r="R313" s="22">
        <v>1</v>
      </c>
      <c r="S313" s="22">
        <v>0</v>
      </c>
      <c r="T313" s="22">
        <v>0</v>
      </c>
      <c r="U313" s="22">
        <v>0</v>
      </c>
      <c r="W313" s="22">
        <f t="shared" si="10"/>
        <v>1</v>
      </c>
    </row>
    <row r="314" spans="1:23" x14ac:dyDescent="0.2">
      <c r="A314" s="9" t="s">
        <v>366</v>
      </c>
      <c r="B314" s="9" t="s">
        <v>479</v>
      </c>
      <c r="C314" s="8" t="s">
        <v>148</v>
      </c>
      <c r="D314" s="8" t="s">
        <v>495</v>
      </c>
      <c r="E314" s="8">
        <v>14.638</v>
      </c>
      <c r="F314" s="8" t="s">
        <v>843</v>
      </c>
      <c r="G314" s="8" t="s">
        <v>839</v>
      </c>
      <c r="H314" s="8">
        <v>4.5999999999999996</v>
      </c>
      <c r="K314" s="8" t="s">
        <v>842</v>
      </c>
      <c r="L314" s="8" t="s">
        <v>1030</v>
      </c>
      <c r="M314" s="9">
        <v>56.790999999999997</v>
      </c>
      <c r="N314" s="8">
        <v>1</v>
      </c>
      <c r="O314" s="8">
        <v>1</v>
      </c>
      <c r="P314" s="8">
        <v>0</v>
      </c>
      <c r="R314" s="22">
        <v>1</v>
      </c>
      <c r="S314" s="22">
        <v>0</v>
      </c>
      <c r="T314" s="22">
        <v>0</v>
      </c>
      <c r="U314" s="22">
        <v>0</v>
      </c>
      <c r="W314" s="22">
        <f t="shared" ref="W314:W330" si="11">SUM(R314+S314+T314+U314)</f>
        <v>1</v>
      </c>
    </row>
    <row r="315" spans="1:23" x14ac:dyDescent="0.2">
      <c r="A315" s="9" t="s">
        <v>367</v>
      </c>
      <c r="B315" s="9" t="s">
        <v>480</v>
      </c>
      <c r="C315" s="8" t="s">
        <v>148</v>
      </c>
      <c r="D315" s="8" t="s">
        <v>497</v>
      </c>
      <c r="E315" s="8" t="s">
        <v>844</v>
      </c>
      <c r="F315" s="8" t="s">
        <v>851</v>
      </c>
      <c r="G315" s="8" t="s">
        <v>847</v>
      </c>
      <c r="H315" s="8">
        <v>6</v>
      </c>
      <c r="K315" s="8" t="s">
        <v>848</v>
      </c>
      <c r="L315" s="8" t="s">
        <v>1031</v>
      </c>
      <c r="M315" s="9">
        <v>55.375999999999998</v>
      </c>
      <c r="N315" s="8">
        <v>0</v>
      </c>
      <c r="O315" s="8">
        <v>1</v>
      </c>
      <c r="P315" s="8">
        <v>0</v>
      </c>
      <c r="R315" s="22">
        <v>1</v>
      </c>
      <c r="S315" s="22">
        <v>0</v>
      </c>
      <c r="T315" s="22">
        <v>0</v>
      </c>
      <c r="U315" s="22">
        <v>0</v>
      </c>
      <c r="W315" s="22">
        <f t="shared" si="11"/>
        <v>1</v>
      </c>
    </row>
    <row r="316" spans="1:23" x14ac:dyDescent="0.2">
      <c r="A316" s="9" t="s">
        <v>367</v>
      </c>
      <c r="B316" s="9" t="s">
        <v>481</v>
      </c>
      <c r="C316" s="8" t="s">
        <v>148</v>
      </c>
      <c r="D316" s="8" t="s">
        <v>495</v>
      </c>
      <c r="E316" s="8" t="s">
        <v>845</v>
      </c>
      <c r="F316" s="8" t="s">
        <v>850</v>
      </c>
      <c r="G316" s="8" t="s">
        <v>846</v>
      </c>
      <c r="H316" s="8">
        <v>4</v>
      </c>
      <c r="K316" s="8" t="s">
        <v>849</v>
      </c>
      <c r="L316" s="8" t="s">
        <v>1032</v>
      </c>
      <c r="M316" s="9">
        <v>53.786999999999999</v>
      </c>
      <c r="N316" s="8">
        <v>1</v>
      </c>
      <c r="O316" s="8">
        <v>1</v>
      </c>
      <c r="P316" s="8">
        <v>0</v>
      </c>
      <c r="R316" s="22">
        <v>1</v>
      </c>
      <c r="S316" s="22">
        <v>0</v>
      </c>
      <c r="T316" s="22">
        <v>0</v>
      </c>
      <c r="U316" s="22">
        <v>0</v>
      </c>
      <c r="W316" s="22">
        <f t="shared" si="11"/>
        <v>1</v>
      </c>
    </row>
    <row r="317" spans="1:23" x14ac:dyDescent="0.2">
      <c r="A317" s="9" t="s">
        <v>368</v>
      </c>
      <c r="B317" s="9" t="s">
        <v>482</v>
      </c>
      <c r="C317" s="8" t="s">
        <v>148</v>
      </c>
      <c r="D317" s="8" t="s">
        <v>496</v>
      </c>
      <c r="E317" s="8" t="s">
        <v>852</v>
      </c>
      <c r="F317" s="8" t="s">
        <v>859</v>
      </c>
      <c r="G317" s="8" t="s">
        <v>855</v>
      </c>
      <c r="J317" s="8">
        <v>0.73</v>
      </c>
      <c r="K317" s="8" t="s">
        <v>856</v>
      </c>
      <c r="L317" s="8" t="s">
        <v>1033</v>
      </c>
      <c r="M317" s="9">
        <v>47.116</v>
      </c>
      <c r="N317" s="8">
        <v>0</v>
      </c>
      <c r="O317" s="8">
        <v>0</v>
      </c>
      <c r="P317" s="8">
        <v>0</v>
      </c>
      <c r="R317" s="22">
        <v>3</v>
      </c>
      <c r="S317" s="22">
        <v>0</v>
      </c>
      <c r="T317" s="22">
        <v>0</v>
      </c>
      <c r="U317" s="22">
        <v>0</v>
      </c>
      <c r="W317" s="22">
        <f t="shared" si="11"/>
        <v>3</v>
      </c>
    </row>
    <row r="318" spans="1:23" x14ac:dyDescent="0.2">
      <c r="A318" s="9" t="s">
        <v>368</v>
      </c>
      <c r="B318" s="9" t="s">
        <v>483</v>
      </c>
      <c r="C318" s="8" t="s">
        <v>148</v>
      </c>
      <c r="D318" s="8" t="s">
        <v>496</v>
      </c>
      <c r="E318" s="8" t="s">
        <v>853</v>
      </c>
      <c r="F318" s="8" t="s">
        <v>858</v>
      </c>
      <c r="G318" s="8" t="s">
        <v>854</v>
      </c>
      <c r="I318" s="8">
        <v>2.5</v>
      </c>
      <c r="K318" s="8" t="s">
        <v>857</v>
      </c>
      <c r="L318" s="8" t="s">
        <v>1034</v>
      </c>
      <c r="M318" s="9">
        <v>44.787999999999997</v>
      </c>
      <c r="N318" s="8">
        <v>0</v>
      </c>
      <c r="O318" s="8">
        <v>0</v>
      </c>
      <c r="P318" s="8">
        <v>0</v>
      </c>
      <c r="R318" s="22">
        <v>2</v>
      </c>
      <c r="S318" s="22">
        <v>0</v>
      </c>
      <c r="T318" s="22">
        <v>0</v>
      </c>
      <c r="U318" s="22">
        <v>0</v>
      </c>
      <c r="W318" s="22">
        <f t="shared" si="11"/>
        <v>2</v>
      </c>
    </row>
    <row r="319" spans="1:23" x14ac:dyDescent="0.2">
      <c r="A319" s="9" t="s">
        <v>369</v>
      </c>
      <c r="B319" s="9" t="s">
        <v>484</v>
      </c>
      <c r="C319" s="8" t="s">
        <v>148</v>
      </c>
      <c r="D319" s="8" t="s">
        <v>496</v>
      </c>
      <c r="E319" s="8" t="s">
        <v>860</v>
      </c>
      <c r="F319" s="8" t="s">
        <v>866</v>
      </c>
      <c r="G319" s="8" t="s">
        <v>862</v>
      </c>
      <c r="J319" s="8">
        <v>0.94</v>
      </c>
      <c r="K319" s="8" t="s">
        <v>863</v>
      </c>
      <c r="L319" s="8" t="s">
        <v>1035</v>
      </c>
      <c r="M319" s="9">
        <v>49.665999999999997</v>
      </c>
      <c r="N319" s="8">
        <v>1</v>
      </c>
      <c r="O319" s="8">
        <v>1</v>
      </c>
      <c r="P319" s="8">
        <v>1</v>
      </c>
      <c r="R319" s="22">
        <v>3</v>
      </c>
      <c r="S319" s="22">
        <v>0</v>
      </c>
      <c r="T319" s="22">
        <v>0</v>
      </c>
      <c r="U319" s="22">
        <v>0</v>
      </c>
      <c r="W319" s="22">
        <f t="shared" si="11"/>
        <v>3</v>
      </c>
    </row>
    <row r="320" spans="1:23" x14ac:dyDescent="0.2">
      <c r="A320" s="9" t="s">
        <v>369</v>
      </c>
      <c r="B320" s="9" t="s">
        <v>485</v>
      </c>
      <c r="C320" s="8" t="s">
        <v>148</v>
      </c>
      <c r="D320" s="8" t="s">
        <v>496</v>
      </c>
      <c r="E320" s="8">
        <v>8.5559999999999992</v>
      </c>
      <c r="F320" s="8" t="s">
        <v>865</v>
      </c>
      <c r="G320" s="8" t="s">
        <v>861</v>
      </c>
      <c r="I320" s="8">
        <v>5</v>
      </c>
      <c r="K320" s="8" t="s">
        <v>864</v>
      </c>
      <c r="L320" s="8" t="s">
        <v>1036</v>
      </c>
      <c r="M320" s="9">
        <v>61.128</v>
      </c>
      <c r="N320" s="8">
        <v>0</v>
      </c>
      <c r="O320" s="8">
        <v>1</v>
      </c>
      <c r="P320" s="8">
        <v>0</v>
      </c>
      <c r="R320" s="22">
        <v>2</v>
      </c>
      <c r="S320" s="22">
        <v>0</v>
      </c>
      <c r="T320" s="22">
        <v>0</v>
      </c>
      <c r="U320" s="22">
        <v>0</v>
      </c>
      <c r="W320" s="22">
        <f t="shared" si="11"/>
        <v>2</v>
      </c>
    </row>
    <row r="321" spans="1:23" x14ac:dyDescent="0.2">
      <c r="A321" s="9" t="s">
        <v>370</v>
      </c>
      <c r="B321" s="9" t="s">
        <v>1164</v>
      </c>
      <c r="C321" s="8" t="s">
        <v>144</v>
      </c>
      <c r="D321" s="8" t="s">
        <v>496</v>
      </c>
      <c r="E321" s="8" t="s">
        <v>1565</v>
      </c>
      <c r="F321" s="8" t="s">
        <v>1566</v>
      </c>
      <c r="G321" s="8" t="s">
        <v>1319</v>
      </c>
      <c r="I321" s="8">
        <v>1.4</v>
      </c>
      <c r="K321" s="8" t="s">
        <v>1567</v>
      </c>
      <c r="L321" s="8" t="s">
        <v>1260</v>
      </c>
      <c r="M321" s="8" t="s">
        <v>1262</v>
      </c>
      <c r="N321" s="8">
        <v>0</v>
      </c>
      <c r="O321" s="8">
        <v>1</v>
      </c>
      <c r="P321" s="8">
        <v>1</v>
      </c>
      <c r="R321" s="22">
        <v>2</v>
      </c>
      <c r="S321" s="22">
        <v>0</v>
      </c>
      <c r="T321" s="22">
        <v>0</v>
      </c>
      <c r="U321" s="22">
        <v>0</v>
      </c>
      <c r="W321" s="22">
        <f t="shared" si="11"/>
        <v>2</v>
      </c>
    </row>
    <row r="322" spans="1:23" x14ac:dyDescent="0.2">
      <c r="A322" s="9" t="s">
        <v>371</v>
      </c>
      <c r="B322" s="9" t="s">
        <v>1165</v>
      </c>
      <c r="C322" s="8" t="s">
        <v>144</v>
      </c>
      <c r="D322" s="8" t="s">
        <v>496</v>
      </c>
      <c r="E322" s="8" t="s">
        <v>1568</v>
      </c>
      <c r="F322" s="8" t="s">
        <v>1569</v>
      </c>
      <c r="G322" s="8" t="s">
        <v>1570</v>
      </c>
      <c r="I322" s="8">
        <v>1.2</v>
      </c>
      <c r="K322" s="8" t="s">
        <v>1571</v>
      </c>
      <c r="L322" s="8" t="s">
        <v>1261</v>
      </c>
      <c r="M322" s="8" t="s">
        <v>1263</v>
      </c>
      <c r="N322" s="8">
        <v>0</v>
      </c>
      <c r="O322" s="8">
        <v>1</v>
      </c>
      <c r="P322" s="8">
        <v>0</v>
      </c>
      <c r="R322" s="22">
        <v>2</v>
      </c>
      <c r="S322" s="22">
        <v>0</v>
      </c>
      <c r="T322" s="22">
        <v>0</v>
      </c>
      <c r="U322" s="22">
        <v>0</v>
      </c>
      <c r="W322" s="22">
        <f t="shared" si="11"/>
        <v>2</v>
      </c>
    </row>
    <row r="323" spans="1:23" x14ac:dyDescent="0.2">
      <c r="A323" s="9" t="s">
        <v>372</v>
      </c>
      <c r="B323" s="9" t="s">
        <v>486</v>
      </c>
      <c r="C323" s="8" t="s">
        <v>148</v>
      </c>
      <c r="D323" s="8" t="s">
        <v>495</v>
      </c>
      <c r="E323" s="8" t="s">
        <v>867</v>
      </c>
      <c r="F323" s="8" t="s">
        <v>874</v>
      </c>
      <c r="G323" s="8" t="s">
        <v>870</v>
      </c>
      <c r="H323" s="8">
        <v>2.7</v>
      </c>
      <c r="K323" s="8" t="s">
        <v>871</v>
      </c>
      <c r="L323" s="8" t="s">
        <v>1037</v>
      </c>
      <c r="M323" s="9">
        <v>65.138000000000005</v>
      </c>
      <c r="N323" s="8">
        <v>0</v>
      </c>
      <c r="O323" s="8">
        <v>1</v>
      </c>
      <c r="P323" s="8">
        <v>0</v>
      </c>
      <c r="R323" s="22">
        <v>1</v>
      </c>
      <c r="S323" s="22">
        <v>0</v>
      </c>
      <c r="T323" s="22">
        <v>0</v>
      </c>
      <c r="U323" s="22">
        <v>0</v>
      </c>
      <c r="W323" s="22">
        <f t="shared" si="11"/>
        <v>1</v>
      </c>
    </row>
    <row r="324" spans="1:23" x14ac:dyDescent="0.2">
      <c r="A324" s="9" t="s">
        <v>372</v>
      </c>
      <c r="B324" s="9" t="s">
        <v>487</v>
      </c>
      <c r="C324" s="8" t="s">
        <v>148</v>
      </c>
      <c r="D324" s="8" t="s">
        <v>1577</v>
      </c>
      <c r="E324" s="8" t="s">
        <v>868</v>
      </c>
      <c r="F324" s="8" t="s">
        <v>873</v>
      </c>
      <c r="G324" s="8" t="s">
        <v>869</v>
      </c>
      <c r="I324" s="8">
        <v>2.1</v>
      </c>
      <c r="K324" s="8" t="s">
        <v>872</v>
      </c>
      <c r="L324" s="8" t="s">
        <v>1038</v>
      </c>
      <c r="M324" s="9">
        <v>59.555999999999997</v>
      </c>
      <c r="N324" s="8">
        <v>1</v>
      </c>
      <c r="O324" s="8">
        <v>1</v>
      </c>
      <c r="P324" s="8">
        <v>0</v>
      </c>
      <c r="R324" s="22">
        <v>2</v>
      </c>
      <c r="S324" s="22">
        <v>0</v>
      </c>
      <c r="T324" s="22">
        <v>0</v>
      </c>
      <c r="U324" s="22">
        <v>0</v>
      </c>
      <c r="W324" s="22">
        <f t="shared" si="11"/>
        <v>2</v>
      </c>
    </row>
    <row r="325" spans="1:23" x14ac:dyDescent="0.2">
      <c r="A325" s="9" t="s">
        <v>373</v>
      </c>
      <c r="B325" s="9" t="s">
        <v>488</v>
      </c>
      <c r="C325" s="8" t="s">
        <v>148</v>
      </c>
      <c r="D325" s="8" t="s">
        <v>496</v>
      </c>
      <c r="E325" s="8" t="s">
        <v>875</v>
      </c>
      <c r="F325" s="8">
        <v>9.19</v>
      </c>
      <c r="G325" s="8">
        <v>0.56799999999999995</v>
      </c>
      <c r="I325" s="8">
        <v>0.56999999999999995</v>
      </c>
      <c r="K325" s="8" t="s">
        <v>878</v>
      </c>
      <c r="L325" s="8" t="s">
        <v>1039</v>
      </c>
      <c r="M325" s="9">
        <v>55.597999999999999</v>
      </c>
      <c r="N325" s="8">
        <v>1</v>
      </c>
      <c r="O325" s="8">
        <v>2</v>
      </c>
      <c r="P325" s="8">
        <v>2</v>
      </c>
      <c r="R325" s="22">
        <v>2</v>
      </c>
      <c r="S325" s="22">
        <v>0</v>
      </c>
      <c r="T325" s="22">
        <v>0</v>
      </c>
      <c r="U325" s="22">
        <v>0</v>
      </c>
      <c r="W325" s="22">
        <f t="shared" si="11"/>
        <v>2</v>
      </c>
    </row>
    <row r="326" spans="1:23" x14ac:dyDescent="0.2">
      <c r="A326" s="9" t="s">
        <v>373</v>
      </c>
      <c r="B326" s="9" t="s">
        <v>489</v>
      </c>
      <c r="C326" s="8" t="s">
        <v>148</v>
      </c>
      <c r="D326" s="8" t="s">
        <v>496</v>
      </c>
      <c r="E326" s="8" t="s">
        <v>876</v>
      </c>
      <c r="F326" s="8" t="s">
        <v>880</v>
      </c>
      <c r="G326" s="8" t="s">
        <v>877</v>
      </c>
      <c r="H326" s="8">
        <v>2.6</v>
      </c>
      <c r="K326" s="8" t="s">
        <v>879</v>
      </c>
      <c r="L326" s="8" t="s">
        <v>1040</v>
      </c>
      <c r="M326" s="9">
        <v>53.177999999999997</v>
      </c>
      <c r="N326" s="8">
        <v>2</v>
      </c>
      <c r="O326" s="8">
        <v>2</v>
      </c>
      <c r="P326" s="8">
        <v>3</v>
      </c>
      <c r="R326" s="22">
        <v>1</v>
      </c>
      <c r="S326" s="22">
        <v>0</v>
      </c>
      <c r="T326" s="22">
        <v>0</v>
      </c>
      <c r="U326" s="22">
        <v>0</v>
      </c>
      <c r="W326" s="22">
        <f t="shared" si="11"/>
        <v>1</v>
      </c>
    </row>
    <row r="327" spans="1:23" x14ac:dyDescent="0.2">
      <c r="A327" s="9" t="s">
        <v>374</v>
      </c>
      <c r="B327" s="9" t="s">
        <v>490</v>
      </c>
      <c r="C327" s="8" t="s">
        <v>148</v>
      </c>
      <c r="D327" s="8" t="s">
        <v>497</v>
      </c>
      <c r="E327" s="8" t="s">
        <v>881</v>
      </c>
      <c r="F327" s="8">
        <v>12.074999999999999</v>
      </c>
      <c r="G327" s="8" t="s">
        <v>883</v>
      </c>
      <c r="I327" s="8">
        <v>3.6</v>
      </c>
      <c r="K327" s="8" t="s">
        <v>884</v>
      </c>
      <c r="L327" s="8" t="s">
        <v>1041</v>
      </c>
      <c r="M327" s="9">
        <v>44.234000000000002</v>
      </c>
      <c r="N327" s="8">
        <v>1</v>
      </c>
      <c r="O327" s="8">
        <v>1</v>
      </c>
      <c r="P327" s="8">
        <v>0</v>
      </c>
      <c r="R327" s="22">
        <v>2</v>
      </c>
      <c r="S327" s="22">
        <v>0</v>
      </c>
      <c r="T327" s="22">
        <v>0</v>
      </c>
      <c r="U327" s="22">
        <v>0</v>
      </c>
      <c r="W327" s="22">
        <f t="shared" si="11"/>
        <v>2</v>
      </c>
    </row>
    <row r="328" spans="1:23" x14ac:dyDescent="0.2">
      <c r="A328" s="9" t="s">
        <v>374</v>
      </c>
      <c r="B328" s="9" t="s">
        <v>491</v>
      </c>
      <c r="C328" s="8" t="s">
        <v>148</v>
      </c>
      <c r="D328" s="8" t="s">
        <v>495</v>
      </c>
      <c r="E328" s="8" t="s">
        <v>882</v>
      </c>
      <c r="F328" s="8" t="s">
        <v>886</v>
      </c>
      <c r="G328" s="8">
        <v>5.3129999999999997</v>
      </c>
      <c r="H328" s="8">
        <v>5.3</v>
      </c>
      <c r="K328" s="8" t="s">
        <v>885</v>
      </c>
      <c r="L328" s="8" t="s">
        <v>1042</v>
      </c>
      <c r="M328" s="9">
        <v>54.686999999999998</v>
      </c>
      <c r="N328" s="8">
        <v>1</v>
      </c>
      <c r="O328" s="8">
        <v>1</v>
      </c>
      <c r="P328" s="8">
        <v>0</v>
      </c>
      <c r="R328" s="22">
        <v>1</v>
      </c>
      <c r="S328" s="22">
        <v>0</v>
      </c>
      <c r="T328" s="22">
        <v>0</v>
      </c>
      <c r="U328" s="22">
        <v>0</v>
      </c>
      <c r="W328" s="22">
        <f t="shared" si="11"/>
        <v>1</v>
      </c>
    </row>
    <row r="329" spans="1:23" x14ac:dyDescent="0.2">
      <c r="A329" s="9" t="s">
        <v>375</v>
      </c>
      <c r="B329" s="9" t="s">
        <v>492</v>
      </c>
      <c r="C329" s="8" t="s">
        <v>148</v>
      </c>
      <c r="D329" s="8" t="s">
        <v>496</v>
      </c>
      <c r="E329" s="8" t="s">
        <v>887</v>
      </c>
      <c r="F329" s="8" t="s">
        <v>893</v>
      </c>
      <c r="G329" s="8" t="s">
        <v>890</v>
      </c>
      <c r="J329" s="8">
        <v>6.1</v>
      </c>
      <c r="K329" s="8">
        <v>6.0949999999999998</v>
      </c>
      <c r="L329" s="8" t="s">
        <v>1043</v>
      </c>
      <c r="M329" s="9">
        <v>40.006</v>
      </c>
      <c r="N329" s="8">
        <v>1</v>
      </c>
      <c r="O329" s="8">
        <v>2</v>
      </c>
      <c r="P329" s="8">
        <v>1</v>
      </c>
      <c r="R329" s="22">
        <v>3</v>
      </c>
      <c r="S329" s="22">
        <v>0</v>
      </c>
      <c r="T329" s="22">
        <v>0</v>
      </c>
      <c r="U329" s="22">
        <v>0</v>
      </c>
      <c r="W329" s="22">
        <f t="shared" si="11"/>
        <v>3</v>
      </c>
    </row>
    <row r="330" spans="1:23" x14ac:dyDescent="0.2">
      <c r="A330" s="9" t="s">
        <v>375</v>
      </c>
      <c r="B330" s="9" t="s">
        <v>493</v>
      </c>
      <c r="C330" s="8" t="s">
        <v>148</v>
      </c>
      <c r="D330" s="8" t="s">
        <v>496</v>
      </c>
      <c r="E330" s="8" t="s">
        <v>888</v>
      </c>
      <c r="F330" s="8" t="s">
        <v>892</v>
      </c>
      <c r="G330" s="8" t="s">
        <v>889</v>
      </c>
      <c r="I330" s="8">
        <v>4.0999999999999996</v>
      </c>
      <c r="K330" s="8" t="s">
        <v>891</v>
      </c>
      <c r="L330" s="8" t="s">
        <v>1044</v>
      </c>
      <c r="M330" s="9">
        <v>36.923000000000002</v>
      </c>
      <c r="N330" s="8">
        <v>1</v>
      </c>
      <c r="O330" s="8">
        <v>1</v>
      </c>
      <c r="P330" s="8">
        <v>0</v>
      </c>
      <c r="R330" s="22">
        <v>2</v>
      </c>
      <c r="S330" s="22">
        <v>0</v>
      </c>
      <c r="T330" s="22">
        <v>0</v>
      </c>
      <c r="U330" s="22">
        <v>0</v>
      </c>
      <c r="W330" s="22">
        <f t="shared" si="11"/>
        <v>2</v>
      </c>
    </row>
    <row r="331" spans="1:23" x14ac:dyDescent="0.2">
      <c r="A331" s="8" t="s">
        <v>1583</v>
      </c>
      <c r="B331" s="8"/>
      <c r="C331" s="8"/>
      <c r="N331" s="8"/>
      <c r="O331" s="8"/>
      <c r="P331" s="8"/>
      <c r="W331" s="22"/>
    </row>
    <row r="332" spans="1:23" x14ac:dyDescent="0.2">
      <c r="A332" s="8" t="s">
        <v>1584</v>
      </c>
      <c r="B332" s="8"/>
      <c r="C332" s="8"/>
      <c r="E332" s="8">
        <f xml:space="preserve"> AVERAGE(E5:E330)</f>
        <v>7.305082089552239</v>
      </c>
      <c r="F332" s="8">
        <f>AVERAGE(F5:F330)</f>
        <v>11.596558620689654</v>
      </c>
      <c r="H332" s="8">
        <f>AVERAGE(H5:H330)</f>
        <v>3.4754074074074097</v>
      </c>
      <c r="I332" s="8">
        <f>AVERAGE(I5:I330)</f>
        <v>2.7553030303030299</v>
      </c>
      <c r="J332" s="8">
        <f>AVERAGE(J5:J330)</f>
        <v>1.9121428571428571</v>
      </c>
      <c r="L332" s="8">
        <f>AVERAGE(L5:L330)</f>
        <v>31.184341463414615</v>
      </c>
      <c r="M332" s="8">
        <f>AVERAGE(M5:M330)</f>
        <v>50.71922268907565</v>
      </c>
      <c r="N332" s="8">
        <f>AVERAGE(N5:N330)</f>
        <v>0.30434782608695654</v>
      </c>
      <c r="O332" s="8">
        <f>AVERAGE(O5:O330)</f>
        <v>1.1517509727626458</v>
      </c>
      <c r="P332" s="8">
        <f>AVERAGE(P5:P330)</f>
        <v>0.54085603112840464</v>
      </c>
      <c r="R332" s="22">
        <f xml:space="preserve"> AVERAGE(R5:R330)</f>
        <v>1.7554179566563468</v>
      </c>
      <c r="S332" s="22">
        <f>AVERAGE(S5:S330)</f>
        <v>0.1388888888888889</v>
      </c>
      <c r="T332" s="22">
        <f>AVERAGE(T5:T330)</f>
        <v>0.13312693498452013</v>
      </c>
      <c r="U332" s="22">
        <f>AVERAGE(U5:U330)</f>
        <v>0.18827160493827161</v>
      </c>
      <c r="W332" s="22">
        <f>AVERAGE(W5:W330)</f>
        <v>2.2030769230769232</v>
      </c>
    </row>
    <row r="333" spans="1:23" x14ac:dyDescent="0.2">
      <c r="A333" s="8"/>
      <c r="B333" s="8"/>
      <c r="C333" s="8"/>
      <c r="E333" s="8">
        <f xml:space="preserve"> STDEV(E5:E330)</f>
        <v>4.2783768917426039</v>
      </c>
      <c r="F333" s="8">
        <f>STDEV(F5:F330)</f>
        <v>4.0670202098298995</v>
      </c>
      <c r="H333" s="8">
        <f>STDEV(H5:H330)</f>
        <v>2.4671769966462742</v>
      </c>
      <c r="I333" s="8">
        <f>STDEV(I5:I330)</f>
        <v>1.7437195653942861</v>
      </c>
      <c r="J333" s="8">
        <f>STDEV(J5:J330)</f>
        <v>1.4742649500198877</v>
      </c>
      <c r="L333" s="8">
        <f>STDEV(L5:L330)</f>
        <v>18.627556842796889</v>
      </c>
      <c r="M333" s="8">
        <f>STDEV(M5:M330)</f>
        <v>16.632753882315853</v>
      </c>
      <c r="N333" s="8">
        <f>STDEV(N5:N330)</f>
        <v>0.59616904425722472</v>
      </c>
      <c r="O333" s="8">
        <f>STDEV(O5:O330)</f>
        <v>0.92930104796195656</v>
      </c>
      <c r="P333" s="8">
        <f>STDEV(P5:P330)</f>
        <v>0.96788471774703055</v>
      </c>
      <c r="R333" s="22">
        <f>STDEV(R5:R330)</f>
        <v>0.73017912074518354</v>
      </c>
      <c r="S333" s="22">
        <f>STDEV(S5:S330)</f>
        <v>0.53586537748428731</v>
      </c>
      <c r="T333" s="22">
        <f>STDEV(T5:T330)</f>
        <v>0.41432254739328961</v>
      </c>
      <c r="U333" s="22">
        <f>STDEV(U5:U330)</f>
        <v>0.5264385630605839</v>
      </c>
      <c r="W333" s="22">
        <f>STDEV(W5:W330)</f>
        <v>1.4871848904509368</v>
      </c>
    </row>
    <row r="334" spans="1:23" x14ac:dyDescent="0.2">
      <c r="A334" s="8"/>
      <c r="B334" s="8"/>
      <c r="C334" s="8"/>
      <c r="N334" s="8"/>
      <c r="O334" s="8"/>
      <c r="P334" s="8"/>
      <c r="R334" s="1"/>
      <c r="S334" s="1"/>
      <c r="T334" s="1"/>
      <c r="U334" s="1"/>
      <c r="W334" s="1" t="s">
        <v>1607</v>
      </c>
    </row>
    <row r="335" spans="1:23" x14ac:dyDescent="0.2">
      <c r="L335" s="7" t="s">
        <v>4</v>
      </c>
      <c r="R335" s="1"/>
      <c r="S335" s="1"/>
      <c r="T335" s="1"/>
      <c r="U335" s="1"/>
    </row>
    <row r="336" spans="1:23" x14ac:dyDescent="0.2">
      <c r="M336" s="8">
        <v>11.596558620689654</v>
      </c>
      <c r="R336" s="1"/>
      <c r="S336" s="1"/>
      <c r="T336" s="1"/>
      <c r="U336" s="1"/>
    </row>
    <row r="337" spans="12:21" x14ac:dyDescent="0.2">
      <c r="L337" s="8" t="s">
        <v>1586</v>
      </c>
      <c r="M337" s="8">
        <v>4.0670202098298995</v>
      </c>
      <c r="R337" s="1"/>
      <c r="S337" s="1"/>
      <c r="T337" s="1"/>
      <c r="U337" s="1"/>
    </row>
    <row r="338" spans="12:21" x14ac:dyDescent="0.2">
      <c r="R338" s="1"/>
      <c r="S338" s="1"/>
      <c r="T338" s="1"/>
      <c r="U338" s="1"/>
    </row>
    <row r="339" spans="12:21" x14ac:dyDescent="0.2">
      <c r="L339" s="7" t="s">
        <v>8</v>
      </c>
      <c r="R339" s="1"/>
      <c r="S339" s="1"/>
      <c r="T339" s="1"/>
      <c r="U339" s="1"/>
    </row>
    <row r="340" spans="12:21" x14ac:dyDescent="0.2">
      <c r="M340" s="8">
        <v>31.184341463414615</v>
      </c>
      <c r="R340" s="1"/>
      <c r="S340" s="1"/>
      <c r="T340" s="1"/>
      <c r="U340" s="1"/>
    </row>
    <row r="341" spans="12:21" x14ac:dyDescent="0.2">
      <c r="L341" s="8" t="s">
        <v>1586</v>
      </c>
      <c r="M341" s="8">
        <v>18.627556842796889</v>
      </c>
      <c r="R341" s="1"/>
      <c r="S341" s="1"/>
      <c r="T341" s="1"/>
      <c r="U341" s="1"/>
    </row>
    <row r="342" spans="12:21" x14ac:dyDescent="0.2">
      <c r="R342" s="1"/>
      <c r="S342" s="1"/>
      <c r="T342" s="1"/>
      <c r="U342" s="1"/>
    </row>
    <row r="343" spans="12:21" x14ac:dyDescent="0.2">
      <c r="L343" s="7" t="s">
        <v>9</v>
      </c>
      <c r="R343" s="1"/>
      <c r="S343" s="1"/>
      <c r="T343" s="1"/>
      <c r="U343" s="1"/>
    </row>
    <row r="344" spans="12:21" x14ac:dyDescent="0.2">
      <c r="M344" s="8">
        <v>50.71922268907565</v>
      </c>
      <c r="R344" s="1"/>
      <c r="S344" s="1"/>
      <c r="T344" s="1"/>
      <c r="U344" s="1"/>
    </row>
    <row r="345" spans="12:21" x14ac:dyDescent="0.2">
      <c r="L345" s="8" t="s">
        <v>1586</v>
      </c>
      <c r="M345" s="8">
        <v>16.632753882315853</v>
      </c>
      <c r="R345" s="1"/>
      <c r="S345" s="1"/>
      <c r="T345" s="1"/>
      <c r="U345" s="1"/>
    </row>
    <row r="346" spans="12:21" x14ac:dyDescent="0.2">
      <c r="R346" s="1"/>
      <c r="S346" s="1"/>
      <c r="T346" s="1"/>
      <c r="U346" s="1"/>
    </row>
    <row r="347" spans="12:21" x14ac:dyDescent="0.2">
      <c r="R347" s="1"/>
      <c r="S347" s="1"/>
      <c r="T347" s="1"/>
      <c r="U347" s="1"/>
    </row>
    <row r="348" spans="12:21" x14ac:dyDescent="0.2">
      <c r="R348" s="1"/>
      <c r="S348" s="1"/>
      <c r="T348" s="1"/>
      <c r="U348" s="1"/>
    </row>
    <row r="349" spans="12:21" x14ac:dyDescent="0.2">
      <c r="R349" s="1"/>
      <c r="S349" s="1"/>
      <c r="T349" s="1"/>
      <c r="U349" s="1"/>
    </row>
    <row r="350" spans="12:21" x14ac:dyDescent="0.2">
      <c r="R350" s="1"/>
      <c r="S350" s="1"/>
      <c r="T350" s="1"/>
      <c r="U350" s="1"/>
    </row>
    <row r="351" spans="12:21" x14ac:dyDescent="0.2">
      <c r="R351" s="1"/>
      <c r="S351" s="1"/>
      <c r="T351" s="1"/>
      <c r="U351" s="1"/>
    </row>
    <row r="352" spans="12:21" x14ac:dyDescent="0.2">
      <c r="R352" s="1"/>
      <c r="S352" s="1"/>
      <c r="T352" s="1"/>
      <c r="U352" s="1"/>
    </row>
    <row r="353" spans="18:21" x14ac:dyDescent="0.2">
      <c r="R353" s="1"/>
      <c r="S353" s="1"/>
      <c r="T353" s="1"/>
      <c r="U353" s="1"/>
    </row>
    <row r="354" spans="18:21" x14ac:dyDescent="0.2">
      <c r="R354" s="1"/>
      <c r="S354" s="1"/>
      <c r="T354" s="1"/>
      <c r="U354" s="1"/>
    </row>
    <row r="355" spans="18:21" x14ac:dyDescent="0.2">
      <c r="R355" s="1"/>
      <c r="S355" s="1"/>
      <c r="T355" s="1"/>
      <c r="U355" s="1"/>
    </row>
    <row r="356" spans="18:21" x14ac:dyDescent="0.2">
      <c r="R356" s="1"/>
      <c r="S356" s="1"/>
      <c r="T356" s="1"/>
      <c r="U356" s="1"/>
    </row>
    <row r="357" spans="18:21" x14ac:dyDescent="0.2">
      <c r="R357" s="1"/>
      <c r="S357" s="1"/>
      <c r="T357" s="1"/>
      <c r="U357" s="1"/>
    </row>
    <row r="358" spans="18:21" x14ac:dyDescent="0.2">
      <c r="R358" s="1"/>
      <c r="S358" s="1"/>
      <c r="T358" s="1"/>
      <c r="U358" s="1"/>
    </row>
    <row r="359" spans="18:21" x14ac:dyDescent="0.2">
      <c r="R359" s="1"/>
      <c r="S359" s="1"/>
      <c r="T359" s="1"/>
      <c r="U359" s="1"/>
    </row>
    <row r="360" spans="18:21" x14ac:dyDescent="0.2">
      <c r="R360" s="1"/>
      <c r="S360" s="1"/>
      <c r="T360" s="1"/>
      <c r="U360" s="1"/>
    </row>
    <row r="361" spans="18:21" x14ac:dyDescent="0.2">
      <c r="R361" s="1"/>
      <c r="S361" s="1"/>
      <c r="T361" s="1"/>
      <c r="U361" s="1"/>
    </row>
    <row r="362" spans="18:21" x14ac:dyDescent="0.2">
      <c r="R362" s="1"/>
      <c r="S362" s="1"/>
      <c r="T362" s="1"/>
      <c r="U362" s="1"/>
    </row>
    <row r="363" spans="18:21" x14ac:dyDescent="0.2">
      <c r="R363" s="1"/>
      <c r="S363" s="1"/>
      <c r="T363" s="1"/>
      <c r="U363" s="1"/>
    </row>
    <row r="364" spans="18:21" x14ac:dyDescent="0.2">
      <c r="R364" s="1"/>
      <c r="S364" s="1"/>
      <c r="T364" s="1"/>
      <c r="U364" s="1"/>
    </row>
    <row r="365" spans="18:21" x14ac:dyDescent="0.2">
      <c r="R365" s="1"/>
      <c r="S365" s="1"/>
      <c r="T365" s="1"/>
      <c r="U365" s="1"/>
    </row>
    <row r="366" spans="18:21" x14ac:dyDescent="0.2">
      <c r="R366" s="1"/>
      <c r="S366" s="1"/>
      <c r="T366" s="1"/>
      <c r="U366" s="1"/>
    </row>
    <row r="367" spans="18:21" x14ac:dyDescent="0.2">
      <c r="R367" s="1"/>
      <c r="S367" s="1"/>
      <c r="T367" s="1"/>
      <c r="U367" s="1"/>
    </row>
    <row r="368" spans="18:21" x14ac:dyDescent="0.2">
      <c r="R368" s="1"/>
      <c r="S368" s="1"/>
      <c r="T368" s="1"/>
      <c r="U368" s="1"/>
    </row>
    <row r="369" spans="18:21" x14ac:dyDescent="0.2">
      <c r="R369" s="1"/>
      <c r="S369" s="1"/>
      <c r="T369" s="1"/>
      <c r="U369" s="1"/>
    </row>
    <row r="370" spans="18:21" x14ac:dyDescent="0.2">
      <c r="R370" s="1"/>
      <c r="S370" s="1"/>
      <c r="T370" s="1"/>
      <c r="U370" s="1"/>
    </row>
    <row r="371" spans="18:21" x14ac:dyDescent="0.2">
      <c r="R371" s="1"/>
      <c r="S371" s="1"/>
      <c r="T371" s="1"/>
      <c r="U371" s="1"/>
    </row>
    <row r="372" spans="18:21" x14ac:dyDescent="0.2">
      <c r="R372" s="1"/>
      <c r="S372" s="1"/>
      <c r="T372" s="1"/>
      <c r="U372" s="1"/>
    </row>
    <row r="373" spans="18:21" x14ac:dyDescent="0.2">
      <c r="R373" s="1"/>
      <c r="S373" s="1"/>
      <c r="T373" s="1"/>
      <c r="U373" s="1"/>
    </row>
    <row r="374" spans="18:21" x14ac:dyDescent="0.2">
      <c r="R374" s="1"/>
      <c r="S374" s="1"/>
      <c r="T374" s="1"/>
      <c r="U374" s="1"/>
    </row>
    <row r="375" spans="18:21" x14ac:dyDescent="0.2">
      <c r="R375" s="1"/>
      <c r="S375" s="1"/>
      <c r="T375" s="1"/>
      <c r="U375" s="1"/>
    </row>
    <row r="376" spans="18:21" x14ac:dyDescent="0.2">
      <c r="R376" s="1"/>
      <c r="S376" s="1"/>
      <c r="T376" s="1"/>
      <c r="U376" s="1"/>
    </row>
    <row r="377" spans="18:21" x14ac:dyDescent="0.2">
      <c r="R377" s="1"/>
      <c r="S377" s="1"/>
      <c r="T377" s="1"/>
      <c r="U377" s="1"/>
    </row>
    <row r="378" spans="18:21" x14ac:dyDescent="0.2">
      <c r="R378" s="1"/>
      <c r="S378" s="1"/>
      <c r="T378" s="1"/>
      <c r="U378" s="1"/>
    </row>
    <row r="379" spans="18:21" x14ac:dyDescent="0.2">
      <c r="R379" s="1"/>
      <c r="S379" s="1"/>
      <c r="T379" s="1"/>
      <c r="U379" s="1"/>
    </row>
    <row r="380" spans="18:21" x14ac:dyDescent="0.2">
      <c r="R380" s="1"/>
      <c r="S380" s="1"/>
      <c r="T380" s="1"/>
      <c r="U380" s="1"/>
    </row>
    <row r="381" spans="18:21" x14ac:dyDescent="0.2">
      <c r="R381" s="1"/>
      <c r="S381" s="1"/>
      <c r="T381" s="1"/>
      <c r="U381" s="1"/>
    </row>
    <row r="382" spans="18:21" x14ac:dyDescent="0.2">
      <c r="R382" s="1"/>
      <c r="S382" s="1"/>
      <c r="T382" s="1"/>
      <c r="U382" s="1"/>
    </row>
    <row r="383" spans="18:21" x14ac:dyDescent="0.2">
      <c r="R383" s="1"/>
      <c r="S383" s="1"/>
      <c r="T383" s="1"/>
      <c r="U383" s="1"/>
    </row>
    <row r="384" spans="18:21" x14ac:dyDescent="0.2">
      <c r="R384" s="1"/>
      <c r="S384" s="1"/>
      <c r="T384" s="1"/>
      <c r="U384" s="1"/>
    </row>
    <row r="385" spans="18:21" x14ac:dyDescent="0.2">
      <c r="R385" s="1"/>
      <c r="S385" s="1"/>
      <c r="T385" s="1"/>
      <c r="U385" s="1"/>
    </row>
    <row r="386" spans="18:21" x14ac:dyDescent="0.2">
      <c r="R386" s="1"/>
      <c r="S386" s="1"/>
      <c r="T386" s="1"/>
      <c r="U386" s="1"/>
    </row>
    <row r="387" spans="18:21" x14ac:dyDescent="0.2">
      <c r="R387" s="1"/>
      <c r="S387" s="1"/>
      <c r="T387" s="1"/>
      <c r="U387" s="1"/>
    </row>
    <row r="388" spans="18:21" x14ac:dyDescent="0.2">
      <c r="R388" s="1"/>
      <c r="S388" s="1"/>
      <c r="T388" s="1"/>
      <c r="U388" s="1"/>
    </row>
    <row r="389" spans="18:21" x14ac:dyDescent="0.2">
      <c r="R389" s="1"/>
      <c r="S389" s="1"/>
      <c r="T389" s="1"/>
      <c r="U389" s="1"/>
    </row>
    <row r="390" spans="18:21" x14ac:dyDescent="0.2">
      <c r="R390" s="1"/>
      <c r="S390" s="1"/>
      <c r="T390" s="1"/>
      <c r="U390" s="1"/>
    </row>
    <row r="391" spans="18:21" x14ac:dyDescent="0.2">
      <c r="R391" s="1"/>
      <c r="S391" s="1"/>
      <c r="T391" s="1"/>
      <c r="U391" s="1"/>
    </row>
    <row r="392" spans="18:21" x14ac:dyDescent="0.2">
      <c r="R392" s="1"/>
      <c r="S392" s="1"/>
      <c r="T392" s="1"/>
      <c r="U392" s="1"/>
    </row>
    <row r="393" spans="18:21" x14ac:dyDescent="0.2">
      <c r="R393" s="1"/>
      <c r="S393" s="1"/>
      <c r="T393" s="1"/>
      <c r="U393" s="1"/>
    </row>
    <row r="394" spans="18:21" x14ac:dyDescent="0.2">
      <c r="R394" s="1"/>
      <c r="S394" s="1"/>
      <c r="T394" s="1"/>
      <c r="U394" s="1"/>
    </row>
    <row r="395" spans="18:21" x14ac:dyDescent="0.2">
      <c r="R395" s="1"/>
      <c r="S395" s="1"/>
      <c r="T395" s="1"/>
      <c r="U395" s="1"/>
    </row>
    <row r="396" spans="18:21" x14ac:dyDescent="0.2">
      <c r="R396" s="1"/>
      <c r="S396" s="1"/>
      <c r="T396" s="1"/>
      <c r="U396" s="1"/>
    </row>
    <row r="397" spans="18:21" x14ac:dyDescent="0.2">
      <c r="R397" s="1"/>
      <c r="S397" s="1"/>
      <c r="T397" s="1"/>
      <c r="U397" s="1"/>
    </row>
    <row r="398" spans="18:21" x14ac:dyDescent="0.2">
      <c r="R398" s="1"/>
      <c r="S398" s="1"/>
      <c r="T398" s="1"/>
      <c r="U398" s="1"/>
    </row>
    <row r="399" spans="18:21" x14ac:dyDescent="0.2">
      <c r="R399" s="1"/>
      <c r="S399" s="1"/>
      <c r="T399" s="1"/>
      <c r="U399" s="1"/>
    </row>
    <row r="400" spans="18:21" x14ac:dyDescent="0.2">
      <c r="R400" s="1"/>
      <c r="S400" s="1"/>
      <c r="T400" s="1"/>
      <c r="U400" s="1"/>
    </row>
    <row r="401" spans="18:21" x14ac:dyDescent="0.2">
      <c r="R401" s="1"/>
      <c r="S401" s="1"/>
      <c r="T401" s="1"/>
      <c r="U401" s="1"/>
    </row>
    <row r="402" spans="18:21" x14ac:dyDescent="0.2">
      <c r="R402" s="1"/>
      <c r="S402" s="1"/>
      <c r="T402" s="1"/>
      <c r="U402" s="1"/>
    </row>
    <row r="403" spans="18:21" x14ac:dyDescent="0.2">
      <c r="R403" s="1"/>
      <c r="S403" s="1"/>
      <c r="T403" s="1"/>
      <c r="U403" s="1"/>
    </row>
    <row r="404" spans="18:21" x14ac:dyDescent="0.2">
      <c r="R404" s="1"/>
      <c r="S404" s="1"/>
      <c r="T404" s="1"/>
      <c r="U404" s="1"/>
    </row>
    <row r="405" spans="18:21" x14ac:dyDescent="0.2">
      <c r="R405" s="1"/>
      <c r="S405" s="1"/>
      <c r="T405" s="1"/>
      <c r="U405" s="1"/>
    </row>
    <row r="406" spans="18:21" x14ac:dyDescent="0.2">
      <c r="R406" s="1"/>
      <c r="S406" s="1"/>
      <c r="T406" s="1"/>
      <c r="U406" s="1"/>
    </row>
    <row r="407" spans="18:21" x14ac:dyDescent="0.2">
      <c r="R407" s="1"/>
      <c r="S407" s="1"/>
      <c r="T407" s="1"/>
      <c r="U407" s="1"/>
    </row>
    <row r="408" spans="18:21" x14ac:dyDescent="0.2">
      <c r="R408" s="1"/>
      <c r="S408" s="1"/>
      <c r="T408" s="1"/>
      <c r="U408" s="1"/>
    </row>
    <row r="409" spans="18:21" x14ac:dyDescent="0.2">
      <c r="R409" s="1"/>
      <c r="S409" s="1"/>
      <c r="T409" s="1"/>
      <c r="U409" s="1"/>
    </row>
    <row r="410" spans="18:21" x14ac:dyDescent="0.2">
      <c r="R410" s="1"/>
      <c r="S410" s="1"/>
      <c r="T410" s="1"/>
      <c r="U410" s="1"/>
    </row>
    <row r="411" spans="18:21" x14ac:dyDescent="0.2">
      <c r="R411" s="1"/>
      <c r="S411" s="1"/>
      <c r="T411" s="1"/>
      <c r="U411" s="1"/>
    </row>
    <row r="412" spans="18:21" x14ac:dyDescent="0.2">
      <c r="R412" s="1"/>
      <c r="S412" s="1"/>
      <c r="T412" s="1"/>
      <c r="U412" s="1"/>
    </row>
    <row r="413" spans="18:21" x14ac:dyDescent="0.2">
      <c r="R413" s="1"/>
      <c r="S413" s="1"/>
      <c r="T413" s="1"/>
      <c r="U413" s="1"/>
    </row>
    <row r="414" spans="18:21" x14ac:dyDescent="0.2">
      <c r="R414" s="1"/>
      <c r="S414" s="1"/>
      <c r="T414" s="1"/>
      <c r="U414" s="1"/>
    </row>
    <row r="415" spans="18:21" x14ac:dyDescent="0.2">
      <c r="R415" s="1"/>
      <c r="S415" s="1"/>
      <c r="T415" s="1"/>
      <c r="U415" s="1"/>
    </row>
    <row r="416" spans="18:21" x14ac:dyDescent="0.2">
      <c r="R416" s="1"/>
      <c r="S416" s="1"/>
      <c r="T416" s="1"/>
      <c r="U416" s="1"/>
    </row>
    <row r="417" spans="18:21" x14ac:dyDescent="0.2">
      <c r="R417" s="1"/>
      <c r="S417" s="1"/>
      <c r="T417" s="1"/>
      <c r="U417" s="1"/>
    </row>
    <row r="418" spans="18:21" x14ac:dyDescent="0.2">
      <c r="R418" s="1"/>
      <c r="S418" s="1"/>
      <c r="T418" s="1"/>
      <c r="U418" s="1"/>
    </row>
    <row r="419" spans="18:21" x14ac:dyDescent="0.2">
      <c r="R419" s="1"/>
      <c r="S419" s="1"/>
      <c r="T419" s="1"/>
      <c r="U419" s="1"/>
    </row>
    <row r="420" spans="18:21" x14ac:dyDescent="0.2">
      <c r="R420" s="1"/>
      <c r="S420" s="1"/>
      <c r="T420" s="1"/>
      <c r="U420" s="1"/>
    </row>
    <row r="421" spans="18:21" x14ac:dyDescent="0.2">
      <c r="R421" s="1"/>
      <c r="S421" s="1"/>
      <c r="T421" s="1"/>
      <c r="U421" s="1"/>
    </row>
    <row r="422" spans="18:21" x14ac:dyDescent="0.2">
      <c r="R422" s="1"/>
      <c r="S422" s="1"/>
      <c r="T422" s="1"/>
      <c r="U422" s="1"/>
    </row>
    <row r="423" spans="18:21" x14ac:dyDescent="0.2">
      <c r="R423" s="1"/>
      <c r="S423" s="1"/>
      <c r="T423" s="1"/>
      <c r="U423" s="1"/>
    </row>
    <row r="424" spans="18:21" x14ac:dyDescent="0.2">
      <c r="R424" s="1"/>
      <c r="S424" s="1"/>
      <c r="T424" s="1"/>
      <c r="U424" s="1"/>
    </row>
    <row r="425" spans="18:21" x14ac:dyDescent="0.2">
      <c r="R425" s="1"/>
      <c r="S425" s="1"/>
      <c r="T425" s="1"/>
      <c r="U425" s="1"/>
    </row>
    <row r="426" spans="18:21" x14ac:dyDescent="0.2">
      <c r="R426" s="1"/>
      <c r="S426" s="1"/>
      <c r="T426" s="1"/>
      <c r="U426" s="1"/>
    </row>
    <row r="427" spans="18:21" x14ac:dyDescent="0.2">
      <c r="R427" s="1"/>
      <c r="S427" s="1"/>
      <c r="T427" s="1"/>
      <c r="U427" s="1"/>
    </row>
    <row r="428" spans="18:21" x14ac:dyDescent="0.2">
      <c r="R428" s="1"/>
      <c r="S428" s="1"/>
      <c r="T428" s="1"/>
      <c r="U428" s="1"/>
    </row>
    <row r="429" spans="18:21" x14ac:dyDescent="0.2">
      <c r="R429" s="1"/>
      <c r="S429" s="1"/>
      <c r="T429" s="1"/>
      <c r="U429" s="1"/>
    </row>
    <row r="430" spans="18:21" x14ac:dyDescent="0.2">
      <c r="R430" s="1"/>
      <c r="S430" s="1"/>
      <c r="T430" s="1"/>
      <c r="U430" s="1"/>
    </row>
    <row r="431" spans="18:21" x14ac:dyDescent="0.2">
      <c r="R431" s="1"/>
      <c r="S431" s="1"/>
      <c r="T431" s="1"/>
      <c r="U431" s="1"/>
    </row>
    <row r="432" spans="18:21" x14ac:dyDescent="0.2">
      <c r="R432" s="1"/>
      <c r="S432" s="1"/>
      <c r="T432" s="1"/>
      <c r="U432" s="1"/>
    </row>
    <row r="433" spans="18:21" x14ac:dyDescent="0.2">
      <c r="R433" s="1"/>
      <c r="S433" s="1"/>
      <c r="T433" s="1"/>
      <c r="U433" s="1"/>
    </row>
    <row r="434" spans="18:21" x14ac:dyDescent="0.2">
      <c r="R434" s="1"/>
      <c r="S434" s="1"/>
      <c r="T434" s="1"/>
      <c r="U434" s="1"/>
    </row>
    <row r="435" spans="18:21" x14ac:dyDescent="0.2">
      <c r="R435" s="1"/>
      <c r="S435" s="1"/>
      <c r="T435" s="1"/>
      <c r="U435" s="1"/>
    </row>
    <row r="436" spans="18:21" x14ac:dyDescent="0.2">
      <c r="R436" s="1"/>
      <c r="S436" s="1"/>
      <c r="T436" s="1"/>
      <c r="U436" s="1"/>
    </row>
    <row r="437" spans="18:21" x14ac:dyDescent="0.2">
      <c r="R437" s="1"/>
      <c r="S437" s="1"/>
      <c r="T437" s="1"/>
      <c r="U437" s="1"/>
    </row>
    <row r="438" spans="18:21" x14ac:dyDescent="0.2">
      <c r="R438" s="1"/>
      <c r="S438" s="1"/>
      <c r="T438" s="1"/>
      <c r="U438" s="1"/>
    </row>
    <row r="439" spans="18:21" x14ac:dyDescent="0.2">
      <c r="R439" s="1"/>
      <c r="S439" s="1"/>
      <c r="T439" s="1"/>
      <c r="U439" s="1"/>
    </row>
    <row r="440" spans="18:21" x14ac:dyDescent="0.2">
      <c r="R440" s="1"/>
      <c r="S440" s="1"/>
      <c r="T440" s="1"/>
      <c r="U440" s="1"/>
    </row>
    <row r="441" spans="18:21" x14ac:dyDescent="0.2">
      <c r="R441" s="1"/>
      <c r="S441" s="1"/>
      <c r="T441" s="1"/>
      <c r="U441" s="1"/>
    </row>
    <row r="442" spans="18:21" x14ac:dyDescent="0.2">
      <c r="R442" s="1"/>
      <c r="S442" s="1"/>
      <c r="T442" s="1"/>
      <c r="U442" s="1"/>
    </row>
    <row r="443" spans="18:21" x14ac:dyDescent="0.2">
      <c r="R443" s="1"/>
      <c r="S443" s="1"/>
      <c r="T443" s="1"/>
      <c r="U443" s="1"/>
    </row>
    <row r="444" spans="18:21" x14ac:dyDescent="0.2">
      <c r="R444" s="1"/>
      <c r="S444" s="1"/>
      <c r="T444" s="1"/>
      <c r="U444" s="1"/>
    </row>
    <row r="445" spans="18:21" x14ac:dyDescent="0.2">
      <c r="R445" s="1"/>
      <c r="S445" s="1"/>
      <c r="T445" s="1"/>
      <c r="U445" s="1"/>
    </row>
    <row r="446" spans="18:21" x14ac:dyDescent="0.2">
      <c r="R446" s="1"/>
      <c r="S446" s="1"/>
      <c r="T446" s="1"/>
      <c r="U446" s="1"/>
    </row>
    <row r="447" spans="18:21" x14ac:dyDescent="0.2">
      <c r="R447" s="1"/>
      <c r="S447" s="1"/>
      <c r="T447" s="1"/>
      <c r="U447" s="1"/>
    </row>
    <row r="448" spans="18:21" x14ac:dyDescent="0.2">
      <c r="R448" s="1"/>
      <c r="S448" s="1"/>
      <c r="T448" s="1"/>
      <c r="U448" s="1"/>
    </row>
    <row r="449" spans="18:21" x14ac:dyDescent="0.2">
      <c r="R449" s="1"/>
      <c r="S449" s="1"/>
      <c r="T449" s="1"/>
      <c r="U449" s="1"/>
    </row>
    <row r="450" spans="18:21" x14ac:dyDescent="0.2">
      <c r="R450" s="1"/>
      <c r="S450" s="1"/>
      <c r="T450" s="1"/>
      <c r="U450" s="1"/>
    </row>
    <row r="451" spans="18:21" x14ac:dyDescent="0.2">
      <c r="R451" s="1"/>
      <c r="S451" s="1"/>
      <c r="T451" s="1"/>
      <c r="U451" s="1"/>
    </row>
    <row r="452" spans="18:21" x14ac:dyDescent="0.2">
      <c r="R452" s="1"/>
      <c r="S452" s="1"/>
      <c r="T452" s="1"/>
      <c r="U452" s="1"/>
    </row>
    <row r="453" spans="18:21" x14ac:dyDescent="0.2">
      <c r="R453" s="1"/>
      <c r="S453" s="1"/>
      <c r="T453" s="1"/>
      <c r="U453" s="1"/>
    </row>
    <row r="454" spans="18:21" x14ac:dyDescent="0.2">
      <c r="R454" s="1"/>
      <c r="S454" s="1"/>
      <c r="T454" s="1"/>
      <c r="U454" s="1"/>
    </row>
    <row r="455" spans="18:21" x14ac:dyDescent="0.2">
      <c r="R455" s="1"/>
      <c r="S455" s="1"/>
      <c r="T455" s="1"/>
      <c r="U455" s="1"/>
    </row>
    <row r="456" spans="18:21" x14ac:dyDescent="0.2">
      <c r="R456" s="1"/>
      <c r="S456" s="1"/>
      <c r="T456" s="1"/>
      <c r="U456" s="1"/>
    </row>
    <row r="457" spans="18:21" x14ac:dyDescent="0.2">
      <c r="R457" s="1"/>
      <c r="S457" s="1"/>
      <c r="T457" s="1"/>
      <c r="U457" s="1"/>
    </row>
    <row r="458" spans="18:21" x14ac:dyDescent="0.2">
      <c r="R458" s="1"/>
      <c r="S458" s="1"/>
      <c r="T458" s="1"/>
      <c r="U458" s="1"/>
    </row>
    <row r="459" spans="18:21" x14ac:dyDescent="0.2">
      <c r="R459" s="1"/>
      <c r="S459" s="1"/>
      <c r="T459" s="1"/>
      <c r="U459" s="1"/>
    </row>
    <row r="460" spans="18:21" x14ac:dyDescent="0.2">
      <c r="R460" s="1"/>
      <c r="S460" s="1"/>
      <c r="T460" s="1"/>
      <c r="U460" s="1"/>
    </row>
    <row r="461" spans="18:21" x14ac:dyDescent="0.2">
      <c r="R461" s="1"/>
      <c r="S461" s="1"/>
      <c r="T461" s="1"/>
      <c r="U461" s="1"/>
    </row>
    <row r="462" spans="18:21" x14ac:dyDescent="0.2">
      <c r="R462" s="1"/>
      <c r="S462" s="1"/>
      <c r="T462" s="1"/>
      <c r="U462" s="1"/>
    </row>
    <row r="463" spans="18:21" x14ac:dyDescent="0.2">
      <c r="R463" s="1"/>
      <c r="S463" s="1"/>
      <c r="T463" s="1"/>
      <c r="U463" s="1"/>
    </row>
    <row r="464" spans="18:21" x14ac:dyDescent="0.2">
      <c r="R464" s="1"/>
      <c r="S464" s="1"/>
      <c r="T464" s="1"/>
      <c r="U464" s="1"/>
    </row>
    <row r="465" spans="18:21" x14ac:dyDescent="0.2">
      <c r="R465" s="1"/>
      <c r="S465" s="1"/>
      <c r="T465" s="1"/>
      <c r="U465" s="1"/>
    </row>
    <row r="466" spans="18:21" x14ac:dyDescent="0.2">
      <c r="R466" s="1"/>
      <c r="S466" s="1"/>
      <c r="T466" s="1"/>
      <c r="U466" s="1"/>
    </row>
    <row r="467" spans="18:21" x14ac:dyDescent="0.2">
      <c r="R467" s="1"/>
      <c r="S467" s="1"/>
      <c r="T467" s="1"/>
      <c r="U467" s="1"/>
    </row>
    <row r="468" spans="18:21" x14ac:dyDescent="0.2">
      <c r="R468" s="1"/>
      <c r="S468" s="1"/>
      <c r="T468" s="1"/>
      <c r="U468" s="1"/>
    </row>
    <row r="469" spans="18:21" x14ac:dyDescent="0.2">
      <c r="R469" s="1"/>
      <c r="S469" s="1"/>
      <c r="T469" s="1"/>
      <c r="U469" s="1"/>
    </row>
    <row r="470" spans="18:21" x14ac:dyDescent="0.2">
      <c r="R470" s="1"/>
      <c r="S470" s="1"/>
      <c r="T470" s="1"/>
      <c r="U470" s="1"/>
    </row>
    <row r="471" spans="18:21" x14ac:dyDescent="0.2">
      <c r="R471" s="1"/>
      <c r="S471" s="1"/>
      <c r="T471" s="1"/>
      <c r="U471" s="1"/>
    </row>
    <row r="472" spans="18:21" x14ac:dyDescent="0.2">
      <c r="R472" s="1"/>
      <c r="S472" s="1"/>
      <c r="T472" s="1"/>
      <c r="U472" s="1"/>
    </row>
    <row r="473" spans="18:21" x14ac:dyDescent="0.2">
      <c r="R473" s="1"/>
      <c r="S473" s="1"/>
      <c r="T473" s="1"/>
      <c r="U473" s="1"/>
    </row>
    <row r="474" spans="18:21" x14ac:dyDescent="0.2">
      <c r="R474" s="1"/>
      <c r="S474" s="1"/>
      <c r="T474" s="1"/>
      <c r="U474" s="1"/>
    </row>
    <row r="475" spans="18:21" x14ac:dyDescent="0.2">
      <c r="R475" s="1"/>
      <c r="S475" s="1"/>
      <c r="T475" s="1"/>
      <c r="U475" s="1"/>
    </row>
    <row r="476" spans="18:21" x14ac:dyDescent="0.2">
      <c r="R476" s="1"/>
      <c r="S476" s="1"/>
      <c r="T476" s="1"/>
      <c r="U476" s="1"/>
    </row>
    <row r="477" spans="18:21" x14ac:dyDescent="0.2">
      <c r="R477" s="1"/>
      <c r="S477" s="1"/>
      <c r="T477" s="1"/>
      <c r="U477" s="1"/>
    </row>
    <row r="478" spans="18:21" x14ac:dyDescent="0.2">
      <c r="R478" s="1"/>
      <c r="S478" s="1"/>
      <c r="T478" s="1"/>
      <c r="U478" s="1"/>
    </row>
    <row r="479" spans="18:21" x14ac:dyDescent="0.2">
      <c r="R479" s="1"/>
      <c r="S479" s="1"/>
      <c r="T479" s="1"/>
      <c r="U479" s="1"/>
    </row>
    <row r="480" spans="18:21" x14ac:dyDescent="0.2">
      <c r="R480" s="1"/>
      <c r="S480" s="1"/>
      <c r="T480" s="1"/>
      <c r="U480" s="1"/>
    </row>
    <row r="481" spans="18:21" x14ac:dyDescent="0.2">
      <c r="R481" s="1"/>
      <c r="S481" s="1"/>
      <c r="T481" s="1"/>
      <c r="U481" s="1"/>
    </row>
    <row r="482" spans="18:21" x14ac:dyDescent="0.2">
      <c r="R482" s="1"/>
      <c r="S482" s="1"/>
      <c r="T482" s="1"/>
      <c r="U482" s="1"/>
    </row>
    <row r="483" spans="18:21" x14ac:dyDescent="0.2">
      <c r="R483" s="1"/>
      <c r="S483" s="1"/>
      <c r="T483" s="1"/>
      <c r="U483" s="1"/>
    </row>
    <row r="484" spans="18:21" x14ac:dyDescent="0.2">
      <c r="R484" s="1"/>
      <c r="S484" s="1"/>
      <c r="T484" s="1"/>
      <c r="U484" s="1"/>
    </row>
    <row r="485" spans="18:21" x14ac:dyDescent="0.2">
      <c r="R485" s="1"/>
      <c r="S485" s="1"/>
      <c r="T485" s="1"/>
      <c r="U485" s="1"/>
    </row>
    <row r="486" spans="18:21" x14ac:dyDescent="0.2">
      <c r="R486" s="1"/>
      <c r="S486" s="1"/>
      <c r="T486" s="1"/>
      <c r="U486" s="1"/>
    </row>
    <row r="487" spans="18:21" x14ac:dyDescent="0.2">
      <c r="R487" s="1"/>
      <c r="S487" s="1"/>
      <c r="T487" s="1"/>
      <c r="U487" s="1"/>
    </row>
    <row r="488" spans="18:21" x14ac:dyDescent="0.2">
      <c r="R488" s="1"/>
      <c r="S488" s="1"/>
      <c r="T488" s="1"/>
      <c r="U488" s="1"/>
    </row>
    <row r="489" spans="18:21" x14ac:dyDescent="0.2">
      <c r="R489" s="1"/>
      <c r="S489" s="1"/>
      <c r="T489" s="1"/>
      <c r="U489" s="1"/>
    </row>
    <row r="490" spans="18:21" x14ac:dyDescent="0.2">
      <c r="R490" s="1"/>
      <c r="S490" s="1"/>
      <c r="T490" s="1"/>
      <c r="U490" s="1"/>
    </row>
    <row r="491" spans="18:21" x14ac:dyDescent="0.2">
      <c r="R491" s="1"/>
      <c r="S491" s="1"/>
      <c r="T491" s="1"/>
      <c r="U491" s="1"/>
    </row>
    <row r="492" spans="18:21" x14ac:dyDescent="0.2">
      <c r="R492" s="1"/>
      <c r="S492" s="1"/>
      <c r="T492" s="1"/>
      <c r="U492" s="1"/>
    </row>
    <row r="493" spans="18:21" x14ac:dyDescent="0.2">
      <c r="R493" s="1"/>
      <c r="S493" s="1"/>
      <c r="T493" s="1"/>
      <c r="U493" s="1"/>
    </row>
    <row r="494" spans="18:21" x14ac:dyDescent="0.2">
      <c r="R494" s="1"/>
      <c r="S494" s="1"/>
      <c r="T494" s="1"/>
      <c r="U494" s="1"/>
    </row>
    <row r="495" spans="18:21" x14ac:dyDescent="0.2">
      <c r="R495" s="1"/>
      <c r="S495" s="1"/>
      <c r="T495" s="1"/>
      <c r="U495" s="1"/>
    </row>
    <row r="496" spans="18:21" x14ac:dyDescent="0.2">
      <c r="R496" s="1"/>
      <c r="S496" s="1"/>
      <c r="T496" s="1"/>
      <c r="U496" s="1"/>
    </row>
    <row r="497" spans="18:21" x14ac:dyDescent="0.2">
      <c r="R497" s="1"/>
      <c r="S497" s="1"/>
      <c r="T497" s="1"/>
      <c r="U497" s="1"/>
    </row>
    <row r="498" spans="18:21" x14ac:dyDescent="0.2">
      <c r="R498" s="1"/>
      <c r="S498" s="1"/>
      <c r="T498" s="1"/>
      <c r="U498" s="1"/>
    </row>
    <row r="499" spans="18:21" x14ac:dyDescent="0.2">
      <c r="R499" s="1"/>
      <c r="S499" s="1"/>
      <c r="T499" s="1"/>
      <c r="U499" s="1"/>
    </row>
    <row r="500" spans="18:21" x14ac:dyDescent="0.2">
      <c r="R500" s="1"/>
      <c r="S500" s="1"/>
      <c r="T500" s="1"/>
      <c r="U500" s="1"/>
    </row>
    <row r="501" spans="18:21" x14ac:dyDescent="0.2">
      <c r="R501" s="1"/>
      <c r="S501" s="1"/>
      <c r="T501" s="1"/>
      <c r="U501" s="1"/>
    </row>
    <row r="502" spans="18:21" x14ac:dyDescent="0.2">
      <c r="R502" s="1"/>
      <c r="S502" s="1"/>
      <c r="T502" s="1"/>
      <c r="U502" s="1"/>
    </row>
    <row r="503" spans="18:21" x14ac:dyDescent="0.2">
      <c r="R503" s="1"/>
      <c r="S503" s="1"/>
      <c r="T503" s="1"/>
      <c r="U503" s="1"/>
    </row>
    <row r="504" spans="18:21" x14ac:dyDescent="0.2">
      <c r="R504" s="1"/>
      <c r="S504" s="1"/>
      <c r="T504" s="1"/>
      <c r="U504" s="1"/>
    </row>
    <row r="505" spans="18:21" x14ac:dyDescent="0.2">
      <c r="R505" s="1"/>
      <c r="S505" s="1"/>
      <c r="T505" s="1"/>
      <c r="U505" s="1"/>
    </row>
    <row r="506" spans="18:21" x14ac:dyDescent="0.2">
      <c r="R506" s="1"/>
      <c r="S506" s="1"/>
      <c r="T506" s="1"/>
      <c r="U506" s="1"/>
    </row>
    <row r="507" spans="18:21" x14ac:dyDescent="0.2">
      <c r="R507" s="1"/>
      <c r="S507" s="1"/>
      <c r="T507" s="1"/>
      <c r="U507" s="1"/>
    </row>
    <row r="508" spans="18:21" x14ac:dyDescent="0.2">
      <c r="R508" s="1"/>
      <c r="S508" s="1"/>
      <c r="T508" s="1"/>
      <c r="U508" s="1"/>
    </row>
    <row r="509" spans="18:21" x14ac:dyDescent="0.2">
      <c r="R509" s="1"/>
      <c r="S509" s="1"/>
      <c r="T509" s="1"/>
      <c r="U509" s="1"/>
    </row>
    <row r="510" spans="18:21" x14ac:dyDescent="0.2">
      <c r="R510" s="1"/>
      <c r="S510" s="1"/>
      <c r="T510" s="1"/>
      <c r="U510" s="1"/>
    </row>
    <row r="511" spans="18:21" x14ac:dyDescent="0.2">
      <c r="R511" s="1"/>
      <c r="S511" s="1"/>
      <c r="T511" s="1"/>
      <c r="U511" s="1"/>
    </row>
    <row r="512" spans="18:21" x14ac:dyDescent="0.2">
      <c r="R512" s="1"/>
      <c r="S512" s="1"/>
      <c r="T512" s="1"/>
      <c r="U512" s="1"/>
    </row>
    <row r="513" spans="18:21" x14ac:dyDescent="0.2">
      <c r="R513" s="1"/>
      <c r="S513" s="1"/>
      <c r="T513" s="1"/>
      <c r="U513" s="1"/>
    </row>
    <row r="514" spans="18:21" x14ac:dyDescent="0.2">
      <c r="R514" s="1"/>
      <c r="S514" s="1"/>
      <c r="T514" s="1"/>
      <c r="U514" s="1"/>
    </row>
    <row r="515" spans="18:21" x14ac:dyDescent="0.2">
      <c r="R515" s="1"/>
      <c r="S515" s="1"/>
      <c r="T515" s="1"/>
      <c r="U515" s="1"/>
    </row>
    <row r="516" spans="18:21" x14ac:dyDescent="0.2">
      <c r="R516" s="1"/>
      <c r="S516" s="1"/>
      <c r="T516" s="1"/>
      <c r="U516" s="1"/>
    </row>
    <row r="517" spans="18:21" x14ac:dyDescent="0.2">
      <c r="R517" s="1"/>
      <c r="S517" s="1"/>
      <c r="T517" s="1"/>
      <c r="U517" s="1"/>
    </row>
    <row r="518" spans="18:21" x14ac:dyDescent="0.2">
      <c r="R518" s="1"/>
      <c r="S518" s="1"/>
      <c r="T518" s="1"/>
      <c r="U518" s="1"/>
    </row>
    <row r="519" spans="18:21" x14ac:dyDescent="0.2">
      <c r="R519" s="1"/>
      <c r="S519" s="1"/>
      <c r="T519" s="1"/>
      <c r="U519" s="1"/>
    </row>
    <row r="520" spans="18:21" x14ac:dyDescent="0.2">
      <c r="R520" s="1"/>
      <c r="S520" s="1"/>
      <c r="T520" s="1"/>
      <c r="U520" s="1"/>
    </row>
    <row r="521" spans="18:21" x14ac:dyDescent="0.2">
      <c r="R521" s="1"/>
      <c r="S521" s="1"/>
      <c r="T521" s="1"/>
      <c r="U521" s="1"/>
    </row>
    <row r="522" spans="18:21" x14ac:dyDescent="0.2">
      <c r="R522" s="1"/>
      <c r="S522" s="1"/>
      <c r="T522" s="1"/>
      <c r="U522" s="1"/>
    </row>
    <row r="523" spans="18:21" x14ac:dyDescent="0.2">
      <c r="R523" s="1"/>
      <c r="S523" s="1"/>
      <c r="T523" s="1"/>
      <c r="U523" s="1"/>
    </row>
    <row r="524" spans="18:21" x14ac:dyDescent="0.2">
      <c r="R524" s="1"/>
      <c r="S524" s="1"/>
      <c r="T524" s="1"/>
      <c r="U524" s="1"/>
    </row>
    <row r="525" spans="18:21" x14ac:dyDescent="0.2">
      <c r="R525" s="1"/>
      <c r="S525" s="1"/>
      <c r="T525" s="1"/>
      <c r="U525" s="1"/>
    </row>
    <row r="526" spans="18:21" x14ac:dyDescent="0.2">
      <c r="R526" s="1"/>
      <c r="S526" s="1"/>
      <c r="T526" s="1"/>
      <c r="U526" s="1"/>
    </row>
    <row r="527" spans="18:21" x14ac:dyDescent="0.2">
      <c r="R527" s="1"/>
      <c r="S527" s="1"/>
      <c r="T527" s="1"/>
      <c r="U527" s="1"/>
    </row>
    <row r="528" spans="18:21" x14ac:dyDescent="0.2">
      <c r="R528" s="1"/>
      <c r="S528" s="1"/>
      <c r="T528" s="1"/>
      <c r="U528" s="1"/>
    </row>
    <row r="529" spans="18:21" x14ac:dyDescent="0.2">
      <c r="R529" s="1"/>
      <c r="S529" s="1"/>
      <c r="T529" s="1"/>
      <c r="U529" s="1"/>
    </row>
    <row r="530" spans="18:21" x14ac:dyDescent="0.2">
      <c r="R530" s="1"/>
      <c r="S530" s="1"/>
      <c r="T530" s="1"/>
      <c r="U530" s="1"/>
    </row>
    <row r="531" spans="18:21" x14ac:dyDescent="0.2">
      <c r="R531" s="1"/>
      <c r="S531" s="1"/>
      <c r="T531" s="1"/>
      <c r="U531" s="1"/>
    </row>
    <row r="532" spans="18:21" x14ac:dyDescent="0.2">
      <c r="R532" s="1"/>
      <c r="S532" s="1"/>
      <c r="T532" s="1"/>
      <c r="U532" s="1"/>
    </row>
    <row r="533" spans="18:21" x14ac:dyDescent="0.2">
      <c r="R533" s="1"/>
      <c r="S533" s="1"/>
      <c r="T533" s="1"/>
      <c r="U533" s="1"/>
    </row>
    <row r="534" spans="18:21" x14ac:dyDescent="0.2">
      <c r="R534" s="1"/>
      <c r="S534" s="1"/>
      <c r="T534" s="1"/>
      <c r="U534" s="1"/>
    </row>
    <row r="535" spans="18:21" x14ac:dyDescent="0.2">
      <c r="R535" s="1"/>
      <c r="S535" s="1"/>
      <c r="T535" s="1"/>
      <c r="U535" s="1"/>
    </row>
    <row r="536" spans="18:21" x14ac:dyDescent="0.2">
      <c r="R536" s="1"/>
      <c r="S536" s="1"/>
      <c r="T536" s="1"/>
      <c r="U536" s="1"/>
    </row>
    <row r="537" spans="18:21" x14ac:dyDescent="0.2">
      <c r="R537" s="1"/>
      <c r="S537" s="1"/>
      <c r="T537" s="1"/>
      <c r="U537" s="1"/>
    </row>
    <row r="538" spans="18:21" x14ac:dyDescent="0.2">
      <c r="R538" s="1"/>
      <c r="S538" s="1"/>
      <c r="T538" s="1"/>
      <c r="U538" s="1"/>
    </row>
    <row r="539" spans="18:21" x14ac:dyDescent="0.2">
      <c r="R539" s="1"/>
      <c r="S539" s="1"/>
      <c r="T539" s="1"/>
      <c r="U539" s="1"/>
    </row>
    <row r="540" spans="18:21" x14ac:dyDescent="0.2">
      <c r="R540" s="1"/>
      <c r="S540" s="1"/>
      <c r="T540" s="1"/>
      <c r="U540" s="1"/>
    </row>
    <row r="541" spans="18:21" x14ac:dyDescent="0.2">
      <c r="R541" s="1"/>
      <c r="S541" s="1"/>
      <c r="T541" s="1"/>
      <c r="U541" s="1"/>
    </row>
    <row r="542" spans="18:21" x14ac:dyDescent="0.2">
      <c r="R542" s="1"/>
      <c r="S542" s="1"/>
      <c r="T542" s="1"/>
      <c r="U542" s="1"/>
    </row>
    <row r="543" spans="18:21" x14ac:dyDescent="0.2">
      <c r="R543" s="1"/>
      <c r="S543" s="1"/>
      <c r="T543" s="1"/>
      <c r="U543" s="1"/>
    </row>
    <row r="544" spans="18:21" x14ac:dyDescent="0.2">
      <c r="R544" s="1"/>
      <c r="S544" s="1"/>
      <c r="T544" s="1"/>
      <c r="U544" s="1"/>
    </row>
    <row r="545" spans="18:21" x14ac:dyDescent="0.2">
      <c r="R545" s="1"/>
      <c r="S545" s="1"/>
      <c r="T545" s="1"/>
      <c r="U545" s="1"/>
    </row>
    <row r="546" spans="18:21" x14ac:dyDescent="0.2">
      <c r="R546" s="1"/>
      <c r="S546" s="1"/>
      <c r="T546" s="1"/>
      <c r="U546" s="1"/>
    </row>
    <row r="547" spans="18:21" x14ac:dyDescent="0.2">
      <c r="R547" s="1"/>
      <c r="S547" s="1"/>
      <c r="T547" s="1"/>
      <c r="U547" s="1"/>
    </row>
    <row r="548" spans="18:21" x14ac:dyDescent="0.2">
      <c r="R548" s="1"/>
      <c r="S548" s="1"/>
      <c r="T548" s="1"/>
      <c r="U548" s="1"/>
    </row>
    <row r="549" spans="18:21" x14ac:dyDescent="0.2">
      <c r="R549" s="1"/>
      <c r="S549" s="1"/>
      <c r="T549" s="1"/>
      <c r="U549" s="1"/>
    </row>
    <row r="550" spans="18:21" x14ac:dyDescent="0.2">
      <c r="R550" s="1"/>
      <c r="S550" s="1"/>
      <c r="T550" s="1"/>
      <c r="U550" s="1"/>
    </row>
    <row r="551" spans="18:21" x14ac:dyDescent="0.2">
      <c r="R551" s="1"/>
      <c r="S551" s="1"/>
      <c r="T551" s="1"/>
      <c r="U551" s="1"/>
    </row>
    <row r="552" spans="18:21" x14ac:dyDescent="0.2">
      <c r="R552" s="1"/>
      <c r="S552" s="1"/>
      <c r="T552" s="1"/>
      <c r="U552" s="1"/>
    </row>
    <row r="553" spans="18:21" x14ac:dyDescent="0.2">
      <c r="R553" s="1"/>
      <c r="S553" s="1"/>
      <c r="T553" s="1"/>
      <c r="U553" s="1"/>
    </row>
    <row r="554" spans="18:21" x14ac:dyDescent="0.2">
      <c r="R554" s="1"/>
      <c r="S554" s="1"/>
      <c r="T554" s="1"/>
      <c r="U554" s="1"/>
    </row>
    <row r="555" spans="18:21" x14ac:dyDescent="0.2">
      <c r="R555" s="1"/>
      <c r="S555" s="1"/>
      <c r="T555" s="1"/>
      <c r="U555" s="1"/>
    </row>
    <row r="556" spans="18:21" x14ac:dyDescent="0.2">
      <c r="R556" s="1"/>
      <c r="S556" s="1"/>
      <c r="T556" s="1"/>
      <c r="U556" s="1"/>
    </row>
    <row r="557" spans="18:21" x14ac:dyDescent="0.2">
      <c r="R557" s="1"/>
      <c r="S557" s="1"/>
      <c r="T557" s="1"/>
      <c r="U557" s="1"/>
    </row>
    <row r="558" spans="18:21" x14ac:dyDescent="0.2">
      <c r="R558" s="1"/>
      <c r="S558" s="1"/>
      <c r="T558" s="1"/>
      <c r="U558" s="1"/>
    </row>
    <row r="559" spans="18:21" x14ac:dyDescent="0.2">
      <c r="R559" s="1"/>
      <c r="S559" s="1"/>
      <c r="T559" s="1"/>
      <c r="U559" s="1"/>
    </row>
    <row r="560" spans="18:21" x14ac:dyDescent="0.2">
      <c r="R560" s="1"/>
      <c r="S560" s="1"/>
      <c r="T560" s="1"/>
      <c r="U560" s="1"/>
    </row>
    <row r="561" spans="18:21" x14ac:dyDescent="0.2">
      <c r="R561" s="1"/>
      <c r="S561" s="1"/>
      <c r="T561" s="1"/>
      <c r="U561" s="1"/>
    </row>
    <row r="562" spans="18:21" x14ac:dyDescent="0.2">
      <c r="R562" s="1"/>
      <c r="S562" s="1"/>
      <c r="T562" s="1"/>
      <c r="U562" s="1"/>
    </row>
    <row r="563" spans="18:21" x14ac:dyDescent="0.2">
      <c r="R563" s="1"/>
      <c r="S563" s="1"/>
      <c r="T563" s="1"/>
      <c r="U563" s="1"/>
    </row>
    <row r="564" spans="18:21" x14ac:dyDescent="0.2">
      <c r="R564" s="1"/>
      <c r="S564" s="1"/>
      <c r="T564" s="1"/>
      <c r="U564" s="1"/>
    </row>
    <row r="565" spans="18:21" x14ac:dyDescent="0.2">
      <c r="R565" s="1"/>
      <c r="S565" s="1"/>
      <c r="T565" s="1"/>
      <c r="U565" s="1"/>
    </row>
    <row r="566" spans="18:21" x14ac:dyDescent="0.2">
      <c r="R566" s="1"/>
      <c r="S566" s="1"/>
      <c r="T566" s="1"/>
      <c r="U566" s="1"/>
    </row>
    <row r="567" spans="18:21" x14ac:dyDescent="0.2">
      <c r="R567" s="1"/>
      <c r="S567" s="1"/>
      <c r="T567" s="1"/>
      <c r="U567" s="1"/>
    </row>
    <row r="568" spans="18:21" x14ac:dyDescent="0.2">
      <c r="R568" s="1"/>
      <c r="S568" s="1"/>
      <c r="T568" s="1"/>
      <c r="U568" s="1"/>
    </row>
    <row r="569" spans="18:21" x14ac:dyDescent="0.2">
      <c r="R569" s="1"/>
      <c r="S569" s="1"/>
      <c r="T569" s="1"/>
      <c r="U569" s="1"/>
    </row>
    <row r="570" spans="18:21" x14ac:dyDescent="0.2">
      <c r="R570" s="1"/>
      <c r="S570" s="1"/>
      <c r="T570" s="1"/>
      <c r="U570" s="1"/>
    </row>
    <row r="571" spans="18:21" x14ac:dyDescent="0.2">
      <c r="R571" s="1"/>
      <c r="S571" s="1"/>
      <c r="T571" s="1"/>
      <c r="U571" s="1"/>
    </row>
    <row r="572" spans="18:21" x14ac:dyDescent="0.2">
      <c r="R572" s="1"/>
      <c r="S572" s="1"/>
      <c r="T572" s="1"/>
      <c r="U572" s="1"/>
    </row>
    <row r="573" spans="18:21" x14ac:dyDescent="0.2">
      <c r="R573" s="1"/>
      <c r="S573" s="1"/>
      <c r="T573" s="1"/>
      <c r="U573" s="1"/>
    </row>
    <row r="574" spans="18:21" x14ac:dyDescent="0.2">
      <c r="R574" s="1"/>
      <c r="S574" s="1"/>
      <c r="T574" s="1"/>
      <c r="U574" s="1"/>
    </row>
    <row r="575" spans="18:21" x14ac:dyDescent="0.2">
      <c r="R575" s="1"/>
      <c r="S575" s="1"/>
      <c r="T575" s="1"/>
      <c r="U575" s="1"/>
    </row>
    <row r="576" spans="18:21" x14ac:dyDescent="0.2">
      <c r="R576" s="1"/>
      <c r="S576" s="1"/>
      <c r="T576" s="1"/>
      <c r="U576" s="1"/>
    </row>
    <row r="577" spans="18:21" x14ac:dyDescent="0.2">
      <c r="R577" s="1"/>
      <c r="S577" s="1"/>
      <c r="T577" s="1"/>
      <c r="U577" s="1"/>
    </row>
    <row r="578" spans="18:21" x14ac:dyDescent="0.2">
      <c r="R578" s="1"/>
      <c r="S578" s="1"/>
      <c r="T578" s="1"/>
      <c r="U578" s="1"/>
    </row>
    <row r="579" spans="18:21" x14ac:dyDescent="0.2">
      <c r="R579" s="1"/>
      <c r="S579" s="1"/>
      <c r="T579" s="1"/>
      <c r="U579" s="1"/>
    </row>
    <row r="580" spans="18:21" x14ac:dyDescent="0.2">
      <c r="R580" s="1"/>
      <c r="S580" s="1"/>
      <c r="T580" s="1"/>
      <c r="U580" s="1"/>
    </row>
    <row r="581" spans="18:21" x14ac:dyDescent="0.2">
      <c r="R581" s="1"/>
      <c r="S581" s="1"/>
      <c r="T581" s="1"/>
      <c r="U581" s="1"/>
    </row>
    <row r="582" spans="18:21" x14ac:dyDescent="0.2">
      <c r="R582" s="1"/>
      <c r="S582" s="1"/>
      <c r="T582" s="1"/>
      <c r="U582" s="1"/>
    </row>
    <row r="583" spans="18:21" x14ac:dyDescent="0.2">
      <c r="R583" s="1"/>
      <c r="S583" s="1"/>
      <c r="T583" s="1"/>
      <c r="U583" s="1"/>
    </row>
    <row r="584" spans="18:21" x14ac:dyDescent="0.2">
      <c r="R584" s="1"/>
      <c r="S584" s="1"/>
      <c r="T584" s="1"/>
      <c r="U584" s="1"/>
    </row>
    <row r="585" spans="18:21" x14ac:dyDescent="0.2">
      <c r="R585" s="1"/>
      <c r="S585" s="1"/>
      <c r="T585" s="1"/>
      <c r="U585" s="1"/>
    </row>
    <row r="586" spans="18:21" x14ac:dyDescent="0.2">
      <c r="R586" s="1"/>
      <c r="S586" s="1"/>
      <c r="T586" s="1"/>
      <c r="U586" s="1"/>
    </row>
    <row r="587" spans="18:21" x14ac:dyDescent="0.2">
      <c r="R587" s="1"/>
      <c r="S587" s="1"/>
      <c r="T587" s="1"/>
      <c r="U587" s="1"/>
    </row>
    <row r="588" spans="18:21" x14ac:dyDescent="0.2">
      <c r="R588" s="1"/>
      <c r="S588" s="1"/>
      <c r="T588" s="1"/>
      <c r="U588" s="1"/>
    </row>
    <row r="589" spans="18:21" x14ac:dyDescent="0.2">
      <c r="R589" s="1"/>
      <c r="S589" s="1"/>
      <c r="T589" s="1"/>
      <c r="U589" s="1"/>
    </row>
    <row r="590" spans="18:21" x14ac:dyDescent="0.2">
      <c r="R590" s="1"/>
      <c r="S590" s="1"/>
      <c r="T590" s="1"/>
      <c r="U590" s="1"/>
    </row>
    <row r="591" spans="18:21" x14ac:dyDescent="0.2">
      <c r="R591" s="1"/>
      <c r="S591" s="1"/>
      <c r="T591" s="1"/>
      <c r="U591" s="1"/>
    </row>
    <row r="592" spans="18:21" x14ac:dyDescent="0.2">
      <c r="R592" s="1"/>
      <c r="S592" s="1"/>
      <c r="T592" s="1"/>
      <c r="U592" s="1"/>
    </row>
    <row r="593" spans="18:21" x14ac:dyDescent="0.2">
      <c r="R593" s="1"/>
      <c r="S593" s="1"/>
      <c r="T593" s="1"/>
      <c r="U593" s="1"/>
    </row>
    <row r="594" spans="18:21" x14ac:dyDescent="0.2">
      <c r="R594" s="1"/>
      <c r="S594" s="1"/>
      <c r="T594" s="1"/>
      <c r="U594" s="1"/>
    </row>
    <row r="595" spans="18:21" x14ac:dyDescent="0.2">
      <c r="R595" s="1"/>
      <c r="S595" s="1"/>
      <c r="T595" s="1"/>
      <c r="U595" s="1"/>
    </row>
    <row r="596" spans="18:21" x14ac:dyDescent="0.2">
      <c r="R596" s="1"/>
      <c r="S596" s="1"/>
      <c r="T596" s="1"/>
      <c r="U596" s="1"/>
    </row>
    <row r="597" spans="18:21" x14ac:dyDescent="0.2">
      <c r="R597" s="1"/>
      <c r="S597" s="1"/>
      <c r="T597" s="1"/>
      <c r="U597" s="1"/>
    </row>
    <row r="598" spans="18:21" x14ac:dyDescent="0.2">
      <c r="R598" s="1"/>
      <c r="S598" s="1"/>
      <c r="T598" s="1"/>
      <c r="U598" s="1"/>
    </row>
    <row r="599" spans="18:21" x14ac:dyDescent="0.2">
      <c r="R599" s="1"/>
      <c r="S599" s="1"/>
      <c r="T599" s="1"/>
      <c r="U599" s="1"/>
    </row>
    <row r="600" spans="18:21" x14ac:dyDescent="0.2">
      <c r="R600" s="1"/>
      <c r="S600" s="1"/>
      <c r="T600" s="1"/>
      <c r="U600" s="1"/>
    </row>
    <row r="601" spans="18:21" x14ac:dyDescent="0.2">
      <c r="R601" s="1"/>
      <c r="S601" s="1"/>
      <c r="T601" s="1"/>
      <c r="U601" s="1"/>
    </row>
    <row r="602" spans="18:21" x14ac:dyDescent="0.2">
      <c r="R602" s="1"/>
      <c r="S602" s="1"/>
      <c r="T602" s="1"/>
      <c r="U602" s="1"/>
    </row>
    <row r="603" spans="18:21" x14ac:dyDescent="0.2">
      <c r="R603" s="1"/>
      <c r="S603" s="1"/>
      <c r="T603" s="1"/>
      <c r="U603" s="1"/>
    </row>
    <row r="604" spans="18:21" x14ac:dyDescent="0.2">
      <c r="R604" s="1"/>
      <c r="S604" s="1"/>
      <c r="T604" s="1"/>
      <c r="U604" s="1"/>
    </row>
    <row r="605" spans="18:21" x14ac:dyDescent="0.2">
      <c r="R605" s="1"/>
      <c r="S605" s="1"/>
      <c r="T605" s="1"/>
      <c r="U605" s="1"/>
    </row>
    <row r="606" spans="18:21" x14ac:dyDescent="0.2">
      <c r="R606" s="1"/>
      <c r="S606" s="1"/>
      <c r="T606" s="1"/>
      <c r="U606" s="1"/>
    </row>
    <row r="607" spans="18:21" x14ac:dyDescent="0.2">
      <c r="R607" s="1"/>
      <c r="S607" s="1"/>
      <c r="T607" s="1"/>
      <c r="U607" s="1"/>
    </row>
    <row r="608" spans="18:21" x14ac:dyDescent="0.2">
      <c r="R608" s="1"/>
      <c r="S608" s="1"/>
      <c r="T608" s="1"/>
      <c r="U608" s="1"/>
    </row>
    <row r="609" spans="18:21" x14ac:dyDescent="0.2">
      <c r="R609" s="1"/>
      <c r="S609" s="1"/>
      <c r="T609" s="1"/>
      <c r="U609" s="1"/>
    </row>
    <row r="610" spans="18:21" x14ac:dyDescent="0.2">
      <c r="R610" s="1"/>
      <c r="S610" s="1"/>
      <c r="T610" s="1"/>
      <c r="U610" s="1"/>
    </row>
    <row r="611" spans="18:21" x14ac:dyDescent="0.2">
      <c r="R611" s="1"/>
      <c r="S611" s="1"/>
      <c r="T611" s="1"/>
      <c r="U611" s="1"/>
    </row>
    <row r="612" spans="18:21" x14ac:dyDescent="0.2">
      <c r="R612" s="1"/>
      <c r="S612" s="1"/>
      <c r="T612" s="1"/>
      <c r="U612" s="1"/>
    </row>
    <row r="613" spans="18:21" x14ac:dyDescent="0.2">
      <c r="R613" s="1"/>
      <c r="S613" s="1"/>
      <c r="T613" s="1"/>
      <c r="U613" s="1"/>
    </row>
    <row r="614" spans="18:21" x14ac:dyDescent="0.2">
      <c r="R614" s="1"/>
      <c r="S614" s="1"/>
      <c r="T614" s="1"/>
      <c r="U614" s="1"/>
    </row>
    <row r="615" spans="18:21" x14ac:dyDescent="0.2">
      <c r="R615" s="1"/>
      <c r="S615" s="1"/>
      <c r="T615" s="1"/>
      <c r="U615" s="1"/>
    </row>
    <row r="616" spans="18:21" x14ac:dyDescent="0.2">
      <c r="R616" s="1"/>
      <c r="S616" s="1"/>
      <c r="T616" s="1"/>
      <c r="U616" s="1"/>
    </row>
    <row r="617" spans="18:21" x14ac:dyDescent="0.2">
      <c r="R617" s="1"/>
      <c r="S617" s="1"/>
      <c r="T617" s="1"/>
      <c r="U617" s="1"/>
    </row>
    <row r="618" spans="18:21" x14ac:dyDescent="0.2">
      <c r="R618" s="1"/>
      <c r="S618" s="1"/>
      <c r="T618" s="1"/>
      <c r="U618" s="1"/>
    </row>
    <row r="619" spans="18:21" x14ac:dyDescent="0.2">
      <c r="R619" s="1"/>
      <c r="S619" s="1"/>
      <c r="T619" s="1"/>
      <c r="U619" s="1"/>
    </row>
    <row r="620" spans="18:21" x14ac:dyDescent="0.2">
      <c r="R620" s="1"/>
      <c r="S620" s="1"/>
      <c r="T620" s="1"/>
      <c r="U620" s="1"/>
    </row>
    <row r="621" spans="18:21" x14ac:dyDescent="0.2">
      <c r="R621" s="1"/>
      <c r="S621" s="1"/>
      <c r="T621" s="1"/>
      <c r="U621" s="1"/>
    </row>
    <row r="622" spans="18:21" x14ac:dyDescent="0.2">
      <c r="R622" s="1"/>
      <c r="S622" s="1"/>
      <c r="T622" s="1"/>
      <c r="U622" s="1"/>
    </row>
    <row r="623" spans="18:21" x14ac:dyDescent="0.2">
      <c r="R623" s="1"/>
      <c r="S623" s="1"/>
      <c r="T623" s="1"/>
      <c r="U623" s="1"/>
    </row>
    <row r="624" spans="18:21" x14ac:dyDescent="0.2">
      <c r="R624" s="1"/>
      <c r="S624" s="1"/>
      <c r="T624" s="1"/>
      <c r="U624" s="1"/>
    </row>
    <row r="625" spans="18:21" x14ac:dyDescent="0.2">
      <c r="R625" s="1"/>
      <c r="S625" s="1"/>
      <c r="T625" s="1"/>
      <c r="U625" s="1"/>
    </row>
    <row r="626" spans="18:21" x14ac:dyDescent="0.2">
      <c r="R626" s="1"/>
      <c r="S626" s="1"/>
      <c r="T626" s="1"/>
      <c r="U626" s="1"/>
    </row>
    <row r="627" spans="18:21" x14ac:dyDescent="0.2">
      <c r="R627" s="1"/>
      <c r="S627" s="1"/>
      <c r="T627" s="1"/>
      <c r="U627" s="1"/>
    </row>
    <row r="628" spans="18:21" x14ac:dyDescent="0.2">
      <c r="R628" s="1"/>
      <c r="S628" s="1"/>
      <c r="T628" s="1"/>
      <c r="U628" s="1"/>
    </row>
    <row r="629" spans="18:21" x14ac:dyDescent="0.2">
      <c r="R629" s="1"/>
      <c r="S629" s="1"/>
      <c r="T629" s="1"/>
      <c r="U629" s="1"/>
    </row>
    <row r="630" spans="18:21" x14ac:dyDescent="0.2">
      <c r="R630" s="1"/>
      <c r="S630" s="1"/>
      <c r="T630" s="1"/>
      <c r="U630" s="1"/>
    </row>
    <row r="631" spans="18:21" x14ac:dyDescent="0.2">
      <c r="R631" s="1"/>
      <c r="S631" s="1"/>
      <c r="T631" s="1"/>
      <c r="U631" s="1"/>
    </row>
    <row r="632" spans="18:21" x14ac:dyDescent="0.2">
      <c r="R632" s="1"/>
      <c r="S632" s="1"/>
      <c r="T632" s="1"/>
      <c r="U632" s="1"/>
    </row>
    <row r="633" spans="18:21" x14ac:dyDescent="0.2">
      <c r="R633" s="1"/>
      <c r="S633" s="1"/>
      <c r="T633" s="1"/>
      <c r="U633" s="1"/>
    </row>
    <row r="634" spans="18:21" x14ac:dyDescent="0.2">
      <c r="R634" s="1"/>
      <c r="S634" s="1"/>
      <c r="T634" s="1"/>
      <c r="U634" s="1"/>
    </row>
    <row r="635" spans="18:21" x14ac:dyDescent="0.2">
      <c r="R635" s="1"/>
      <c r="S635" s="1"/>
      <c r="T635" s="1"/>
      <c r="U635" s="1"/>
    </row>
    <row r="636" spans="18:21" x14ac:dyDescent="0.2">
      <c r="R636" s="1"/>
      <c r="S636" s="1"/>
      <c r="T636" s="1"/>
      <c r="U636" s="1"/>
    </row>
    <row r="637" spans="18:21" x14ac:dyDescent="0.2">
      <c r="R637" s="1"/>
      <c r="S637" s="1"/>
      <c r="T637" s="1"/>
      <c r="U637" s="1"/>
    </row>
    <row r="638" spans="18:21" x14ac:dyDescent="0.2">
      <c r="R638" s="1"/>
      <c r="S638" s="1"/>
      <c r="T638" s="1"/>
      <c r="U638" s="1"/>
    </row>
    <row r="639" spans="18:21" x14ac:dyDescent="0.2">
      <c r="R639" s="1"/>
      <c r="S639" s="1"/>
      <c r="T639" s="1"/>
      <c r="U639" s="1"/>
    </row>
    <row r="640" spans="18:21" x14ac:dyDescent="0.2">
      <c r="R640" s="1"/>
      <c r="S640" s="1"/>
      <c r="T640" s="1"/>
      <c r="U640" s="1"/>
    </row>
    <row r="641" spans="18:21" x14ac:dyDescent="0.2">
      <c r="R641" s="1"/>
      <c r="S641" s="1"/>
      <c r="T641" s="1"/>
      <c r="U641" s="1"/>
    </row>
    <row r="642" spans="18:21" x14ac:dyDescent="0.2">
      <c r="R642" s="1"/>
      <c r="S642" s="1"/>
      <c r="T642" s="1"/>
      <c r="U642" s="1"/>
    </row>
    <row r="643" spans="18:21" x14ac:dyDescent="0.2">
      <c r="R643" s="1"/>
      <c r="S643" s="1"/>
      <c r="T643" s="1"/>
      <c r="U643" s="1"/>
    </row>
    <row r="644" spans="18:21" x14ac:dyDescent="0.2">
      <c r="R644" s="1"/>
      <c r="S644" s="1"/>
      <c r="T644" s="1"/>
      <c r="U644" s="1"/>
    </row>
    <row r="645" spans="18:21" x14ac:dyDescent="0.2">
      <c r="R645" s="1"/>
      <c r="S645" s="1"/>
      <c r="T645" s="1"/>
      <c r="U645" s="1"/>
    </row>
    <row r="646" spans="18:21" x14ac:dyDescent="0.2">
      <c r="R646" s="1"/>
      <c r="S646" s="1"/>
      <c r="T646" s="1"/>
      <c r="U646" s="1"/>
    </row>
    <row r="647" spans="18:21" x14ac:dyDescent="0.2">
      <c r="R647" s="1"/>
      <c r="S647" s="1"/>
      <c r="T647" s="1"/>
      <c r="U647" s="1"/>
    </row>
    <row r="648" spans="18:21" x14ac:dyDescent="0.2">
      <c r="R648" s="1"/>
      <c r="S648" s="1"/>
      <c r="T648" s="1"/>
      <c r="U648" s="1"/>
    </row>
    <row r="649" spans="18:21" x14ac:dyDescent="0.2">
      <c r="R649" s="1"/>
      <c r="S649" s="1"/>
      <c r="T649" s="1"/>
      <c r="U649" s="1"/>
    </row>
    <row r="650" spans="18:21" x14ac:dyDescent="0.2">
      <c r="R650" s="1"/>
      <c r="S650" s="1"/>
      <c r="T650" s="1"/>
      <c r="U650" s="1"/>
    </row>
    <row r="651" spans="18:21" x14ac:dyDescent="0.2">
      <c r="R651" s="1"/>
      <c r="S651" s="1"/>
      <c r="T651" s="1"/>
      <c r="U651" s="1"/>
    </row>
    <row r="652" spans="18:21" x14ac:dyDescent="0.2">
      <c r="R652" s="1"/>
      <c r="S652" s="1"/>
      <c r="T652" s="1"/>
      <c r="U652" s="1"/>
    </row>
    <row r="653" spans="18:21" x14ac:dyDescent="0.2">
      <c r="R653" s="1"/>
      <c r="S653" s="1"/>
      <c r="T653" s="1"/>
      <c r="U653" s="1"/>
    </row>
    <row r="654" spans="18:21" x14ac:dyDescent="0.2">
      <c r="R654" s="1"/>
      <c r="S654" s="1"/>
      <c r="T654" s="1"/>
      <c r="U654" s="1"/>
    </row>
    <row r="655" spans="18:21" x14ac:dyDescent="0.2">
      <c r="R655" s="1"/>
      <c r="S655" s="1"/>
      <c r="T655" s="1"/>
      <c r="U655" s="1"/>
    </row>
    <row r="656" spans="18:21" x14ac:dyDescent="0.2">
      <c r="R656" s="1"/>
      <c r="S656" s="1"/>
      <c r="T656" s="1"/>
      <c r="U656" s="1"/>
    </row>
    <row r="657" spans="18:21" x14ac:dyDescent="0.2">
      <c r="R657" s="1"/>
      <c r="S657" s="1"/>
      <c r="T657" s="1"/>
      <c r="U657" s="1"/>
    </row>
    <row r="658" spans="18:21" x14ac:dyDescent="0.2">
      <c r="R658" s="1"/>
      <c r="S658" s="1"/>
      <c r="T658" s="1"/>
      <c r="U658" s="1"/>
    </row>
    <row r="659" spans="18:21" x14ac:dyDescent="0.2">
      <c r="R659" s="1"/>
      <c r="S659" s="1"/>
      <c r="T659" s="1"/>
      <c r="U659" s="1"/>
    </row>
    <row r="660" spans="18:21" x14ac:dyDescent="0.2">
      <c r="R660" s="1"/>
      <c r="S660" s="1"/>
      <c r="T660" s="1"/>
      <c r="U660" s="1"/>
    </row>
    <row r="661" spans="18:21" x14ac:dyDescent="0.2">
      <c r="R661" s="1"/>
      <c r="S661" s="1"/>
      <c r="T661" s="1"/>
      <c r="U661" s="1"/>
    </row>
    <row r="662" spans="18:21" x14ac:dyDescent="0.2">
      <c r="R662" s="1"/>
      <c r="S662" s="1"/>
      <c r="T662" s="1"/>
      <c r="U662" s="1"/>
    </row>
    <row r="663" spans="18:21" x14ac:dyDescent="0.2">
      <c r="R663" s="1"/>
      <c r="S663" s="1"/>
      <c r="T663" s="1"/>
      <c r="U663" s="1"/>
    </row>
    <row r="664" spans="18:21" x14ac:dyDescent="0.2">
      <c r="R664" s="1"/>
      <c r="S664" s="1"/>
      <c r="T664" s="1"/>
      <c r="U664" s="1"/>
    </row>
    <row r="665" spans="18:21" x14ac:dyDescent="0.2">
      <c r="R665" s="1"/>
      <c r="S665" s="1"/>
      <c r="T665" s="1"/>
      <c r="U665" s="1"/>
    </row>
    <row r="666" spans="18:21" x14ac:dyDescent="0.2">
      <c r="R666" s="1"/>
      <c r="S666" s="1"/>
      <c r="T666" s="1"/>
      <c r="U666" s="1"/>
    </row>
    <row r="667" spans="18:21" x14ac:dyDescent="0.2">
      <c r="R667" s="1"/>
      <c r="S667" s="1"/>
      <c r="T667" s="1"/>
      <c r="U667" s="1"/>
    </row>
    <row r="668" spans="18:21" x14ac:dyDescent="0.2">
      <c r="R668" s="1"/>
      <c r="S668" s="1"/>
      <c r="T668" s="1"/>
      <c r="U668" s="1"/>
    </row>
    <row r="669" spans="18:21" x14ac:dyDescent="0.2">
      <c r="R669" s="1"/>
      <c r="S669" s="1"/>
      <c r="T669" s="1"/>
      <c r="U669" s="1"/>
    </row>
    <row r="670" spans="18:21" x14ac:dyDescent="0.2">
      <c r="R670" s="1"/>
      <c r="S670" s="1"/>
      <c r="T670" s="1"/>
      <c r="U670" s="1"/>
    </row>
    <row r="671" spans="18:21" x14ac:dyDescent="0.2">
      <c r="R671" s="1"/>
      <c r="S671" s="1"/>
      <c r="T671" s="1"/>
      <c r="U671" s="1"/>
    </row>
    <row r="672" spans="18:21" x14ac:dyDescent="0.2">
      <c r="R672" s="1"/>
      <c r="S672" s="1"/>
      <c r="T672" s="1"/>
      <c r="U672" s="1"/>
    </row>
    <row r="673" spans="18:21" x14ac:dyDescent="0.2">
      <c r="R673" s="1"/>
      <c r="S673" s="1"/>
      <c r="T673" s="1"/>
      <c r="U673" s="1"/>
    </row>
    <row r="674" spans="18:21" x14ac:dyDescent="0.2">
      <c r="R674" s="1"/>
      <c r="S674" s="1"/>
      <c r="T674" s="1"/>
      <c r="U674" s="1"/>
    </row>
    <row r="675" spans="18:21" x14ac:dyDescent="0.2">
      <c r="R675" s="1"/>
      <c r="S675" s="1"/>
      <c r="T675" s="1"/>
      <c r="U675" s="1"/>
    </row>
    <row r="676" spans="18:21" x14ac:dyDescent="0.2">
      <c r="R676" s="1"/>
      <c r="S676" s="1"/>
      <c r="T676" s="1"/>
      <c r="U676" s="1"/>
    </row>
    <row r="677" spans="18:21" x14ac:dyDescent="0.2">
      <c r="R677" s="1"/>
      <c r="S677" s="1"/>
      <c r="T677" s="1"/>
      <c r="U677" s="1"/>
    </row>
    <row r="678" spans="18:21" x14ac:dyDescent="0.2">
      <c r="R678" s="1"/>
      <c r="S678" s="1"/>
      <c r="T678" s="1"/>
      <c r="U678" s="1"/>
    </row>
    <row r="679" spans="18:21" x14ac:dyDescent="0.2">
      <c r="R679" s="1"/>
      <c r="S679" s="1"/>
      <c r="T679" s="1"/>
      <c r="U679" s="1"/>
    </row>
    <row r="680" spans="18:21" x14ac:dyDescent="0.2">
      <c r="R680" s="1"/>
      <c r="S680" s="1"/>
      <c r="T680" s="1"/>
      <c r="U680" s="1"/>
    </row>
    <row r="681" spans="18:21" x14ac:dyDescent="0.2">
      <c r="R681" s="1"/>
      <c r="S681" s="1"/>
      <c r="T681" s="1"/>
      <c r="U681" s="1"/>
    </row>
    <row r="682" spans="18:21" x14ac:dyDescent="0.2">
      <c r="R682" s="1"/>
      <c r="S682" s="1"/>
      <c r="T682" s="1"/>
      <c r="U682" s="1"/>
    </row>
    <row r="683" spans="18:21" x14ac:dyDescent="0.2">
      <c r="R683" s="1"/>
      <c r="S683" s="1"/>
      <c r="T683" s="1"/>
      <c r="U683" s="1"/>
    </row>
    <row r="684" spans="18:21" x14ac:dyDescent="0.2">
      <c r="R684" s="1"/>
      <c r="S684" s="1"/>
      <c r="T684" s="1"/>
      <c r="U684" s="1"/>
    </row>
    <row r="685" spans="18:21" x14ac:dyDescent="0.2">
      <c r="R685" s="1"/>
      <c r="S685" s="1"/>
      <c r="T685" s="1"/>
      <c r="U685" s="1"/>
    </row>
    <row r="686" spans="18:21" x14ac:dyDescent="0.2">
      <c r="R686" s="1"/>
      <c r="S686" s="1"/>
      <c r="T686" s="1"/>
      <c r="U686" s="1"/>
    </row>
    <row r="687" spans="18:21" x14ac:dyDescent="0.2">
      <c r="R687" s="1"/>
      <c r="S687" s="1"/>
      <c r="T687" s="1"/>
      <c r="U687" s="1"/>
    </row>
    <row r="688" spans="18:21" x14ac:dyDescent="0.2">
      <c r="R688" s="1"/>
      <c r="S688" s="1"/>
      <c r="T688" s="1"/>
      <c r="U688" s="1"/>
    </row>
    <row r="689" spans="18:21" x14ac:dyDescent="0.2">
      <c r="R689" s="1"/>
      <c r="S689" s="1"/>
      <c r="T689" s="1"/>
      <c r="U689" s="1"/>
    </row>
    <row r="690" spans="18:21" x14ac:dyDescent="0.2">
      <c r="R690" s="1"/>
      <c r="S690" s="1"/>
      <c r="T690" s="1"/>
      <c r="U690" s="1"/>
    </row>
    <row r="691" spans="18:21" x14ac:dyDescent="0.2">
      <c r="R691" s="1"/>
      <c r="S691" s="1"/>
      <c r="T691" s="1"/>
      <c r="U691" s="1"/>
    </row>
    <row r="692" spans="18:21" x14ac:dyDescent="0.2">
      <c r="R692" s="1"/>
      <c r="S692" s="1"/>
      <c r="T692" s="1"/>
      <c r="U692" s="1"/>
    </row>
    <row r="693" spans="18:21" x14ac:dyDescent="0.2">
      <c r="R693" s="1"/>
      <c r="S693" s="1"/>
      <c r="T693" s="1"/>
      <c r="U693" s="1"/>
    </row>
    <row r="694" spans="18:21" x14ac:dyDescent="0.2">
      <c r="R694" s="1"/>
      <c r="S694" s="1"/>
      <c r="T694" s="1"/>
      <c r="U694" s="1"/>
    </row>
    <row r="695" spans="18:21" x14ac:dyDescent="0.2">
      <c r="R695" s="1"/>
      <c r="S695" s="1"/>
      <c r="T695" s="1"/>
      <c r="U695" s="1"/>
    </row>
    <row r="696" spans="18:21" x14ac:dyDescent="0.2">
      <c r="R696" s="1"/>
      <c r="S696" s="1"/>
      <c r="T696" s="1"/>
      <c r="U696" s="1"/>
    </row>
    <row r="697" spans="18:21" x14ac:dyDescent="0.2">
      <c r="R697" s="1"/>
      <c r="S697" s="1"/>
      <c r="T697" s="1"/>
      <c r="U697" s="1"/>
    </row>
    <row r="698" spans="18:21" x14ac:dyDescent="0.2">
      <c r="R698" s="1"/>
      <c r="S698" s="1"/>
      <c r="T698" s="1"/>
      <c r="U698" s="1"/>
    </row>
    <row r="699" spans="18:21" x14ac:dyDescent="0.2">
      <c r="R699" s="1"/>
      <c r="S699" s="1"/>
      <c r="T699" s="1"/>
      <c r="U699" s="1"/>
    </row>
    <row r="700" spans="18:21" x14ac:dyDescent="0.2">
      <c r="R700" s="1"/>
      <c r="S700" s="1"/>
      <c r="T700" s="1"/>
      <c r="U700" s="1"/>
    </row>
    <row r="701" spans="18:21" x14ac:dyDescent="0.2">
      <c r="R701" s="1"/>
      <c r="S701" s="1"/>
      <c r="T701" s="1"/>
      <c r="U701" s="1"/>
    </row>
    <row r="702" spans="18:21" x14ac:dyDescent="0.2">
      <c r="R702" s="1"/>
      <c r="S702" s="1"/>
      <c r="T702" s="1"/>
      <c r="U702" s="1"/>
    </row>
    <row r="703" spans="18:21" x14ac:dyDescent="0.2">
      <c r="R703" s="1"/>
      <c r="S703" s="1"/>
      <c r="T703" s="1"/>
      <c r="U703" s="1"/>
    </row>
    <row r="704" spans="18:21" x14ac:dyDescent="0.2">
      <c r="R704" s="1"/>
      <c r="S704" s="1"/>
      <c r="T704" s="1"/>
      <c r="U704" s="1"/>
    </row>
    <row r="705" spans="18:21" x14ac:dyDescent="0.2">
      <c r="R705" s="1"/>
      <c r="S705" s="1"/>
      <c r="T705" s="1"/>
      <c r="U705" s="1"/>
    </row>
    <row r="706" spans="18:21" x14ac:dyDescent="0.2">
      <c r="R706" s="1"/>
      <c r="S706" s="1"/>
      <c r="T706" s="1"/>
      <c r="U706" s="1"/>
    </row>
    <row r="707" spans="18:21" x14ac:dyDescent="0.2">
      <c r="R707" s="1"/>
      <c r="S707" s="1"/>
      <c r="T707" s="1"/>
      <c r="U707" s="1"/>
    </row>
    <row r="708" spans="18:21" x14ac:dyDescent="0.2">
      <c r="R708" s="1"/>
      <c r="S708" s="1"/>
      <c r="T708" s="1"/>
      <c r="U708" s="1"/>
    </row>
    <row r="709" spans="18:21" x14ac:dyDescent="0.2">
      <c r="R709" s="1"/>
      <c r="S709" s="1"/>
      <c r="T709" s="1"/>
      <c r="U709" s="1"/>
    </row>
    <row r="710" spans="18:21" x14ac:dyDescent="0.2">
      <c r="R710" s="1"/>
      <c r="S710" s="1"/>
      <c r="T710" s="1"/>
      <c r="U710" s="1"/>
    </row>
    <row r="711" spans="18:21" x14ac:dyDescent="0.2">
      <c r="R711" s="1"/>
      <c r="S711" s="1"/>
      <c r="T711" s="1"/>
      <c r="U711" s="1"/>
    </row>
    <row r="712" spans="18:21" x14ac:dyDescent="0.2">
      <c r="R712" s="1"/>
      <c r="S712" s="1"/>
      <c r="T712" s="1"/>
      <c r="U712" s="1"/>
    </row>
    <row r="713" spans="18:21" x14ac:dyDescent="0.2">
      <c r="R713" s="1"/>
      <c r="S713" s="1"/>
      <c r="T713" s="1"/>
      <c r="U713" s="1"/>
    </row>
    <row r="714" spans="18:21" x14ac:dyDescent="0.2">
      <c r="R714" s="1"/>
      <c r="S714" s="1"/>
      <c r="T714" s="1"/>
      <c r="U714" s="1"/>
    </row>
    <row r="715" spans="18:21" x14ac:dyDescent="0.2">
      <c r="R715" s="1"/>
      <c r="S715" s="1"/>
      <c r="T715" s="1"/>
      <c r="U715" s="1"/>
    </row>
    <row r="716" spans="18:21" x14ac:dyDescent="0.2">
      <c r="R716" s="1"/>
      <c r="S716" s="1"/>
      <c r="T716" s="1"/>
      <c r="U716" s="1"/>
    </row>
    <row r="717" spans="18:21" x14ac:dyDescent="0.2">
      <c r="R717" s="1"/>
      <c r="S717" s="1"/>
      <c r="T717" s="1"/>
      <c r="U717" s="1"/>
    </row>
    <row r="718" spans="18:21" x14ac:dyDescent="0.2">
      <c r="R718" s="1"/>
      <c r="S718" s="1"/>
      <c r="T718" s="1"/>
      <c r="U718" s="1"/>
    </row>
    <row r="719" spans="18:21" x14ac:dyDescent="0.2">
      <c r="R719" s="1"/>
      <c r="S719" s="1"/>
      <c r="T719" s="1"/>
      <c r="U719" s="1"/>
    </row>
    <row r="720" spans="18:21" x14ac:dyDescent="0.2">
      <c r="R720" s="1"/>
      <c r="S720" s="1"/>
      <c r="T720" s="1"/>
      <c r="U720" s="1"/>
    </row>
    <row r="721" spans="18:21" x14ac:dyDescent="0.2">
      <c r="R721" s="1"/>
      <c r="S721" s="1"/>
      <c r="T721" s="1"/>
      <c r="U721" s="1"/>
    </row>
    <row r="722" spans="18:21" x14ac:dyDescent="0.2">
      <c r="R722" s="1"/>
      <c r="S722" s="1"/>
      <c r="T722" s="1"/>
      <c r="U722" s="1"/>
    </row>
    <row r="723" spans="18:21" x14ac:dyDescent="0.2">
      <c r="R723" s="1"/>
      <c r="S723" s="1"/>
      <c r="T723" s="1"/>
      <c r="U723" s="1"/>
    </row>
    <row r="724" spans="18:21" x14ac:dyDescent="0.2">
      <c r="R724" s="1"/>
      <c r="S724" s="1"/>
      <c r="T724" s="1"/>
      <c r="U724" s="1"/>
    </row>
    <row r="725" spans="18:21" x14ac:dyDescent="0.2">
      <c r="R725" s="1"/>
      <c r="S725" s="1"/>
      <c r="T725" s="1"/>
      <c r="U725" s="1"/>
    </row>
    <row r="726" spans="18:21" x14ac:dyDescent="0.2">
      <c r="R726" s="1"/>
      <c r="S726" s="1"/>
      <c r="T726" s="1"/>
      <c r="U726" s="1"/>
    </row>
    <row r="727" spans="18:21" x14ac:dyDescent="0.2">
      <c r="R727" s="1"/>
      <c r="S727" s="1"/>
      <c r="T727" s="1"/>
      <c r="U727" s="1"/>
    </row>
    <row r="728" spans="18:21" x14ac:dyDescent="0.2">
      <c r="R728" s="1"/>
      <c r="S728" s="1"/>
      <c r="T728" s="1"/>
      <c r="U728" s="1"/>
    </row>
    <row r="729" spans="18:21" x14ac:dyDescent="0.2">
      <c r="R729" s="1"/>
      <c r="S729" s="1"/>
      <c r="T729" s="1"/>
      <c r="U729" s="1"/>
    </row>
    <row r="730" spans="18:21" x14ac:dyDescent="0.2">
      <c r="R730" s="1"/>
      <c r="S730" s="1"/>
      <c r="T730" s="1"/>
      <c r="U730" s="1"/>
    </row>
    <row r="731" spans="18:21" x14ac:dyDescent="0.2">
      <c r="R731" s="1"/>
      <c r="S731" s="1"/>
      <c r="T731" s="1"/>
      <c r="U731" s="1"/>
    </row>
    <row r="732" spans="18:21" x14ac:dyDescent="0.2">
      <c r="R732" s="1"/>
      <c r="S732" s="1"/>
      <c r="T732" s="1"/>
      <c r="U732" s="1"/>
    </row>
    <row r="733" spans="18:21" x14ac:dyDescent="0.2">
      <c r="R733" s="1"/>
      <c r="S733" s="1"/>
      <c r="T733" s="1"/>
      <c r="U733" s="1"/>
    </row>
    <row r="734" spans="18:21" x14ac:dyDescent="0.2">
      <c r="R734" s="1"/>
      <c r="S734" s="1"/>
      <c r="T734" s="1"/>
      <c r="U734" s="1"/>
    </row>
    <row r="735" spans="18:21" x14ac:dyDescent="0.2">
      <c r="R735" s="1"/>
      <c r="S735" s="1"/>
      <c r="T735" s="1"/>
      <c r="U735" s="1"/>
    </row>
    <row r="736" spans="18:21" x14ac:dyDescent="0.2">
      <c r="R736" s="1"/>
      <c r="S736" s="1"/>
      <c r="T736" s="1"/>
      <c r="U736" s="1"/>
    </row>
    <row r="737" spans="18:21" x14ac:dyDescent="0.2">
      <c r="R737" s="1"/>
      <c r="S737" s="1"/>
      <c r="T737" s="1"/>
      <c r="U737" s="1"/>
    </row>
    <row r="738" spans="18:21" x14ac:dyDescent="0.2">
      <c r="R738" s="1"/>
      <c r="S738" s="1"/>
      <c r="T738" s="1"/>
      <c r="U738" s="1"/>
    </row>
    <row r="739" spans="18:21" x14ac:dyDescent="0.2">
      <c r="R739" s="1"/>
      <c r="S739" s="1"/>
      <c r="T739" s="1"/>
      <c r="U739" s="1"/>
    </row>
    <row r="740" spans="18:21" x14ac:dyDescent="0.2">
      <c r="R740" s="1"/>
      <c r="S740" s="1"/>
      <c r="T740" s="1"/>
      <c r="U740" s="1"/>
    </row>
    <row r="741" spans="18:21" x14ac:dyDescent="0.2">
      <c r="R741" s="1"/>
      <c r="S741" s="1"/>
      <c r="T741" s="1"/>
      <c r="U741" s="1"/>
    </row>
    <row r="742" spans="18:21" x14ac:dyDescent="0.2">
      <c r="R742" s="1"/>
      <c r="S742" s="1"/>
      <c r="T742" s="1"/>
      <c r="U742" s="1"/>
    </row>
    <row r="743" spans="18:21" x14ac:dyDescent="0.2">
      <c r="R743" s="1"/>
      <c r="S743" s="1"/>
      <c r="T743" s="1"/>
      <c r="U743" s="1"/>
    </row>
    <row r="744" spans="18:21" x14ac:dyDescent="0.2">
      <c r="R744" s="1"/>
      <c r="S744" s="1"/>
      <c r="T744" s="1"/>
      <c r="U744" s="1"/>
    </row>
    <row r="745" spans="18:21" x14ac:dyDescent="0.2">
      <c r="R745" s="1"/>
      <c r="S745" s="1"/>
      <c r="T745" s="1"/>
      <c r="U745" s="1"/>
    </row>
    <row r="746" spans="18:21" x14ac:dyDescent="0.2">
      <c r="R746" s="1"/>
      <c r="S746" s="1"/>
      <c r="T746" s="1"/>
      <c r="U746" s="1"/>
    </row>
    <row r="747" spans="18:21" x14ac:dyDescent="0.2">
      <c r="R747" s="1"/>
      <c r="S747" s="1"/>
      <c r="T747" s="1"/>
      <c r="U747" s="1"/>
    </row>
    <row r="748" spans="18:21" x14ac:dyDescent="0.2">
      <c r="R748" s="1"/>
      <c r="S748" s="1"/>
      <c r="T748" s="1"/>
      <c r="U748" s="1"/>
    </row>
    <row r="749" spans="18:21" x14ac:dyDescent="0.2">
      <c r="R749" s="1"/>
      <c r="S749" s="1"/>
      <c r="T749" s="1"/>
      <c r="U749" s="1"/>
    </row>
    <row r="750" spans="18:21" x14ac:dyDescent="0.2">
      <c r="R750" s="1"/>
      <c r="S750" s="1"/>
      <c r="T750" s="1"/>
      <c r="U750" s="1"/>
    </row>
    <row r="751" spans="18:21" x14ac:dyDescent="0.2">
      <c r="R751" s="1"/>
      <c r="S751" s="1"/>
      <c r="T751" s="1"/>
      <c r="U751" s="1"/>
    </row>
    <row r="752" spans="18:21" x14ac:dyDescent="0.2">
      <c r="R752" s="1"/>
      <c r="S752" s="1"/>
      <c r="T752" s="1"/>
      <c r="U752" s="1"/>
    </row>
    <row r="753" spans="18:21" x14ac:dyDescent="0.2">
      <c r="R753" s="1"/>
      <c r="S753" s="1"/>
      <c r="T753" s="1"/>
      <c r="U753" s="1"/>
    </row>
    <row r="754" spans="18:21" x14ac:dyDescent="0.2">
      <c r="R754" s="1"/>
      <c r="S754" s="1"/>
      <c r="T754" s="1"/>
      <c r="U754" s="1"/>
    </row>
    <row r="755" spans="18:21" x14ac:dyDescent="0.2">
      <c r="R755" s="1"/>
      <c r="S755" s="1"/>
      <c r="T755" s="1"/>
      <c r="U755" s="1"/>
    </row>
    <row r="756" spans="18:21" x14ac:dyDescent="0.2">
      <c r="R756" s="1"/>
      <c r="S756" s="1"/>
      <c r="T756" s="1"/>
      <c r="U756" s="1"/>
    </row>
    <row r="757" spans="18:21" x14ac:dyDescent="0.2">
      <c r="R757" s="1"/>
      <c r="S757" s="1"/>
      <c r="T757" s="1"/>
      <c r="U757" s="1"/>
    </row>
    <row r="758" spans="18:21" x14ac:dyDescent="0.2">
      <c r="R758" s="1"/>
      <c r="S758" s="1"/>
      <c r="T758" s="1"/>
      <c r="U758" s="1"/>
    </row>
    <row r="759" spans="18:21" x14ac:dyDescent="0.2">
      <c r="R759" s="1"/>
      <c r="S759" s="1"/>
      <c r="T759" s="1"/>
      <c r="U759" s="1"/>
    </row>
    <row r="760" spans="18:21" x14ac:dyDescent="0.2">
      <c r="R760" s="1"/>
      <c r="S760" s="1"/>
      <c r="T760" s="1"/>
      <c r="U760" s="1"/>
    </row>
    <row r="761" spans="18:21" x14ac:dyDescent="0.2">
      <c r="R761" s="1"/>
      <c r="S761" s="1"/>
      <c r="T761" s="1"/>
      <c r="U761" s="1"/>
    </row>
    <row r="762" spans="18:21" x14ac:dyDescent="0.2">
      <c r="R762" s="1"/>
      <c r="S762" s="1"/>
      <c r="T762" s="1"/>
      <c r="U762" s="1"/>
    </row>
    <row r="763" spans="18:21" x14ac:dyDescent="0.2">
      <c r="R763" s="1"/>
      <c r="S763" s="1"/>
      <c r="T763" s="1"/>
      <c r="U763" s="1"/>
    </row>
    <row r="764" spans="18:21" x14ac:dyDescent="0.2">
      <c r="R764" s="1"/>
      <c r="S764" s="1"/>
      <c r="T764" s="1"/>
      <c r="U764" s="1"/>
    </row>
    <row r="765" spans="18:21" x14ac:dyDescent="0.2">
      <c r="R765" s="1"/>
      <c r="S765" s="1"/>
      <c r="T765" s="1"/>
      <c r="U765" s="1"/>
    </row>
    <row r="766" spans="18:21" x14ac:dyDescent="0.2">
      <c r="R766" s="1"/>
      <c r="S766" s="1"/>
      <c r="T766" s="1"/>
      <c r="U766" s="1"/>
    </row>
    <row r="767" spans="18:21" x14ac:dyDescent="0.2">
      <c r="R767" s="1"/>
      <c r="S767" s="1"/>
      <c r="T767" s="1"/>
      <c r="U767" s="1"/>
    </row>
    <row r="768" spans="18:21" x14ac:dyDescent="0.2">
      <c r="R768" s="1"/>
      <c r="S768" s="1"/>
      <c r="T768" s="1"/>
      <c r="U768" s="1"/>
    </row>
    <row r="769" spans="18:21" x14ac:dyDescent="0.2">
      <c r="R769" s="1"/>
      <c r="S769" s="1"/>
      <c r="T769" s="1"/>
      <c r="U769" s="1"/>
    </row>
    <row r="770" spans="18:21" x14ac:dyDescent="0.2">
      <c r="R770" s="1"/>
      <c r="S770" s="1"/>
      <c r="T770" s="1"/>
      <c r="U770" s="1"/>
    </row>
    <row r="771" spans="18:21" x14ac:dyDescent="0.2">
      <c r="R771" s="1"/>
      <c r="S771" s="1"/>
      <c r="T771" s="1"/>
      <c r="U771" s="1"/>
    </row>
    <row r="772" spans="18:21" x14ac:dyDescent="0.2">
      <c r="R772" s="1"/>
      <c r="S772" s="1"/>
      <c r="T772" s="1"/>
      <c r="U772" s="1"/>
    </row>
    <row r="773" spans="18:21" x14ac:dyDescent="0.2">
      <c r="R773" s="1"/>
      <c r="S773" s="1"/>
      <c r="T773" s="1"/>
      <c r="U773" s="1"/>
    </row>
    <row r="774" spans="18:21" x14ac:dyDescent="0.2">
      <c r="R774" s="1"/>
      <c r="S774" s="1"/>
      <c r="T774" s="1"/>
      <c r="U774" s="1"/>
    </row>
    <row r="775" spans="18:21" x14ac:dyDescent="0.2">
      <c r="R775" s="1"/>
      <c r="S775" s="1"/>
      <c r="T775" s="1"/>
      <c r="U775" s="1"/>
    </row>
    <row r="776" spans="18:21" x14ac:dyDescent="0.2">
      <c r="R776" s="1"/>
      <c r="S776" s="1"/>
      <c r="T776" s="1"/>
      <c r="U776" s="1"/>
    </row>
    <row r="777" spans="18:21" x14ac:dyDescent="0.2">
      <c r="R777" s="1"/>
      <c r="S777" s="1"/>
      <c r="T777" s="1"/>
      <c r="U777" s="1"/>
    </row>
    <row r="778" spans="18:21" x14ac:dyDescent="0.2">
      <c r="R778" s="1"/>
      <c r="S778" s="1"/>
      <c r="T778" s="1"/>
      <c r="U778" s="1"/>
    </row>
    <row r="779" spans="18:21" x14ac:dyDescent="0.2">
      <c r="R779" s="1"/>
      <c r="S779" s="1"/>
      <c r="T779" s="1"/>
      <c r="U779" s="1"/>
    </row>
    <row r="780" spans="18:21" x14ac:dyDescent="0.2">
      <c r="R780" s="1"/>
      <c r="S780" s="1"/>
      <c r="T780" s="1"/>
      <c r="U780" s="1"/>
    </row>
    <row r="781" spans="18:21" x14ac:dyDescent="0.2">
      <c r="R781" s="1"/>
      <c r="S781" s="1"/>
      <c r="T781" s="1"/>
      <c r="U781" s="1"/>
    </row>
    <row r="782" spans="18:21" x14ac:dyDescent="0.2">
      <c r="R782" s="1"/>
      <c r="S782" s="1"/>
      <c r="T782" s="1"/>
      <c r="U782" s="1"/>
    </row>
    <row r="783" spans="18:21" x14ac:dyDescent="0.2">
      <c r="R783" s="1"/>
      <c r="S783" s="1"/>
      <c r="T783" s="1"/>
      <c r="U783" s="1"/>
    </row>
    <row r="784" spans="18:21" x14ac:dyDescent="0.2">
      <c r="R784" s="1"/>
      <c r="S784" s="1"/>
      <c r="T784" s="1"/>
      <c r="U784" s="1"/>
    </row>
    <row r="785" spans="18:21" x14ac:dyDescent="0.2">
      <c r="R785" s="1"/>
      <c r="S785" s="1"/>
      <c r="T785" s="1"/>
      <c r="U785" s="1"/>
    </row>
    <row r="786" spans="18:21" x14ac:dyDescent="0.2">
      <c r="R786" s="1"/>
      <c r="S786" s="1"/>
      <c r="T786" s="1"/>
      <c r="U786" s="1"/>
    </row>
    <row r="787" spans="18:21" x14ac:dyDescent="0.2">
      <c r="R787" s="1"/>
      <c r="S787" s="1"/>
      <c r="T787" s="1"/>
      <c r="U787" s="1"/>
    </row>
    <row r="788" spans="18:21" x14ac:dyDescent="0.2">
      <c r="R788" s="1"/>
      <c r="S788" s="1"/>
      <c r="T788" s="1"/>
      <c r="U788" s="1"/>
    </row>
    <row r="789" spans="18:21" x14ac:dyDescent="0.2">
      <c r="R789" s="1"/>
      <c r="S789" s="1"/>
      <c r="T789" s="1"/>
      <c r="U789" s="1"/>
    </row>
    <row r="790" spans="18:21" x14ac:dyDescent="0.2">
      <c r="R790" s="1"/>
      <c r="S790" s="1"/>
      <c r="T790" s="1"/>
      <c r="U790" s="1"/>
    </row>
    <row r="791" spans="18:21" x14ac:dyDescent="0.2">
      <c r="R791" s="1"/>
      <c r="S791" s="1"/>
      <c r="T791" s="1"/>
      <c r="U791" s="1"/>
    </row>
    <row r="792" spans="18:21" x14ac:dyDescent="0.2">
      <c r="R792" s="1"/>
      <c r="S792" s="1"/>
      <c r="T792" s="1"/>
      <c r="U792" s="1"/>
    </row>
    <row r="793" spans="18:21" x14ac:dyDescent="0.2">
      <c r="R793" s="1"/>
      <c r="S793" s="1"/>
      <c r="T793" s="1"/>
      <c r="U793" s="1"/>
    </row>
    <row r="794" spans="18:21" x14ac:dyDescent="0.2">
      <c r="R794" s="1"/>
      <c r="S794" s="1"/>
      <c r="T794" s="1"/>
      <c r="U794" s="1"/>
    </row>
    <row r="795" spans="18:21" x14ac:dyDescent="0.2">
      <c r="R795" s="1"/>
      <c r="S795" s="1"/>
      <c r="T795" s="1"/>
      <c r="U795" s="1"/>
    </row>
  </sheetData>
  <sortState xmlns:xlrd2="http://schemas.microsoft.com/office/spreadsheetml/2017/richdata2" ref="B5:P124">
    <sortCondition ref="B5:B124"/>
  </sortState>
  <mergeCells count="5">
    <mergeCell ref="U1:V1"/>
    <mergeCell ref="L1:M1"/>
    <mergeCell ref="E1:K1"/>
    <mergeCell ref="H3:J3"/>
    <mergeCell ref="N1:P1"/>
  </mergeCells>
  <phoneticPr fontId="5" type="noConversion"/>
  <pageMargins left="0.7" right="0.7" top="0.75" bottom="0.75" header="0.3" footer="0.3"/>
  <pageSetup orientation="portrait" r:id="rId1"/>
  <ignoredErrors>
    <ignoredError sqref="G128:G129 F128:F129 E128:E12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A189F-6823-E145-B51B-54EAAC58A92C}">
  <dimension ref="A1:T1206"/>
  <sheetViews>
    <sheetView topLeftCell="A150" workbookViewId="0">
      <selection activeCell="L118" sqref="L118"/>
    </sheetView>
  </sheetViews>
  <sheetFormatPr baseColWidth="10" defaultRowHeight="15" x14ac:dyDescent="0.2"/>
  <cols>
    <col min="2" max="2" width="11.33203125" customWidth="1"/>
    <col min="3" max="3" width="9.5" style="8" customWidth="1"/>
    <col min="4" max="4" width="9.83203125" style="8" customWidth="1"/>
    <col min="5" max="5" width="10.33203125" style="8" customWidth="1"/>
    <col min="7" max="7" width="10.83203125" style="1"/>
    <col min="8" max="8" width="10.83203125" style="8"/>
    <col min="9" max="9" width="15" style="8" customWidth="1"/>
    <col min="10" max="10" width="12.83203125" style="8" customWidth="1"/>
    <col min="11" max="11" width="20.5" customWidth="1"/>
    <col min="12" max="12" width="10.83203125" style="21"/>
    <col min="13" max="14" width="10.83203125" style="22"/>
    <col min="15" max="15" width="20.5" style="21" customWidth="1"/>
    <col min="16" max="16" width="12.83203125" hidden="1" customWidth="1"/>
    <col min="17" max="17" width="11.5" customWidth="1"/>
    <col min="19" max="19" width="14.5" customWidth="1"/>
    <col min="20" max="20" width="16.5" customWidth="1"/>
  </cols>
  <sheetData>
    <row r="1" spans="1:20" x14ac:dyDescent="0.2">
      <c r="C1"/>
      <c r="D1"/>
      <c r="E1"/>
      <c r="G1" s="6"/>
      <c r="H1"/>
      <c r="I1" s="98" t="s">
        <v>1</v>
      </c>
      <c r="J1" s="98"/>
      <c r="L1" s="20"/>
      <c r="M1" s="25"/>
      <c r="N1" s="25"/>
      <c r="O1" s="98"/>
      <c r="P1" s="98"/>
    </row>
    <row r="2" spans="1:20" x14ac:dyDescent="0.2">
      <c r="H2" s="1"/>
      <c r="I2" s="1"/>
      <c r="J2" s="1"/>
    </row>
    <row r="3" spans="1:20" x14ac:dyDescent="0.2">
      <c r="A3" s="8"/>
      <c r="C3" s="99" t="s">
        <v>6</v>
      </c>
      <c r="D3" s="99"/>
      <c r="E3" s="99"/>
      <c r="G3" s="7"/>
      <c r="H3" s="7" t="s">
        <v>4</v>
      </c>
      <c r="I3" s="7" t="s">
        <v>8</v>
      </c>
      <c r="J3" s="7" t="s">
        <v>9</v>
      </c>
      <c r="K3" s="7"/>
      <c r="L3" s="62"/>
      <c r="M3" s="24" t="s">
        <v>1597</v>
      </c>
      <c r="N3" s="24" t="s">
        <v>1597</v>
      </c>
      <c r="O3" s="24" t="s">
        <v>1598</v>
      </c>
      <c r="P3" s="7"/>
    </row>
    <row r="4" spans="1:20" x14ac:dyDescent="0.2">
      <c r="A4" s="8" t="s">
        <v>140</v>
      </c>
      <c r="B4" t="s">
        <v>229</v>
      </c>
      <c r="C4" s="17" t="s">
        <v>12</v>
      </c>
      <c r="D4" s="17" t="s">
        <v>13</v>
      </c>
      <c r="E4" s="17" t="s">
        <v>14</v>
      </c>
      <c r="H4" s="8" t="s">
        <v>11</v>
      </c>
      <c r="K4" s="1"/>
      <c r="L4" s="24" t="s">
        <v>1599</v>
      </c>
      <c r="M4" s="24" t="s">
        <v>1600</v>
      </c>
      <c r="N4" s="24" t="s">
        <v>1601</v>
      </c>
      <c r="O4" s="24" t="s">
        <v>1602</v>
      </c>
      <c r="P4" s="4" t="s">
        <v>1603</v>
      </c>
    </row>
    <row r="5" spans="1:20" x14ac:dyDescent="0.2">
      <c r="A5" s="8" t="s">
        <v>141</v>
      </c>
      <c r="B5" t="s">
        <v>18</v>
      </c>
      <c r="C5" s="14"/>
      <c r="D5" s="14">
        <v>4.5999999999999996</v>
      </c>
      <c r="E5" s="14"/>
      <c r="G5" s="31"/>
      <c r="H5" s="14">
        <v>13.125999999999999</v>
      </c>
      <c r="I5" s="8">
        <v>68.161000000000001</v>
      </c>
      <c r="J5" s="8">
        <v>15.456</v>
      </c>
      <c r="K5" s="2"/>
      <c r="L5" s="23">
        <v>2</v>
      </c>
      <c r="M5" s="26">
        <v>0</v>
      </c>
      <c r="N5" s="27">
        <v>1</v>
      </c>
      <c r="O5" s="18">
        <v>3</v>
      </c>
      <c r="P5" s="2">
        <f t="shared" ref="P5:P36" si="0">SUM(G5:O5)</f>
        <v>102.74300000000001</v>
      </c>
    </row>
    <row r="6" spans="1:20" x14ac:dyDescent="0.2">
      <c r="A6" s="8" t="s">
        <v>141</v>
      </c>
      <c r="B6" t="s">
        <v>19</v>
      </c>
      <c r="C6" s="14"/>
      <c r="D6" s="14">
        <v>3.4</v>
      </c>
      <c r="E6" s="14"/>
      <c r="G6" s="31"/>
      <c r="H6" s="14">
        <v>12.507999999999999</v>
      </c>
      <c r="I6" s="8">
        <v>66.355999999999995</v>
      </c>
      <c r="J6" s="8">
        <v>18.591999999999999</v>
      </c>
      <c r="K6" s="2"/>
      <c r="L6" s="23">
        <v>2</v>
      </c>
      <c r="M6" s="26">
        <v>0</v>
      </c>
      <c r="N6" s="26">
        <v>1</v>
      </c>
      <c r="O6" s="23">
        <v>2</v>
      </c>
      <c r="P6" s="2">
        <f t="shared" si="0"/>
        <v>102.45599999999999</v>
      </c>
    </row>
    <row r="7" spans="1:20" x14ac:dyDescent="0.2">
      <c r="A7" s="8" t="s">
        <v>143</v>
      </c>
      <c r="B7" t="s">
        <v>20</v>
      </c>
      <c r="C7" s="14"/>
      <c r="D7" s="14"/>
      <c r="E7" s="14">
        <v>0.3</v>
      </c>
      <c r="G7" s="31"/>
      <c r="H7" s="14">
        <v>20.53</v>
      </c>
      <c r="I7" s="8">
        <v>75.207999999999998</v>
      </c>
      <c r="J7" s="8">
        <v>5.8250000000000002</v>
      </c>
      <c r="K7" s="2"/>
      <c r="L7" s="23">
        <v>3</v>
      </c>
      <c r="M7" s="26">
        <v>2</v>
      </c>
      <c r="N7" s="26">
        <v>2</v>
      </c>
      <c r="O7" s="18">
        <v>2</v>
      </c>
      <c r="P7" s="2">
        <f t="shared" si="0"/>
        <v>110.563</v>
      </c>
    </row>
    <row r="8" spans="1:20" x14ac:dyDescent="0.2">
      <c r="A8" s="8" t="s">
        <v>145</v>
      </c>
      <c r="B8" t="s">
        <v>21</v>
      </c>
      <c r="C8" s="14"/>
      <c r="D8" s="14">
        <v>3.4</v>
      </c>
      <c r="E8" s="14"/>
      <c r="G8" s="31"/>
      <c r="H8" s="14">
        <v>10.874000000000001</v>
      </c>
      <c r="I8" s="8">
        <v>38.058</v>
      </c>
      <c r="J8" s="8">
        <v>49.343000000000004</v>
      </c>
      <c r="K8" s="2"/>
      <c r="L8" s="23">
        <v>2</v>
      </c>
      <c r="M8" s="26">
        <v>0</v>
      </c>
      <c r="N8" s="26">
        <v>0</v>
      </c>
      <c r="O8" s="23">
        <v>0</v>
      </c>
      <c r="P8" s="2">
        <f t="shared" si="0"/>
        <v>100.27500000000001</v>
      </c>
    </row>
    <row r="9" spans="1:20" ht="16" thickBot="1" x14ac:dyDescent="0.25">
      <c r="A9" s="8" t="s">
        <v>147</v>
      </c>
      <c r="B9" t="s">
        <v>22</v>
      </c>
      <c r="C9" s="14"/>
      <c r="D9" s="14">
        <v>3</v>
      </c>
      <c r="E9" s="14"/>
      <c r="G9" s="31"/>
      <c r="H9" s="14">
        <v>12.968999999999999</v>
      </c>
      <c r="I9" s="8">
        <v>35.384999999999998</v>
      </c>
      <c r="J9" s="8">
        <v>48.335999999999999</v>
      </c>
      <c r="K9" s="2"/>
      <c r="L9" s="23">
        <v>2</v>
      </c>
      <c r="M9" s="26">
        <v>0</v>
      </c>
      <c r="N9" s="26">
        <v>0</v>
      </c>
      <c r="O9" s="23">
        <v>0</v>
      </c>
      <c r="P9" s="2">
        <f t="shared" si="0"/>
        <v>98.69</v>
      </c>
    </row>
    <row r="10" spans="1:20" x14ac:dyDescent="0.2">
      <c r="A10" s="8" t="s">
        <v>147</v>
      </c>
      <c r="B10" t="s">
        <v>23</v>
      </c>
      <c r="C10" s="14"/>
      <c r="D10" s="14">
        <v>2.2000000000000002</v>
      </c>
      <c r="E10" s="14"/>
      <c r="G10" s="31"/>
      <c r="H10" s="14">
        <v>14.063000000000001</v>
      </c>
      <c r="I10" s="8">
        <v>49.978000000000002</v>
      </c>
      <c r="J10" s="8">
        <v>45.174999999999997</v>
      </c>
      <c r="K10" s="2"/>
      <c r="L10" s="23">
        <v>2</v>
      </c>
      <c r="M10" s="26">
        <v>0</v>
      </c>
      <c r="N10" s="26">
        <v>1</v>
      </c>
      <c r="O10" s="23">
        <v>0</v>
      </c>
      <c r="P10" s="2">
        <f t="shared" si="0"/>
        <v>112.21599999999999</v>
      </c>
      <c r="S10" s="42" t="s">
        <v>4</v>
      </c>
      <c r="T10" s="43"/>
    </row>
    <row r="11" spans="1:20" x14ac:dyDescent="0.2">
      <c r="A11" s="8" t="s">
        <v>149</v>
      </c>
      <c r="B11" t="s">
        <v>24</v>
      </c>
      <c r="C11" s="14"/>
      <c r="D11" s="14">
        <v>6.7</v>
      </c>
      <c r="E11" s="14"/>
      <c r="G11" s="31"/>
      <c r="H11" s="14">
        <v>8.4420000000000002</v>
      </c>
      <c r="I11" s="8">
        <v>28.225000000000001</v>
      </c>
      <c r="J11" s="8">
        <v>44.445</v>
      </c>
      <c r="K11" s="2"/>
      <c r="L11" s="23">
        <v>2</v>
      </c>
      <c r="M11" s="26">
        <v>0</v>
      </c>
      <c r="N11" s="26">
        <v>0</v>
      </c>
      <c r="O11" s="23">
        <v>0</v>
      </c>
      <c r="P11" s="2">
        <f t="shared" si="0"/>
        <v>83.111999999999995</v>
      </c>
      <c r="S11" s="44"/>
      <c r="T11" s="45">
        <v>11.6</v>
      </c>
    </row>
    <row r="12" spans="1:20" x14ac:dyDescent="0.2">
      <c r="A12" s="8" t="s">
        <v>149</v>
      </c>
      <c r="B12" t="s">
        <v>25</v>
      </c>
      <c r="C12" s="14"/>
      <c r="D12" s="14">
        <v>6.8</v>
      </c>
      <c r="E12" s="14"/>
      <c r="G12" s="31"/>
      <c r="H12" s="14">
        <v>8.4469999999999992</v>
      </c>
      <c r="I12" s="8">
        <v>36.009</v>
      </c>
      <c r="J12" s="8">
        <v>47.893000000000001</v>
      </c>
      <c r="K12" s="2"/>
      <c r="L12" s="23">
        <v>2</v>
      </c>
      <c r="M12" s="26">
        <v>0</v>
      </c>
      <c r="N12" s="26">
        <v>0</v>
      </c>
      <c r="O12" s="23">
        <v>0</v>
      </c>
      <c r="P12" s="2">
        <f t="shared" si="0"/>
        <v>94.349000000000004</v>
      </c>
      <c r="S12" s="44" t="s">
        <v>1587</v>
      </c>
      <c r="T12" s="45">
        <v>4.0999999999999996</v>
      </c>
    </row>
    <row r="13" spans="1:20" x14ac:dyDescent="0.2">
      <c r="A13" s="8" t="s">
        <v>150</v>
      </c>
      <c r="B13" t="s">
        <v>26</v>
      </c>
      <c r="C13" s="14"/>
      <c r="D13" s="14"/>
      <c r="E13" s="14">
        <v>0.4</v>
      </c>
      <c r="G13" s="31"/>
      <c r="H13" s="14">
        <v>11.539</v>
      </c>
      <c r="I13" s="8">
        <v>47.677999999999997</v>
      </c>
      <c r="J13" s="8">
        <v>50.223999999999997</v>
      </c>
      <c r="K13" s="2"/>
      <c r="L13" s="23">
        <v>3</v>
      </c>
      <c r="M13" s="26">
        <v>0</v>
      </c>
      <c r="N13" s="26">
        <v>0</v>
      </c>
      <c r="O13" s="23">
        <v>0</v>
      </c>
      <c r="P13" s="2">
        <f t="shared" si="0"/>
        <v>112.441</v>
      </c>
      <c r="S13" s="46" t="s">
        <v>1588</v>
      </c>
      <c r="T13" s="45">
        <v>15.7</v>
      </c>
    </row>
    <row r="14" spans="1:20" x14ac:dyDescent="0.2">
      <c r="A14" s="8" t="s">
        <v>151</v>
      </c>
      <c r="B14" t="s">
        <v>27</v>
      </c>
      <c r="C14" s="14"/>
      <c r="D14" s="14">
        <v>5.8</v>
      </c>
      <c r="E14" s="14"/>
      <c r="G14" s="31"/>
      <c r="H14" s="14">
        <v>9.8209999999999997</v>
      </c>
      <c r="I14" s="8">
        <v>31.242000000000001</v>
      </c>
      <c r="J14" s="8">
        <v>55.463000000000001</v>
      </c>
      <c r="K14" s="2"/>
      <c r="L14" s="23">
        <v>2</v>
      </c>
      <c r="M14" s="26">
        <v>0</v>
      </c>
      <c r="N14" s="26">
        <v>0</v>
      </c>
      <c r="O14" s="23">
        <v>0</v>
      </c>
      <c r="P14" s="2">
        <f t="shared" si="0"/>
        <v>98.52600000000001</v>
      </c>
      <c r="S14" s="46" t="s">
        <v>1589</v>
      </c>
      <c r="T14" s="45">
        <v>19.8</v>
      </c>
    </row>
    <row r="15" spans="1:20" x14ac:dyDescent="0.2">
      <c r="A15" s="8" t="s">
        <v>152</v>
      </c>
      <c r="B15" t="s">
        <v>28</v>
      </c>
      <c r="C15" s="14">
        <v>0.4</v>
      </c>
      <c r="D15" s="14"/>
      <c r="E15" s="14"/>
      <c r="G15" s="31"/>
      <c r="H15" s="14">
        <v>11.32</v>
      </c>
      <c r="I15" s="8">
        <v>19.646999999999998</v>
      </c>
      <c r="J15" s="8">
        <v>46.19</v>
      </c>
      <c r="K15" s="2"/>
      <c r="L15" s="23">
        <v>1</v>
      </c>
      <c r="M15" s="26">
        <v>0</v>
      </c>
      <c r="N15" s="26">
        <v>0</v>
      </c>
      <c r="O15" s="23">
        <v>0</v>
      </c>
      <c r="P15" s="2">
        <f t="shared" si="0"/>
        <v>78.156999999999996</v>
      </c>
      <c r="S15" s="46" t="s">
        <v>1590</v>
      </c>
      <c r="T15" s="45">
        <v>23.9</v>
      </c>
    </row>
    <row r="16" spans="1:20" x14ac:dyDescent="0.2">
      <c r="A16" s="8" t="s">
        <v>152</v>
      </c>
      <c r="B16" t="s">
        <v>29</v>
      </c>
      <c r="C16" s="14"/>
      <c r="D16" s="14"/>
      <c r="E16" s="14">
        <v>1.6</v>
      </c>
      <c r="G16" s="31"/>
      <c r="H16" s="14">
        <v>10.701000000000001</v>
      </c>
      <c r="I16" s="8">
        <v>35.212000000000003</v>
      </c>
      <c r="J16" s="8">
        <v>66.366</v>
      </c>
      <c r="K16" s="2"/>
      <c r="L16" s="23">
        <v>3</v>
      </c>
      <c r="M16" s="26">
        <v>0</v>
      </c>
      <c r="N16" s="26">
        <v>0</v>
      </c>
      <c r="O16" s="23">
        <v>0</v>
      </c>
      <c r="P16" s="2">
        <f t="shared" si="0"/>
        <v>115.279</v>
      </c>
      <c r="S16" s="46" t="s">
        <v>1591</v>
      </c>
      <c r="T16" s="45">
        <v>28</v>
      </c>
    </row>
    <row r="17" spans="1:20" x14ac:dyDescent="0.2">
      <c r="A17" s="8" t="s">
        <v>153</v>
      </c>
      <c r="B17" t="s">
        <v>30</v>
      </c>
      <c r="C17" s="14"/>
      <c r="D17" s="14">
        <v>5.0999999999999996</v>
      </c>
      <c r="E17" s="14"/>
      <c r="G17" s="31"/>
      <c r="H17" s="14">
        <v>9.4819999999999993</v>
      </c>
      <c r="I17" s="8">
        <v>32.664000000000001</v>
      </c>
      <c r="J17" s="8">
        <v>72.569000000000003</v>
      </c>
      <c r="K17" s="2"/>
      <c r="L17" s="23">
        <v>2</v>
      </c>
      <c r="M17" s="26">
        <v>0</v>
      </c>
      <c r="N17" s="26">
        <v>0</v>
      </c>
      <c r="O17" s="23">
        <v>0</v>
      </c>
      <c r="P17" s="2">
        <f t="shared" si="0"/>
        <v>116.715</v>
      </c>
      <c r="S17" s="46" t="s">
        <v>1592</v>
      </c>
      <c r="T17" s="45">
        <v>32.1</v>
      </c>
    </row>
    <row r="18" spans="1:20" x14ac:dyDescent="0.2">
      <c r="A18" s="8" t="s">
        <v>154</v>
      </c>
      <c r="B18" t="s">
        <v>31</v>
      </c>
      <c r="C18" s="14">
        <v>1.5</v>
      </c>
      <c r="D18" s="14"/>
      <c r="E18" s="14"/>
      <c r="G18" s="31"/>
      <c r="H18" s="14">
        <v>14.61</v>
      </c>
      <c r="I18" s="8">
        <v>26.093</v>
      </c>
      <c r="J18" s="8">
        <v>56.542999999999999</v>
      </c>
      <c r="K18" s="2"/>
      <c r="L18" s="23">
        <v>1</v>
      </c>
      <c r="M18" s="26">
        <v>0</v>
      </c>
      <c r="N18" s="26">
        <v>0</v>
      </c>
      <c r="O18" s="23">
        <v>0</v>
      </c>
      <c r="P18" s="2">
        <f t="shared" si="0"/>
        <v>98.246000000000009</v>
      </c>
      <c r="S18" s="52" t="s">
        <v>1593</v>
      </c>
      <c r="T18" s="53">
        <v>36.200000000000003</v>
      </c>
    </row>
    <row r="19" spans="1:20" x14ac:dyDescent="0.2">
      <c r="A19" s="8" t="s">
        <v>154</v>
      </c>
      <c r="B19" t="s">
        <v>32</v>
      </c>
      <c r="C19" s="14">
        <v>1.1000000000000001</v>
      </c>
      <c r="D19" s="14"/>
      <c r="E19" s="14"/>
      <c r="G19" s="31"/>
      <c r="H19" s="14">
        <v>15.531000000000001</v>
      </c>
      <c r="I19" s="8">
        <v>33.603999999999999</v>
      </c>
      <c r="J19" s="8">
        <v>56.8</v>
      </c>
      <c r="K19" s="2"/>
      <c r="L19" s="23">
        <v>1</v>
      </c>
      <c r="M19" s="26">
        <v>0</v>
      </c>
      <c r="N19" s="26">
        <v>0</v>
      </c>
      <c r="O19" s="23">
        <v>0</v>
      </c>
      <c r="P19" s="2">
        <f t="shared" si="0"/>
        <v>106.935</v>
      </c>
      <c r="S19" s="47"/>
      <c r="T19" s="48"/>
    </row>
    <row r="20" spans="1:20" x14ac:dyDescent="0.2">
      <c r="A20" s="8" t="s">
        <v>155</v>
      </c>
      <c r="B20" t="s">
        <v>33</v>
      </c>
      <c r="C20" s="14"/>
      <c r="D20" s="14"/>
      <c r="E20" s="14">
        <v>2.5</v>
      </c>
      <c r="G20" s="31"/>
      <c r="H20" s="14">
        <v>9.9499999999999993</v>
      </c>
      <c r="I20" s="8">
        <v>2.2530000000000001</v>
      </c>
      <c r="J20" s="8">
        <v>64.927999999999997</v>
      </c>
      <c r="K20" s="2"/>
      <c r="L20" s="23">
        <v>3</v>
      </c>
      <c r="M20" s="26">
        <v>0</v>
      </c>
      <c r="N20" s="26">
        <v>0</v>
      </c>
      <c r="O20" s="23">
        <v>0</v>
      </c>
      <c r="P20" s="2">
        <f t="shared" si="0"/>
        <v>80.131</v>
      </c>
      <c r="S20" s="49" t="s">
        <v>8</v>
      </c>
      <c r="T20" s="45"/>
    </row>
    <row r="21" spans="1:20" x14ac:dyDescent="0.2">
      <c r="A21" s="8" t="s">
        <v>155</v>
      </c>
      <c r="B21" t="s">
        <v>34</v>
      </c>
      <c r="C21" s="14"/>
      <c r="D21" s="14"/>
      <c r="E21" s="14">
        <v>0.3</v>
      </c>
      <c r="G21" s="31"/>
      <c r="H21" s="14">
        <v>9.2680000000000007</v>
      </c>
      <c r="I21" s="8">
        <v>21.451000000000001</v>
      </c>
      <c r="J21" s="8">
        <v>61.771000000000001</v>
      </c>
      <c r="K21" s="2"/>
      <c r="L21" s="23">
        <v>3</v>
      </c>
      <c r="M21" s="26">
        <v>0</v>
      </c>
      <c r="N21" s="26">
        <v>0</v>
      </c>
      <c r="O21" s="23">
        <v>0</v>
      </c>
      <c r="P21" s="2">
        <f t="shared" si="0"/>
        <v>95.490000000000009</v>
      </c>
      <c r="S21" s="44"/>
      <c r="T21" s="45">
        <v>31.2</v>
      </c>
    </row>
    <row r="22" spans="1:20" x14ac:dyDescent="0.2">
      <c r="A22" s="8" t="s">
        <v>156</v>
      </c>
      <c r="B22" t="s">
        <v>35</v>
      </c>
      <c r="C22" s="14"/>
      <c r="D22" s="14">
        <v>2.9</v>
      </c>
      <c r="E22" s="14"/>
      <c r="G22" s="31"/>
      <c r="H22" s="14">
        <v>7.5389999999999997</v>
      </c>
      <c r="I22" s="8">
        <v>27.76</v>
      </c>
      <c r="J22" s="8">
        <v>53.23</v>
      </c>
      <c r="K22" s="2"/>
      <c r="L22" s="23">
        <v>2</v>
      </c>
      <c r="M22" s="26">
        <v>0</v>
      </c>
      <c r="N22" s="26">
        <v>0</v>
      </c>
      <c r="O22" s="23">
        <v>0</v>
      </c>
      <c r="P22" s="2">
        <f t="shared" si="0"/>
        <v>90.528999999999996</v>
      </c>
      <c r="S22" s="44" t="s">
        <v>1585</v>
      </c>
      <c r="T22" s="45">
        <v>18.600000000000001</v>
      </c>
    </row>
    <row r="23" spans="1:20" x14ac:dyDescent="0.2">
      <c r="A23" s="8" t="s">
        <v>156</v>
      </c>
      <c r="B23" t="s">
        <v>36</v>
      </c>
      <c r="C23" s="14"/>
      <c r="D23" s="14">
        <v>2.1</v>
      </c>
      <c r="E23" s="14"/>
      <c r="G23" s="31"/>
      <c r="H23" s="14">
        <v>8.2859999999999996</v>
      </c>
      <c r="I23" s="8">
        <v>16.681999999999999</v>
      </c>
      <c r="J23" s="8">
        <v>52.277999999999999</v>
      </c>
      <c r="K23" s="2"/>
      <c r="L23" s="23">
        <v>2</v>
      </c>
      <c r="M23" s="26">
        <v>0</v>
      </c>
      <c r="N23" s="26">
        <v>0</v>
      </c>
      <c r="O23" s="23">
        <v>0</v>
      </c>
      <c r="P23" s="2">
        <f t="shared" si="0"/>
        <v>79.245999999999995</v>
      </c>
      <c r="S23" s="46" t="s">
        <v>1588</v>
      </c>
      <c r="T23" s="45">
        <v>49.8</v>
      </c>
    </row>
    <row r="24" spans="1:20" x14ac:dyDescent="0.2">
      <c r="A24" s="8" t="s">
        <v>157</v>
      </c>
      <c r="B24" t="s">
        <v>37</v>
      </c>
      <c r="C24" s="14"/>
      <c r="D24" s="14"/>
      <c r="E24" s="14">
        <v>1</v>
      </c>
      <c r="G24" s="31"/>
      <c r="H24" s="14">
        <v>11.901</v>
      </c>
      <c r="I24" s="8">
        <v>31.846</v>
      </c>
      <c r="J24" s="8">
        <v>43.841999999999999</v>
      </c>
      <c r="K24" s="2"/>
      <c r="L24" s="23">
        <v>3</v>
      </c>
      <c r="M24" s="26">
        <v>0</v>
      </c>
      <c r="N24" s="26">
        <v>0</v>
      </c>
      <c r="O24" s="23">
        <v>0</v>
      </c>
      <c r="P24" s="2">
        <f t="shared" si="0"/>
        <v>90.588999999999999</v>
      </c>
      <c r="S24" s="46" t="s">
        <v>1589</v>
      </c>
      <c r="T24" s="45">
        <v>68.400000000000006</v>
      </c>
    </row>
    <row r="25" spans="1:20" x14ac:dyDescent="0.2">
      <c r="A25" s="8" t="s">
        <v>157</v>
      </c>
      <c r="B25" t="s">
        <v>38</v>
      </c>
      <c r="C25" s="14"/>
      <c r="D25" s="14"/>
      <c r="E25" s="14">
        <v>2.1</v>
      </c>
      <c r="G25" s="31"/>
      <c r="H25" s="14">
        <v>13.106</v>
      </c>
      <c r="I25" s="8">
        <v>41.53</v>
      </c>
      <c r="J25" s="8">
        <v>38.482999999999997</v>
      </c>
      <c r="K25" s="2"/>
      <c r="L25" s="23">
        <v>3</v>
      </c>
      <c r="M25" s="26">
        <v>0</v>
      </c>
      <c r="N25" s="26">
        <v>0</v>
      </c>
      <c r="O25" s="23">
        <v>0</v>
      </c>
      <c r="P25" s="2">
        <f t="shared" si="0"/>
        <v>96.119</v>
      </c>
      <c r="S25" s="54" t="s">
        <v>1590</v>
      </c>
      <c r="T25" s="53">
        <v>87</v>
      </c>
    </row>
    <row r="26" spans="1:20" x14ac:dyDescent="0.2">
      <c r="A26" s="8" t="s">
        <v>158</v>
      </c>
      <c r="B26" t="s">
        <v>39</v>
      </c>
      <c r="C26" s="14"/>
      <c r="D26" s="14">
        <v>3.5</v>
      </c>
      <c r="E26" s="14"/>
      <c r="G26" s="31"/>
      <c r="H26" s="14">
        <v>11.115</v>
      </c>
      <c r="I26" s="8">
        <v>3.3479999999999999</v>
      </c>
      <c r="J26" s="8">
        <v>59.636000000000003</v>
      </c>
      <c r="K26" s="2"/>
      <c r="L26" s="23">
        <v>2</v>
      </c>
      <c r="M26" s="26">
        <v>0</v>
      </c>
      <c r="N26" s="26">
        <v>0</v>
      </c>
      <c r="O26" s="23">
        <v>0</v>
      </c>
      <c r="P26" s="2">
        <f t="shared" si="0"/>
        <v>76.099000000000004</v>
      </c>
      <c r="S26" s="47"/>
      <c r="T26" s="48"/>
    </row>
    <row r="27" spans="1:20" x14ac:dyDescent="0.2">
      <c r="A27" s="8" t="s">
        <v>159</v>
      </c>
      <c r="B27" t="s">
        <v>40</v>
      </c>
      <c r="C27" s="14">
        <v>0.1</v>
      </c>
      <c r="D27" s="14"/>
      <c r="E27" s="14"/>
      <c r="G27" s="31"/>
      <c r="H27" s="14">
        <v>11.117000000000001</v>
      </c>
      <c r="I27" s="8">
        <v>26.501000000000001</v>
      </c>
      <c r="J27" s="8">
        <v>53.57</v>
      </c>
      <c r="K27" s="2"/>
      <c r="L27" s="21">
        <v>1</v>
      </c>
      <c r="M27" s="26">
        <v>0</v>
      </c>
      <c r="N27" s="26">
        <v>0</v>
      </c>
      <c r="O27" s="23">
        <v>0</v>
      </c>
      <c r="P27" s="2">
        <f t="shared" si="0"/>
        <v>92.188000000000002</v>
      </c>
      <c r="S27" s="49" t="s">
        <v>9</v>
      </c>
      <c r="T27" s="45"/>
    </row>
    <row r="28" spans="1:20" x14ac:dyDescent="0.2">
      <c r="A28" s="8" t="s">
        <v>161</v>
      </c>
      <c r="B28" t="s">
        <v>41</v>
      </c>
      <c r="C28" s="14">
        <v>2.1</v>
      </c>
      <c r="D28" s="14"/>
      <c r="E28" s="14"/>
      <c r="G28" s="31"/>
      <c r="H28" s="14">
        <v>9.7129999999999992</v>
      </c>
      <c r="I28" s="8">
        <v>10.427</v>
      </c>
      <c r="J28" s="8">
        <v>64.123000000000005</v>
      </c>
      <c r="K28" s="2"/>
      <c r="L28" s="23">
        <v>1</v>
      </c>
      <c r="M28" s="26">
        <v>0</v>
      </c>
      <c r="N28" s="26">
        <v>0</v>
      </c>
      <c r="O28" s="23">
        <v>0</v>
      </c>
      <c r="P28" s="2">
        <f t="shared" si="0"/>
        <v>85.263000000000005</v>
      </c>
      <c r="S28" s="44"/>
      <c r="T28" s="45">
        <v>50.7</v>
      </c>
    </row>
    <row r="29" spans="1:20" x14ac:dyDescent="0.2">
      <c r="A29" s="8" t="s">
        <v>160</v>
      </c>
      <c r="B29" t="s">
        <v>43</v>
      </c>
      <c r="C29" s="14"/>
      <c r="D29" s="14">
        <v>2.7</v>
      </c>
      <c r="E29" s="14"/>
      <c r="G29" s="31"/>
      <c r="H29" s="14">
        <v>8.23</v>
      </c>
      <c r="I29" s="8">
        <v>10.435</v>
      </c>
      <c r="J29" s="8">
        <v>78.397999999999996</v>
      </c>
      <c r="K29" s="2"/>
      <c r="L29" s="23">
        <v>2</v>
      </c>
      <c r="M29" s="26">
        <v>0</v>
      </c>
      <c r="N29" s="26">
        <v>0</v>
      </c>
      <c r="O29" s="23">
        <v>0</v>
      </c>
      <c r="P29" s="2">
        <f t="shared" si="0"/>
        <v>99.062999999999988</v>
      </c>
      <c r="S29" s="44" t="s">
        <v>1585</v>
      </c>
      <c r="T29" s="45">
        <v>16.600000000000001</v>
      </c>
    </row>
    <row r="30" spans="1:20" x14ac:dyDescent="0.2">
      <c r="A30" s="8" t="s">
        <v>162</v>
      </c>
      <c r="B30" t="s">
        <v>44</v>
      </c>
      <c r="C30" s="14"/>
      <c r="D30" s="14">
        <v>3.5</v>
      </c>
      <c r="E30" s="14"/>
      <c r="G30" s="31"/>
      <c r="H30" s="14">
        <v>5.35</v>
      </c>
      <c r="I30" s="8">
        <v>30.276</v>
      </c>
      <c r="J30" s="8">
        <v>59.046999999999997</v>
      </c>
      <c r="K30" s="2"/>
      <c r="L30" s="23">
        <v>2</v>
      </c>
      <c r="M30" s="26">
        <v>0</v>
      </c>
      <c r="N30" s="26">
        <v>0</v>
      </c>
      <c r="O30" s="23">
        <v>0</v>
      </c>
      <c r="P30" s="2">
        <f t="shared" si="0"/>
        <v>96.673000000000002</v>
      </c>
      <c r="S30" s="46" t="s">
        <v>1594</v>
      </c>
      <c r="T30" s="45">
        <v>34.1</v>
      </c>
    </row>
    <row r="31" spans="1:20" x14ac:dyDescent="0.2">
      <c r="A31" s="8" t="s">
        <v>163</v>
      </c>
      <c r="B31" t="s">
        <v>45</v>
      </c>
      <c r="C31" s="14">
        <v>1.8</v>
      </c>
      <c r="D31" s="14"/>
      <c r="E31" s="14"/>
      <c r="G31" s="31"/>
      <c r="H31" s="14">
        <v>6.7450000000000001</v>
      </c>
      <c r="I31" s="8">
        <v>3.0710000000000002</v>
      </c>
      <c r="J31" s="8">
        <v>60.518000000000001</v>
      </c>
      <c r="K31" s="2"/>
      <c r="L31" s="23">
        <v>1</v>
      </c>
      <c r="M31" s="26">
        <v>0</v>
      </c>
      <c r="N31" s="26">
        <v>0</v>
      </c>
      <c r="O31" s="23">
        <v>0</v>
      </c>
      <c r="P31" s="2">
        <f t="shared" si="0"/>
        <v>71.334000000000003</v>
      </c>
      <c r="S31" s="46" t="s">
        <v>1595</v>
      </c>
      <c r="T31" s="45">
        <v>17.5</v>
      </c>
    </row>
    <row r="32" spans="1:20" ht="16" thickBot="1" x14ac:dyDescent="0.25">
      <c r="A32" s="8" t="s">
        <v>163</v>
      </c>
      <c r="B32" t="s">
        <v>46</v>
      </c>
      <c r="C32" s="14">
        <v>2.5</v>
      </c>
      <c r="D32" s="14"/>
      <c r="E32" s="14"/>
      <c r="G32" s="31"/>
      <c r="H32" s="14">
        <v>6.67</v>
      </c>
      <c r="I32" s="8">
        <v>9.4789999999999992</v>
      </c>
      <c r="J32" s="8">
        <v>61.055</v>
      </c>
      <c r="K32" s="2"/>
      <c r="L32" s="23">
        <v>1</v>
      </c>
      <c r="M32" s="26">
        <v>0</v>
      </c>
      <c r="N32" s="26">
        <v>0</v>
      </c>
      <c r="O32" s="23">
        <v>0</v>
      </c>
      <c r="P32" s="2">
        <f t="shared" si="0"/>
        <v>78.204000000000008</v>
      </c>
      <c r="S32" s="50" t="s">
        <v>1596</v>
      </c>
      <c r="T32" s="51">
        <v>0.9</v>
      </c>
    </row>
    <row r="33" spans="1:19" x14ac:dyDescent="0.2">
      <c r="A33" s="8" t="s">
        <v>164</v>
      </c>
      <c r="B33" t="s">
        <v>47</v>
      </c>
      <c r="C33" s="14">
        <v>1.5</v>
      </c>
      <c r="D33" s="14"/>
      <c r="E33" s="14"/>
      <c r="G33" s="31"/>
      <c r="H33" s="14">
        <v>11.866</v>
      </c>
      <c r="I33" s="8">
        <v>11.319000000000001</v>
      </c>
      <c r="J33" s="8">
        <v>36.177999999999997</v>
      </c>
      <c r="K33" s="2"/>
      <c r="L33" s="23">
        <v>1</v>
      </c>
      <c r="M33" s="26">
        <v>0</v>
      </c>
      <c r="N33" s="26">
        <v>0</v>
      </c>
      <c r="O33" s="23">
        <v>0</v>
      </c>
      <c r="P33" s="2">
        <f t="shared" si="0"/>
        <v>60.363</v>
      </c>
    </row>
    <row r="34" spans="1:19" x14ac:dyDescent="0.2">
      <c r="A34" s="8" t="s">
        <v>164</v>
      </c>
      <c r="B34" t="s">
        <v>48</v>
      </c>
      <c r="C34" s="14"/>
      <c r="D34" s="14">
        <v>0.6</v>
      </c>
      <c r="E34" s="14"/>
      <c r="G34" s="31"/>
      <c r="H34" s="14">
        <v>12.768000000000001</v>
      </c>
      <c r="I34" s="8">
        <v>31.347999999999999</v>
      </c>
      <c r="J34" s="8">
        <v>36.345999999999997</v>
      </c>
      <c r="K34" s="2"/>
      <c r="L34" s="23">
        <v>2</v>
      </c>
      <c r="M34" s="26">
        <v>0</v>
      </c>
      <c r="N34" s="26">
        <v>0</v>
      </c>
      <c r="O34" s="23">
        <v>0</v>
      </c>
      <c r="P34" s="2">
        <f t="shared" si="0"/>
        <v>82.461999999999989</v>
      </c>
      <c r="S34" s="13" t="s">
        <v>1609</v>
      </c>
    </row>
    <row r="35" spans="1:19" x14ac:dyDescent="0.2">
      <c r="A35" s="8" t="s">
        <v>165</v>
      </c>
      <c r="B35" t="s">
        <v>49</v>
      </c>
      <c r="C35" s="14"/>
      <c r="D35" s="14"/>
      <c r="E35" s="14">
        <v>3.5</v>
      </c>
      <c r="G35" s="31"/>
      <c r="H35" s="14">
        <v>13.686999999999999</v>
      </c>
      <c r="I35" s="8">
        <v>59.585000000000001</v>
      </c>
      <c r="J35" s="8">
        <v>41.100999999999999</v>
      </c>
      <c r="K35" s="2"/>
      <c r="L35" s="23">
        <v>3</v>
      </c>
      <c r="M35" s="26">
        <v>0</v>
      </c>
      <c r="N35" s="26">
        <v>1</v>
      </c>
      <c r="O35" s="23">
        <v>0</v>
      </c>
      <c r="P35" s="2">
        <f t="shared" si="0"/>
        <v>118.373</v>
      </c>
    </row>
    <row r="36" spans="1:19" x14ac:dyDescent="0.2">
      <c r="A36" s="8" t="s">
        <v>166</v>
      </c>
      <c r="B36" t="s">
        <v>50</v>
      </c>
      <c r="C36" s="14">
        <v>4.2</v>
      </c>
      <c r="D36" s="14"/>
      <c r="E36" s="14"/>
      <c r="G36" s="31"/>
      <c r="H36" s="14">
        <v>7.1059999999999999</v>
      </c>
      <c r="I36" s="8">
        <v>2.4220000000000002</v>
      </c>
      <c r="J36" s="8">
        <v>52.715000000000003</v>
      </c>
      <c r="K36" s="2"/>
      <c r="L36" s="23">
        <v>1</v>
      </c>
      <c r="M36" s="26">
        <v>0</v>
      </c>
      <c r="N36" s="26">
        <v>0</v>
      </c>
      <c r="O36" s="23">
        <v>0</v>
      </c>
      <c r="P36" s="2">
        <f t="shared" si="0"/>
        <v>63.243000000000002</v>
      </c>
      <c r="S36" s="32" t="s">
        <v>1608</v>
      </c>
    </row>
    <row r="37" spans="1:19" x14ac:dyDescent="0.2">
      <c r="A37" s="8" t="s">
        <v>166</v>
      </c>
      <c r="B37" t="s">
        <v>51</v>
      </c>
      <c r="C37" s="14"/>
      <c r="D37" s="14"/>
      <c r="E37" s="14">
        <v>0.2</v>
      </c>
      <c r="G37" s="31"/>
      <c r="H37" s="14">
        <v>8.7119999999999997</v>
      </c>
      <c r="I37" s="8">
        <v>31.120999999999999</v>
      </c>
      <c r="J37" s="8">
        <v>49.795000000000002</v>
      </c>
      <c r="K37" s="2"/>
      <c r="L37" s="23">
        <v>3</v>
      </c>
      <c r="M37" s="26">
        <v>0</v>
      </c>
      <c r="N37" s="26">
        <v>0</v>
      </c>
      <c r="O37" s="23">
        <v>0</v>
      </c>
      <c r="P37" s="2">
        <f t="shared" ref="P37:P56" si="1">SUM(G37:O37)</f>
        <v>92.628</v>
      </c>
    </row>
    <row r="38" spans="1:19" x14ac:dyDescent="0.2">
      <c r="A38" s="8" t="s">
        <v>167</v>
      </c>
      <c r="B38" t="s">
        <v>52</v>
      </c>
      <c r="C38" s="14"/>
      <c r="D38" s="14">
        <v>5.4</v>
      </c>
      <c r="E38" s="14"/>
      <c r="G38" s="31"/>
      <c r="H38" s="14">
        <v>6.827</v>
      </c>
      <c r="I38" s="8">
        <v>39.792000000000002</v>
      </c>
      <c r="J38" s="8">
        <v>50.628</v>
      </c>
      <c r="K38" s="2"/>
      <c r="L38" s="23">
        <v>2</v>
      </c>
      <c r="M38" s="26">
        <v>0</v>
      </c>
      <c r="N38" s="26">
        <v>0</v>
      </c>
      <c r="O38" s="23">
        <v>0</v>
      </c>
      <c r="P38" s="2">
        <f t="shared" si="1"/>
        <v>99.247</v>
      </c>
      <c r="S38" s="10" t="s">
        <v>1610</v>
      </c>
    </row>
    <row r="39" spans="1:19" x14ac:dyDescent="0.2">
      <c r="A39" s="8" t="s">
        <v>168</v>
      </c>
      <c r="B39" t="s">
        <v>53</v>
      </c>
      <c r="C39" s="14"/>
      <c r="D39" s="14"/>
      <c r="E39" s="14">
        <v>1.2</v>
      </c>
      <c r="G39" s="31"/>
      <c r="H39" s="14">
        <v>14.863</v>
      </c>
      <c r="I39" s="8">
        <v>32.840000000000003</v>
      </c>
      <c r="J39" s="8">
        <v>34.868000000000002</v>
      </c>
      <c r="K39" s="2"/>
      <c r="L39" s="23">
        <v>3</v>
      </c>
      <c r="M39" s="26">
        <v>1</v>
      </c>
      <c r="N39" s="26">
        <v>0</v>
      </c>
      <c r="O39" s="23">
        <v>0</v>
      </c>
      <c r="P39" s="2">
        <f t="shared" si="1"/>
        <v>86.570999999999998</v>
      </c>
    </row>
    <row r="40" spans="1:19" x14ac:dyDescent="0.2">
      <c r="A40" s="8" t="s">
        <v>169</v>
      </c>
      <c r="B40" t="s">
        <v>54</v>
      </c>
      <c r="C40" s="14"/>
      <c r="D40" s="14">
        <v>2.6</v>
      </c>
      <c r="E40" s="14"/>
      <c r="G40" s="31"/>
      <c r="H40" s="14">
        <v>14.817</v>
      </c>
      <c r="I40" s="8">
        <v>46.941000000000003</v>
      </c>
      <c r="J40" s="8">
        <v>35.628</v>
      </c>
      <c r="K40" s="2"/>
      <c r="L40" s="23">
        <v>2</v>
      </c>
      <c r="M40" s="26">
        <v>1</v>
      </c>
      <c r="N40" s="26">
        <v>0</v>
      </c>
      <c r="O40" s="23">
        <v>0</v>
      </c>
      <c r="P40" s="2">
        <f t="shared" si="1"/>
        <v>100.386</v>
      </c>
    </row>
    <row r="41" spans="1:19" x14ac:dyDescent="0.2">
      <c r="A41" s="8" t="s">
        <v>170</v>
      </c>
      <c r="B41" t="s">
        <v>55</v>
      </c>
      <c r="C41" s="14"/>
      <c r="D41" s="14"/>
      <c r="E41" s="14">
        <v>3.2</v>
      </c>
      <c r="G41" s="31"/>
      <c r="H41" s="14">
        <v>12.018000000000001</v>
      </c>
      <c r="I41" s="8">
        <v>49.475000000000001</v>
      </c>
      <c r="J41" s="8">
        <v>51.08</v>
      </c>
      <c r="K41" s="2"/>
      <c r="L41" s="23">
        <v>3</v>
      </c>
      <c r="M41" s="26">
        <v>0</v>
      </c>
      <c r="N41" s="27">
        <v>0</v>
      </c>
      <c r="O41" s="23">
        <v>0</v>
      </c>
      <c r="P41" s="2">
        <f t="shared" si="1"/>
        <v>115.57300000000001</v>
      </c>
    </row>
    <row r="42" spans="1:19" x14ac:dyDescent="0.2">
      <c r="A42" s="8" t="s">
        <v>170</v>
      </c>
      <c r="B42" t="s">
        <v>56</v>
      </c>
      <c r="C42" s="14"/>
      <c r="D42" s="14">
        <v>1</v>
      </c>
      <c r="E42" s="14"/>
      <c r="G42" s="31"/>
      <c r="H42" s="14">
        <v>8.75</v>
      </c>
      <c r="I42" s="8">
        <v>25.553000000000001</v>
      </c>
      <c r="J42" s="8">
        <v>67.655000000000001</v>
      </c>
      <c r="K42" s="2"/>
      <c r="L42" s="23">
        <v>2</v>
      </c>
      <c r="M42" s="26">
        <v>0</v>
      </c>
      <c r="N42" s="26">
        <v>0</v>
      </c>
      <c r="O42" s="23">
        <v>0</v>
      </c>
      <c r="P42" s="2">
        <f t="shared" si="1"/>
        <v>103.958</v>
      </c>
    </row>
    <row r="43" spans="1:19" x14ac:dyDescent="0.2">
      <c r="A43" s="8" t="s">
        <v>171</v>
      </c>
      <c r="B43" t="s">
        <v>57</v>
      </c>
      <c r="C43" s="14">
        <v>5.3</v>
      </c>
      <c r="D43" s="14"/>
      <c r="E43" s="14"/>
      <c r="G43" s="31"/>
      <c r="H43" s="14">
        <v>18.056999999999999</v>
      </c>
      <c r="I43" s="8">
        <v>10.885</v>
      </c>
      <c r="J43" s="8">
        <v>18.777999999999999</v>
      </c>
      <c r="K43" s="2"/>
      <c r="L43" s="23">
        <v>1</v>
      </c>
      <c r="M43" s="26">
        <v>1</v>
      </c>
      <c r="N43" s="26">
        <v>0</v>
      </c>
      <c r="O43" s="18">
        <v>1</v>
      </c>
      <c r="P43" s="2">
        <f t="shared" si="1"/>
        <v>50.72</v>
      </c>
    </row>
    <row r="44" spans="1:19" x14ac:dyDescent="0.2">
      <c r="A44" s="8" t="s">
        <v>172</v>
      </c>
      <c r="B44" t="s">
        <v>58</v>
      </c>
      <c r="C44" s="14"/>
      <c r="D44" s="14"/>
      <c r="E44" s="14">
        <v>4</v>
      </c>
      <c r="G44" s="31"/>
      <c r="H44" s="14">
        <v>14.432</v>
      </c>
      <c r="I44" s="8">
        <v>68.775999999999996</v>
      </c>
      <c r="J44" s="8">
        <v>24.742999999999999</v>
      </c>
      <c r="K44" s="2"/>
      <c r="L44" s="23">
        <v>3</v>
      </c>
      <c r="M44" s="26">
        <v>0</v>
      </c>
      <c r="N44" s="26">
        <v>2</v>
      </c>
      <c r="O44" s="23">
        <v>1</v>
      </c>
      <c r="P44" s="2">
        <f t="shared" si="1"/>
        <v>113.95099999999999</v>
      </c>
    </row>
    <row r="45" spans="1:19" x14ac:dyDescent="0.2">
      <c r="A45" s="8" t="s">
        <v>173</v>
      </c>
      <c r="B45" t="s">
        <v>59</v>
      </c>
      <c r="C45" s="14"/>
      <c r="D45" s="14"/>
      <c r="E45" s="14">
        <v>1.3</v>
      </c>
      <c r="G45" s="31"/>
      <c r="H45" s="14">
        <v>18.853999999999999</v>
      </c>
      <c r="I45" s="8">
        <v>63.564</v>
      </c>
      <c r="J45" s="8">
        <v>32.643000000000001</v>
      </c>
      <c r="K45" s="2"/>
      <c r="L45" s="23">
        <v>3</v>
      </c>
      <c r="M45" s="26">
        <v>1</v>
      </c>
      <c r="N45" s="26">
        <v>1</v>
      </c>
      <c r="O45" s="23">
        <v>1</v>
      </c>
      <c r="P45" s="2">
        <f t="shared" si="1"/>
        <v>121.06100000000001</v>
      </c>
    </row>
    <row r="46" spans="1:19" x14ac:dyDescent="0.2">
      <c r="A46" s="8" t="s">
        <v>174</v>
      </c>
      <c r="B46" t="s">
        <v>60</v>
      </c>
      <c r="C46" s="14"/>
      <c r="D46" s="14">
        <v>4.0999999999999996</v>
      </c>
      <c r="E46" s="14"/>
      <c r="G46" s="31"/>
      <c r="H46" s="14">
        <v>13.561</v>
      </c>
      <c r="I46" s="8">
        <v>28.728000000000002</v>
      </c>
      <c r="J46" s="8">
        <v>47.831000000000003</v>
      </c>
      <c r="K46" s="2"/>
      <c r="L46" s="23">
        <v>2</v>
      </c>
      <c r="M46" s="26">
        <v>0</v>
      </c>
      <c r="N46" s="26">
        <v>0</v>
      </c>
      <c r="O46" s="23">
        <v>0</v>
      </c>
      <c r="P46" s="2">
        <f t="shared" si="1"/>
        <v>92.12</v>
      </c>
    </row>
    <row r="47" spans="1:19" x14ac:dyDescent="0.2">
      <c r="A47" s="8" t="s">
        <v>175</v>
      </c>
      <c r="B47" t="s">
        <v>61</v>
      </c>
      <c r="C47" s="14"/>
      <c r="D47" s="14"/>
      <c r="E47" s="14">
        <v>1.2</v>
      </c>
      <c r="G47" s="31"/>
      <c r="H47" s="14">
        <v>11.955</v>
      </c>
      <c r="I47" s="8">
        <v>36.497</v>
      </c>
      <c r="J47" s="8">
        <v>61.128</v>
      </c>
      <c r="K47" s="2"/>
      <c r="L47" s="23">
        <v>3</v>
      </c>
      <c r="M47" s="26">
        <v>0</v>
      </c>
      <c r="N47" s="26">
        <v>0</v>
      </c>
      <c r="O47" s="23">
        <v>0</v>
      </c>
      <c r="P47" s="2">
        <f t="shared" si="1"/>
        <v>112.58</v>
      </c>
    </row>
    <row r="48" spans="1:19" x14ac:dyDescent="0.2">
      <c r="A48" s="8" t="s">
        <v>175</v>
      </c>
      <c r="B48" t="s">
        <v>62</v>
      </c>
      <c r="C48" s="14">
        <v>2.5</v>
      </c>
      <c r="D48" s="14"/>
      <c r="E48" s="14"/>
      <c r="G48" s="31"/>
      <c r="H48" s="14">
        <v>11.339</v>
      </c>
      <c r="I48" s="8">
        <v>2.4169999999999998</v>
      </c>
      <c r="J48" s="8">
        <v>48.011000000000003</v>
      </c>
      <c r="K48" s="2"/>
      <c r="L48" s="23">
        <v>1</v>
      </c>
      <c r="M48" s="26">
        <v>0</v>
      </c>
      <c r="N48" s="26">
        <v>0</v>
      </c>
      <c r="O48" s="23">
        <v>0</v>
      </c>
      <c r="P48" s="2">
        <f t="shared" si="1"/>
        <v>62.767000000000003</v>
      </c>
    </row>
    <row r="49" spans="1:16" x14ac:dyDescent="0.2">
      <c r="A49" s="8" t="s">
        <v>182</v>
      </c>
      <c r="B49" t="s">
        <v>63</v>
      </c>
      <c r="C49" s="14">
        <v>0.3</v>
      </c>
      <c r="D49" s="14"/>
      <c r="E49" s="14"/>
      <c r="G49" s="31"/>
      <c r="H49" s="14">
        <v>8.8019999999999996</v>
      </c>
      <c r="I49" s="8">
        <v>19.050999999999998</v>
      </c>
      <c r="J49" s="8">
        <v>53.317</v>
      </c>
      <c r="K49" s="2"/>
      <c r="L49" s="23">
        <v>1</v>
      </c>
      <c r="M49" s="26">
        <v>0</v>
      </c>
      <c r="N49" s="26">
        <v>0</v>
      </c>
      <c r="O49" s="23">
        <v>0</v>
      </c>
      <c r="P49" s="2">
        <f t="shared" si="1"/>
        <v>82.17</v>
      </c>
    </row>
    <row r="50" spans="1:16" x14ac:dyDescent="0.2">
      <c r="A50" s="8" t="s">
        <v>182</v>
      </c>
      <c r="B50" t="s">
        <v>64</v>
      </c>
      <c r="C50" s="14">
        <v>0.5</v>
      </c>
      <c r="D50" s="14"/>
      <c r="E50" s="14"/>
      <c r="G50" s="31"/>
      <c r="H50" s="14">
        <v>8.1140000000000008</v>
      </c>
      <c r="I50" s="8">
        <v>16.734000000000002</v>
      </c>
      <c r="J50" s="8">
        <v>62.866999999999997</v>
      </c>
      <c r="K50" s="2"/>
      <c r="L50" s="23">
        <v>1</v>
      </c>
      <c r="M50" s="26">
        <v>0</v>
      </c>
      <c r="N50" s="26">
        <v>0</v>
      </c>
      <c r="O50" s="23">
        <v>0</v>
      </c>
      <c r="P50" s="2">
        <f t="shared" si="1"/>
        <v>88.715000000000003</v>
      </c>
    </row>
    <row r="51" spans="1:16" x14ac:dyDescent="0.2">
      <c r="A51" s="8" t="s">
        <v>183</v>
      </c>
      <c r="B51" t="s">
        <v>65</v>
      </c>
      <c r="C51" s="14"/>
      <c r="D51" s="14">
        <v>6.3</v>
      </c>
      <c r="E51" s="14"/>
      <c r="G51" s="31"/>
      <c r="H51" s="14">
        <v>13.772</v>
      </c>
      <c r="I51" s="8">
        <v>33.012</v>
      </c>
      <c r="J51" s="8">
        <v>45.704000000000001</v>
      </c>
      <c r="K51" s="2"/>
      <c r="L51" s="23">
        <v>2</v>
      </c>
      <c r="M51" s="26">
        <v>0</v>
      </c>
      <c r="N51" s="26">
        <v>0</v>
      </c>
      <c r="O51" s="23">
        <v>0</v>
      </c>
      <c r="P51" s="2">
        <f t="shared" si="1"/>
        <v>94.488</v>
      </c>
    </row>
    <row r="52" spans="1:16" x14ac:dyDescent="0.2">
      <c r="A52" s="8" t="s">
        <v>184</v>
      </c>
      <c r="B52" t="s">
        <v>66</v>
      </c>
      <c r="C52" s="14"/>
      <c r="D52" s="14">
        <v>4.3</v>
      </c>
      <c r="E52" s="14"/>
      <c r="G52" s="31"/>
      <c r="H52" s="14">
        <v>12.397</v>
      </c>
      <c r="I52" s="8">
        <v>18.094000000000001</v>
      </c>
      <c r="J52" s="8">
        <v>52.904000000000003</v>
      </c>
      <c r="K52" s="2"/>
      <c r="L52" s="23">
        <v>2</v>
      </c>
      <c r="M52" s="26">
        <v>0</v>
      </c>
      <c r="N52" s="26">
        <v>0</v>
      </c>
      <c r="O52" s="23">
        <v>0</v>
      </c>
      <c r="P52" s="2">
        <f t="shared" si="1"/>
        <v>85.39500000000001</v>
      </c>
    </row>
    <row r="53" spans="1:16" x14ac:dyDescent="0.2">
      <c r="A53" s="8" t="s">
        <v>185</v>
      </c>
      <c r="B53" t="s">
        <v>67</v>
      </c>
      <c r="C53" s="14"/>
      <c r="D53" s="14">
        <v>1.9</v>
      </c>
      <c r="E53" s="14"/>
      <c r="G53" s="31"/>
      <c r="H53" s="14">
        <v>14.132</v>
      </c>
      <c r="I53" s="8">
        <v>50.252000000000002</v>
      </c>
      <c r="J53" s="8">
        <v>30.712</v>
      </c>
      <c r="K53" s="2"/>
      <c r="L53" s="23">
        <v>2</v>
      </c>
      <c r="M53" s="26">
        <v>0</v>
      </c>
      <c r="N53" s="26">
        <v>1</v>
      </c>
      <c r="O53" s="23">
        <v>1</v>
      </c>
      <c r="P53" s="2">
        <f t="shared" si="1"/>
        <v>99.096000000000004</v>
      </c>
    </row>
    <row r="54" spans="1:16" x14ac:dyDescent="0.2">
      <c r="A54" s="8" t="s">
        <v>186</v>
      </c>
      <c r="B54" t="s">
        <v>68</v>
      </c>
      <c r="C54" s="14">
        <v>1.2</v>
      </c>
      <c r="D54" s="14"/>
      <c r="E54" s="14"/>
      <c r="G54" s="31"/>
      <c r="H54" s="14">
        <v>11.634</v>
      </c>
      <c r="I54" s="8">
        <v>6.6580000000000004</v>
      </c>
      <c r="J54" s="8">
        <v>46.293999999999997</v>
      </c>
      <c r="K54" s="2"/>
      <c r="L54" s="23">
        <v>1</v>
      </c>
      <c r="M54" s="26">
        <v>0</v>
      </c>
      <c r="N54" s="26">
        <v>0</v>
      </c>
      <c r="O54" s="23">
        <v>0</v>
      </c>
      <c r="P54" s="2">
        <f t="shared" si="1"/>
        <v>65.585999999999999</v>
      </c>
    </row>
    <row r="55" spans="1:16" x14ac:dyDescent="0.2">
      <c r="A55" s="8" t="s">
        <v>186</v>
      </c>
      <c r="B55" t="s">
        <v>69</v>
      </c>
      <c r="C55" s="14">
        <v>1.7</v>
      </c>
      <c r="D55" s="14"/>
      <c r="E55" s="14"/>
      <c r="G55" s="31"/>
      <c r="H55" s="14">
        <v>9.6219999999999999</v>
      </c>
      <c r="I55" s="8">
        <v>8.84</v>
      </c>
      <c r="J55" s="8">
        <v>51.816000000000003</v>
      </c>
      <c r="K55" s="2"/>
      <c r="L55" s="23">
        <v>1</v>
      </c>
      <c r="M55" s="26">
        <v>0</v>
      </c>
      <c r="N55" s="26">
        <v>0</v>
      </c>
      <c r="O55" s="23">
        <v>0</v>
      </c>
      <c r="P55" s="2">
        <f t="shared" si="1"/>
        <v>71.278000000000006</v>
      </c>
    </row>
    <row r="56" spans="1:16" s="10" customFormat="1" x14ac:dyDescent="0.2">
      <c r="A56" s="16" t="s">
        <v>187</v>
      </c>
      <c r="B56" s="10" t="s">
        <v>70</v>
      </c>
      <c r="C56" s="19">
        <v>9</v>
      </c>
      <c r="D56" s="19"/>
      <c r="E56" s="19"/>
      <c r="G56" s="11"/>
      <c r="H56" s="19">
        <v>30.26</v>
      </c>
      <c r="I56" s="16">
        <v>13.654</v>
      </c>
      <c r="J56" s="16">
        <v>139</v>
      </c>
      <c r="L56" s="12">
        <v>1</v>
      </c>
      <c r="M56" s="11">
        <v>4</v>
      </c>
      <c r="N56" s="11">
        <v>0</v>
      </c>
      <c r="O56" s="10">
        <v>0</v>
      </c>
      <c r="P56" s="10">
        <f t="shared" si="1"/>
        <v>187.91399999999999</v>
      </c>
    </row>
    <row r="57" spans="1:16" x14ac:dyDescent="0.2">
      <c r="A57" s="8" t="s">
        <v>188</v>
      </c>
      <c r="B57" t="s">
        <v>71</v>
      </c>
      <c r="C57" s="14"/>
      <c r="D57" s="14"/>
      <c r="E57" s="14">
        <v>1.3</v>
      </c>
      <c r="G57" s="31"/>
      <c r="H57" s="14">
        <v>11.295999999999999</v>
      </c>
      <c r="I57" s="8">
        <v>32.637999999999998</v>
      </c>
      <c r="J57" s="8">
        <v>41.262</v>
      </c>
      <c r="K57" s="2"/>
      <c r="L57" s="21">
        <v>3</v>
      </c>
      <c r="M57" s="26">
        <v>0</v>
      </c>
      <c r="N57" s="26">
        <v>0</v>
      </c>
      <c r="O57" s="23">
        <v>0</v>
      </c>
      <c r="P57" s="12">
        <f t="shared" ref="P57:P99" si="2">SUM(G56:O56)</f>
        <v>187.91399999999999</v>
      </c>
    </row>
    <row r="58" spans="1:16" x14ac:dyDescent="0.2">
      <c r="A58" s="8" t="s">
        <v>189</v>
      </c>
      <c r="B58" t="s">
        <v>72</v>
      </c>
      <c r="C58" s="14">
        <v>2.8</v>
      </c>
      <c r="D58" s="14"/>
      <c r="E58" s="14"/>
      <c r="G58" s="31"/>
      <c r="H58" s="14">
        <v>14.382999999999999</v>
      </c>
      <c r="I58" s="8">
        <v>22.914000000000001</v>
      </c>
      <c r="J58" s="8">
        <v>57.808</v>
      </c>
      <c r="K58" s="2"/>
      <c r="L58" s="23">
        <v>1</v>
      </c>
      <c r="M58" s="26">
        <v>0</v>
      </c>
      <c r="N58" s="26">
        <v>0</v>
      </c>
      <c r="O58" s="23">
        <v>0</v>
      </c>
      <c r="P58" s="2">
        <f t="shared" si="2"/>
        <v>88.195999999999998</v>
      </c>
    </row>
    <row r="59" spans="1:16" x14ac:dyDescent="0.2">
      <c r="A59" s="8" t="s">
        <v>189</v>
      </c>
      <c r="B59" t="s">
        <v>73</v>
      </c>
      <c r="C59" s="14"/>
      <c r="D59" s="14">
        <v>1.9</v>
      </c>
      <c r="E59" s="14"/>
      <c r="G59" s="31"/>
      <c r="H59" s="14">
        <v>14.906000000000001</v>
      </c>
      <c r="I59" s="8">
        <v>28.298999999999999</v>
      </c>
      <c r="J59" s="8">
        <v>64.977999999999994</v>
      </c>
      <c r="K59" s="2"/>
      <c r="L59" s="23">
        <v>2</v>
      </c>
      <c r="M59" s="26">
        <v>0</v>
      </c>
      <c r="N59" s="26">
        <v>0</v>
      </c>
      <c r="O59" s="23">
        <v>0</v>
      </c>
      <c r="P59" s="2">
        <f t="shared" si="2"/>
        <v>96.10499999999999</v>
      </c>
    </row>
    <row r="60" spans="1:16" x14ac:dyDescent="0.2">
      <c r="A60" s="8" t="s">
        <v>190</v>
      </c>
      <c r="B60" t="s">
        <v>74</v>
      </c>
      <c r="C60" s="14"/>
      <c r="D60" s="14"/>
      <c r="E60" s="14">
        <v>3.3</v>
      </c>
      <c r="G60" s="31"/>
      <c r="H60" s="14">
        <v>12.567</v>
      </c>
      <c r="I60" s="8">
        <v>61.603999999999999</v>
      </c>
      <c r="J60" s="8">
        <v>35.996000000000002</v>
      </c>
      <c r="K60" s="2"/>
      <c r="L60" s="23">
        <v>3</v>
      </c>
      <c r="M60" s="26">
        <v>0</v>
      </c>
      <c r="N60" s="26">
        <v>1</v>
      </c>
      <c r="O60" s="23">
        <v>0</v>
      </c>
      <c r="P60" s="2">
        <f t="shared" si="2"/>
        <v>110.18299999999999</v>
      </c>
    </row>
    <row r="61" spans="1:16" x14ac:dyDescent="0.2">
      <c r="A61" s="8" t="s">
        <v>190</v>
      </c>
      <c r="B61" t="s">
        <v>75</v>
      </c>
      <c r="C61" s="14"/>
      <c r="D61" s="14"/>
      <c r="E61" s="14">
        <v>4.5999999999999996</v>
      </c>
      <c r="G61" s="31"/>
      <c r="H61" s="14">
        <v>14.776</v>
      </c>
      <c r="I61" s="8">
        <v>70.316000000000003</v>
      </c>
      <c r="J61" s="8">
        <v>23.597999999999999</v>
      </c>
      <c r="K61" s="2"/>
      <c r="L61" s="23">
        <v>3</v>
      </c>
      <c r="M61" s="26">
        <v>0</v>
      </c>
      <c r="N61" s="26">
        <v>2</v>
      </c>
      <c r="O61" s="23">
        <v>1</v>
      </c>
      <c r="P61" s="2">
        <f t="shared" si="2"/>
        <v>114.167</v>
      </c>
    </row>
    <row r="62" spans="1:16" x14ac:dyDescent="0.2">
      <c r="A62" s="8" t="s">
        <v>191</v>
      </c>
      <c r="B62" t="s">
        <v>76</v>
      </c>
      <c r="C62" s="14"/>
      <c r="D62" s="14">
        <v>3.1</v>
      </c>
      <c r="E62" s="14"/>
      <c r="G62" s="31"/>
      <c r="H62" s="14">
        <v>12.002000000000001</v>
      </c>
      <c r="I62" s="8">
        <v>26.032</v>
      </c>
      <c r="J62" s="8">
        <v>57.31</v>
      </c>
      <c r="K62" s="2"/>
      <c r="L62" s="23">
        <v>2</v>
      </c>
      <c r="M62" s="26">
        <v>0</v>
      </c>
      <c r="N62" s="26">
        <v>0</v>
      </c>
      <c r="O62" s="23">
        <v>0</v>
      </c>
      <c r="P62" s="2">
        <f t="shared" si="2"/>
        <v>114.69</v>
      </c>
    </row>
    <row r="63" spans="1:16" x14ac:dyDescent="0.2">
      <c r="A63" s="8" t="s">
        <v>191</v>
      </c>
      <c r="B63" t="s">
        <v>77</v>
      </c>
      <c r="C63" s="14">
        <v>0.2</v>
      </c>
      <c r="D63" s="14"/>
      <c r="E63" s="14"/>
      <c r="G63" s="31"/>
      <c r="H63" s="14">
        <v>13.108000000000001</v>
      </c>
      <c r="I63" s="8">
        <v>33.905000000000001</v>
      </c>
      <c r="J63" s="8">
        <v>38.561999999999998</v>
      </c>
      <c r="K63" s="2"/>
      <c r="L63" s="23">
        <v>1</v>
      </c>
      <c r="M63" s="26">
        <v>0</v>
      </c>
      <c r="N63" s="26">
        <v>0</v>
      </c>
      <c r="O63" s="23">
        <v>0</v>
      </c>
      <c r="P63" s="2">
        <f t="shared" si="2"/>
        <v>97.343999999999994</v>
      </c>
    </row>
    <row r="64" spans="1:16" x14ac:dyDescent="0.2">
      <c r="A64" s="8" t="s">
        <v>192</v>
      </c>
      <c r="B64" t="s">
        <v>78</v>
      </c>
      <c r="C64" s="14"/>
      <c r="D64" s="14">
        <v>1.8</v>
      </c>
      <c r="E64" s="14"/>
      <c r="G64" s="31"/>
      <c r="H64" s="14">
        <v>9.5429999999999993</v>
      </c>
      <c r="I64" s="8">
        <v>19.954000000000001</v>
      </c>
      <c r="J64" s="8">
        <v>57.011000000000003</v>
      </c>
      <c r="K64" s="2"/>
      <c r="L64" s="23">
        <v>2</v>
      </c>
      <c r="M64" s="26">
        <v>0</v>
      </c>
      <c r="N64" s="26">
        <v>0</v>
      </c>
      <c r="O64" s="23">
        <v>0</v>
      </c>
      <c r="P64" s="2">
        <f t="shared" si="2"/>
        <v>86.575000000000003</v>
      </c>
    </row>
    <row r="65" spans="1:16" x14ac:dyDescent="0.2">
      <c r="A65" s="8" t="s">
        <v>192</v>
      </c>
      <c r="B65" t="s">
        <v>79</v>
      </c>
      <c r="C65" s="14"/>
      <c r="D65" s="14">
        <v>2.5</v>
      </c>
      <c r="E65" s="14"/>
      <c r="G65" s="31"/>
      <c r="H65" s="14">
        <v>9.6240000000000006</v>
      </c>
      <c r="I65" s="8">
        <v>23.521000000000001</v>
      </c>
      <c r="J65" s="8">
        <v>56.826999999999998</v>
      </c>
      <c r="K65" s="2"/>
      <c r="L65" s="23">
        <v>2</v>
      </c>
      <c r="M65" s="26">
        <v>0</v>
      </c>
      <c r="N65" s="26">
        <v>0</v>
      </c>
      <c r="O65" s="23">
        <v>0</v>
      </c>
      <c r="P65" s="2">
        <f t="shared" si="2"/>
        <v>88.50800000000001</v>
      </c>
    </row>
    <row r="66" spans="1:16" x14ac:dyDescent="0.2">
      <c r="A66" s="8" t="s">
        <v>193</v>
      </c>
      <c r="B66" t="s">
        <v>80</v>
      </c>
      <c r="C66" s="14"/>
      <c r="D66" s="14"/>
      <c r="E66" s="14">
        <v>2.7</v>
      </c>
      <c r="G66" s="31"/>
      <c r="H66" s="14">
        <v>12.83</v>
      </c>
      <c r="I66" s="8">
        <v>61.786000000000001</v>
      </c>
      <c r="J66" s="8">
        <v>48.554000000000002</v>
      </c>
      <c r="K66" s="2"/>
      <c r="L66" s="23">
        <v>3</v>
      </c>
      <c r="M66" s="26">
        <v>0</v>
      </c>
      <c r="N66" s="26">
        <v>1</v>
      </c>
      <c r="O66" s="23">
        <v>0</v>
      </c>
      <c r="P66" s="2">
        <f t="shared" si="2"/>
        <v>91.972000000000008</v>
      </c>
    </row>
    <row r="67" spans="1:16" x14ac:dyDescent="0.2">
      <c r="A67" s="8" t="s">
        <v>194</v>
      </c>
      <c r="B67" t="s">
        <v>81</v>
      </c>
      <c r="C67" s="14"/>
      <c r="D67" s="14">
        <v>0.4</v>
      </c>
      <c r="E67" s="14"/>
      <c r="G67" s="31"/>
      <c r="H67" s="14">
        <v>9.657</v>
      </c>
      <c r="I67" s="8">
        <v>19.044</v>
      </c>
      <c r="J67" s="8">
        <v>63.564999999999998</v>
      </c>
      <c r="K67" s="2"/>
      <c r="L67" s="23">
        <v>2</v>
      </c>
      <c r="M67" s="26">
        <v>0</v>
      </c>
      <c r="N67" s="26">
        <v>0</v>
      </c>
      <c r="O67" s="23">
        <v>0</v>
      </c>
      <c r="P67" s="2">
        <f t="shared" si="2"/>
        <v>127.17</v>
      </c>
    </row>
    <row r="68" spans="1:16" x14ac:dyDescent="0.2">
      <c r="A68" s="8" t="s">
        <v>195</v>
      </c>
      <c r="B68" t="s">
        <v>82</v>
      </c>
      <c r="C68" s="14"/>
      <c r="D68" s="14">
        <v>1.3</v>
      </c>
      <c r="E68" s="14"/>
      <c r="G68" s="31"/>
      <c r="H68" s="14">
        <v>8.0719999999999992</v>
      </c>
      <c r="I68" s="8">
        <v>24.247</v>
      </c>
      <c r="J68" s="8">
        <v>65.926000000000002</v>
      </c>
      <c r="K68" s="2"/>
      <c r="L68" s="23">
        <v>2</v>
      </c>
      <c r="M68" s="26">
        <v>0</v>
      </c>
      <c r="N68" s="26">
        <v>0</v>
      </c>
      <c r="O68" s="23">
        <v>0</v>
      </c>
      <c r="P68" s="2">
        <f t="shared" si="2"/>
        <v>94.265999999999991</v>
      </c>
    </row>
    <row r="69" spans="1:16" x14ac:dyDescent="0.2">
      <c r="A69" s="8" t="s">
        <v>195</v>
      </c>
      <c r="B69" t="s">
        <v>83</v>
      </c>
      <c r="C69" s="14"/>
      <c r="D69" s="14">
        <v>5</v>
      </c>
      <c r="E69" s="14"/>
      <c r="G69" s="31"/>
      <c r="H69" s="14">
        <v>9.0210000000000008</v>
      </c>
      <c r="I69" s="8">
        <v>38.834000000000003</v>
      </c>
      <c r="J69" s="8">
        <v>72.608000000000004</v>
      </c>
      <c r="K69" s="2"/>
      <c r="L69" s="23">
        <v>2</v>
      </c>
      <c r="M69" s="26">
        <v>0</v>
      </c>
      <c r="N69" s="26">
        <v>0</v>
      </c>
      <c r="O69" s="23">
        <v>0</v>
      </c>
      <c r="P69" s="2">
        <f t="shared" si="2"/>
        <v>100.245</v>
      </c>
    </row>
    <row r="70" spans="1:16" x14ac:dyDescent="0.2">
      <c r="A70" s="8" t="s">
        <v>196</v>
      </c>
      <c r="B70" t="s">
        <v>84</v>
      </c>
      <c r="C70" s="14"/>
      <c r="D70" s="14">
        <v>4.0999999999999996</v>
      </c>
      <c r="E70" s="14"/>
      <c r="G70" s="31"/>
      <c r="H70" s="14">
        <v>6.5019999999999998</v>
      </c>
      <c r="I70" s="8">
        <v>31.094999999999999</v>
      </c>
      <c r="J70" s="8">
        <v>61.557000000000002</v>
      </c>
      <c r="K70" s="2"/>
      <c r="L70" s="23">
        <v>2</v>
      </c>
      <c r="M70" s="26">
        <v>0</v>
      </c>
      <c r="N70" s="26">
        <v>0</v>
      </c>
      <c r="O70" s="23">
        <v>0</v>
      </c>
      <c r="P70" s="2">
        <f t="shared" si="2"/>
        <v>122.46300000000001</v>
      </c>
    </row>
    <row r="71" spans="1:16" x14ac:dyDescent="0.2">
      <c r="A71" s="8" t="s">
        <v>196</v>
      </c>
      <c r="B71" t="s">
        <v>85</v>
      </c>
      <c r="C71" s="14"/>
      <c r="D71" s="14"/>
      <c r="E71" s="14">
        <v>2.4</v>
      </c>
      <c r="G71" s="31"/>
      <c r="H71" s="14">
        <v>10.372</v>
      </c>
      <c r="I71" s="8">
        <v>41.459000000000003</v>
      </c>
      <c r="J71" s="8">
        <v>58.094000000000001</v>
      </c>
      <c r="K71" s="2"/>
      <c r="L71" s="23">
        <v>3</v>
      </c>
      <c r="M71" s="26">
        <v>0</v>
      </c>
      <c r="N71" s="26">
        <v>0</v>
      </c>
      <c r="O71" s="23">
        <v>0</v>
      </c>
      <c r="P71" s="2">
        <f t="shared" si="2"/>
        <v>101.154</v>
      </c>
    </row>
    <row r="72" spans="1:16" x14ac:dyDescent="0.2">
      <c r="A72" s="8" t="s">
        <v>197</v>
      </c>
      <c r="B72" t="s">
        <v>86</v>
      </c>
      <c r="C72" s="14"/>
      <c r="D72" s="14">
        <v>3.6</v>
      </c>
      <c r="E72" s="14"/>
      <c r="G72" s="31"/>
      <c r="H72" s="14">
        <v>15.82</v>
      </c>
      <c r="I72" s="8">
        <v>39.481000000000002</v>
      </c>
      <c r="J72" s="8">
        <v>38.256</v>
      </c>
      <c r="K72" s="2"/>
      <c r="L72" s="23">
        <v>2</v>
      </c>
      <c r="M72" s="26">
        <v>1</v>
      </c>
      <c r="N72" s="26">
        <v>0</v>
      </c>
      <c r="O72" s="23">
        <v>0</v>
      </c>
      <c r="P72" s="2">
        <f t="shared" si="2"/>
        <v>112.92500000000001</v>
      </c>
    </row>
    <row r="73" spans="1:16" x14ac:dyDescent="0.2">
      <c r="A73" s="8" t="s">
        <v>197</v>
      </c>
      <c r="B73" t="s">
        <v>87</v>
      </c>
      <c r="C73" s="14"/>
      <c r="D73" s="14">
        <v>2.6</v>
      </c>
      <c r="E73" s="14"/>
      <c r="G73" s="31"/>
      <c r="H73" s="14">
        <v>16.82</v>
      </c>
      <c r="I73" s="8">
        <v>56.957000000000001</v>
      </c>
      <c r="J73" s="8">
        <v>30</v>
      </c>
      <c r="K73" s="2"/>
      <c r="L73" s="23">
        <v>2</v>
      </c>
      <c r="M73" s="26">
        <v>1</v>
      </c>
      <c r="N73" s="26">
        <v>1</v>
      </c>
      <c r="O73" s="23">
        <v>1</v>
      </c>
      <c r="P73" s="2">
        <f t="shared" si="2"/>
        <v>96.557000000000002</v>
      </c>
    </row>
    <row r="74" spans="1:16" x14ac:dyDescent="0.2">
      <c r="A74" s="8" t="s">
        <v>198</v>
      </c>
      <c r="B74" t="s">
        <v>88</v>
      </c>
      <c r="C74" s="14"/>
      <c r="D74" s="14">
        <v>1.1000000000000001</v>
      </c>
      <c r="E74" s="14"/>
      <c r="G74" s="31"/>
      <c r="H74" s="14">
        <v>9.859</v>
      </c>
      <c r="I74" s="8">
        <v>13.977</v>
      </c>
      <c r="J74" s="8">
        <v>76.188999999999993</v>
      </c>
      <c r="K74" s="2"/>
      <c r="L74" s="23">
        <v>2</v>
      </c>
      <c r="M74" s="26">
        <v>0</v>
      </c>
      <c r="N74" s="26">
        <v>0</v>
      </c>
      <c r="O74" s="23">
        <v>0</v>
      </c>
      <c r="P74" s="2">
        <f t="shared" si="2"/>
        <v>108.777</v>
      </c>
    </row>
    <row r="75" spans="1:16" x14ac:dyDescent="0.2">
      <c r="A75" s="8" t="s">
        <v>199</v>
      </c>
      <c r="B75" t="s">
        <v>89</v>
      </c>
      <c r="C75" s="14"/>
      <c r="D75" s="14">
        <v>0.2</v>
      </c>
      <c r="E75" s="14"/>
      <c r="G75" s="31"/>
      <c r="H75" s="14">
        <v>14.598000000000001</v>
      </c>
      <c r="I75" s="8">
        <v>18.946999999999999</v>
      </c>
      <c r="J75" s="8">
        <v>47.015999999999998</v>
      </c>
      <c r="K75" s="2"/>
      <c r="L75" s="23">
        <v>2</v>
      </c>
      <c r="M75" s="26">
        <v>0</v>
      </c>
      <c r="N75" s="26">
        <v>0</v>
      </c>
      <c r="O75" s="23">
        <v>0</v>
      </c>
      <c r="P75" s="2">
        <f t="shared" si="2"/>
        <v>102.02499999999999</v>
      </c>
    </row>
    <row r="76" spans="1:16" x14ac:dyDescent="0.2">
      <c r="A76" s="8" t="s">
        <v>200</v>
      </c>
      <c r="B76" t="s">
        <v>90</v>
      </c>
      <c r="C76" s="14"/>
      <c r="D76" s="14">
        <v>2.2999999999999998</v>
      </c>
      <c r="E76" s="14"/>
      <c r="G76" s="31"/>
      <c r="H76" s="14">
        <v>6.1020000000000003</v>
      </c>
      <c r="I76" s="8">
        <v>16.616</v>
      </c>
      <c r="J76" s="8">
        <v>61.966000000000001</v>
      </c>
      <c r="K76" s="2"/>
      <c r="L76" s="23">
        <v>2</v>
      </c>
      <c r="M76" s="26">
        <v>0</v>
      </c>
      <c r="N76" s="26">
        <v>0</v>
      </c>
      <c r="O76" s="23">
        <v>0</v>
      </c>
      <c r="P76" s="2">
        <f t="shared" si="2"/>
        <v>82.561000000000007</v>
      </c>
    </row>
    <row r="77" spans="1:16" x14ac:dyDescent="0.2">
      <c r="A77" s="8" t="s">
        <v>200</v>
      </c>
      <c r="B77" t="s">
        <v>91</v>
      </c>
      <c r="C77" s="14"/>
      <c r="D77" s="14">
        <v>3.8</v>
      </c>
      <c r="E77" s="14"/>
      <c r="G77" s="31"/>
      <c r="H77" s="14">
        <v>6.09</v>
      </c>
      <c r="I77" s="8">
        <v>21.97</v>
      </c>
      <c r="J77" s="8">
        <v>53.106999999999999</v>
      </c>
      <c r="K77" s="2"/>
      <c r="L77" s="23">
        <v>2</v>
      </c>
      <c r="M77" s="26">
        <v>0</v>
      </c>
      <c r="N77" s="26">
        <v>0</v>
      </c>
      <c r="O77" s="23">
        <v>0</v>
      </c>
      <c r="P77" s="2">
        <f t="shared" si="2"/>
        <v>86.683999999999997</v>
      </c>
    </row>
    <row r="78" spans="1:16" x14ac:dyDescent="0.2">
      <c r="A78" s="8" t="s">
        <v>201</v>
      </c>
      <c r="B78" t="s">
        <v>92</v>
      </c>
      <c r="C78" s="14">
        <v>1.4</v>
      </c>
      <c r="D78" s="14"/>
      <c r="E78" s="14"/>
      <c r="G78" s="31"/>
      <c r="H78" s="14">
        <v>11.327</v>
      </c>
      <c r="I78" s="8">
        <v>18.265000000000001</v>
      </c>
      <c r="J78" s="8">
        <v>36.389000000000003</v>
      </c>
      <c r="K78" s="2"/>
      <c r="L78" s="23">
        <v>1</v>
      </c>
      <c r="M78" s="26">
        <v>0</v>
      </c>
      <c r="N78" s="26">
        <v>0</v>
      </c>
      <c r="O78" s="23">
        <v>0</v>
      </c>
      <c r="P78" s="2">
        <f t="shared" si="2"/>
        <v>83.167000000000002</v>
      </c>
    </row>
    <row r="79" spans="1:16" x14ac:dyDescent="0.2">
      <c r="A79" s="8" t="s">
        <v>201</v>
      </c>
      <c r="B79" t="s">
        <v>93</v>
      </c>
      <c r="C79" s="14">
        <v>3.6</v>
      </c>
      <c r="D79" s="14"/>
      <c r="E79" s="14"/>
      <c r="G79" s="31"/>
      <c r="H79" s="14">
        <v>8.9280000000000008</v>
      </c>
      <c r="I79" s="8">
        <v>4.4859999999999998</v>
      </c>
      <c r="J79" s="8">
        <v>37.863999999999997</v>
      </c>
      <c r="K79" s="2"/>
      <c r="L79" s="23">
        <v>1</v>
      </c>
      <c r="M79" s="26">
        <v>0</v>
      </c>
      <c r="N79" s="26">
        <v>0</v>
      </c>
      <c r="O79" s="23">
        <v>0</v>
      </c>
      <c r="P79" s="2">
        <f t="shared" si="2"/>
        <v>66.980999999999995</v>
      </c>
    </row>
    <row r="80" spans="1:16" x14ac:dyDescent="0.2">
      <c r="A80" s="8" t="s">
        <v>202</v>
      </c>
      <c r="B80" t="s">
        <v>94</v>
      </c>
      <c r="C80" s="14"/>
      <c r="D80" s="14">
        <v>3.6</v>
      </c>
      <c r="E80" s="14"/>
      <c r="G80" s="31"/>
      <c r="H80" s="14">
        <v>6.8449999999999998</v>
      </c>
      <c r="I80" s="8">
        <v>39.624000000000002</v>
      </c>
      <c r="J80" s="8">
        <v>64.566000000000003</v>
      </c>
      <c r="K80" s="2"/>
      <c r="L80" s="23">
        <v>2</v>
      </c>
      <c r="M80" s="26">
        <v>0</v>
      </c>
      <c r="N80" s="26">
        <v>0</v>
      </c>
      <c r="O80" s="23">
        <v>0</v>
      </c>
      <c r="P80" s="2">
        <f t="shared" si="2"/>
        <v>52.277999999999999</v>
      </c>
    </row>
    <row r="81" spans="1:16" x14ac:dyDescent="0.2">
      <c r="A81" s="8" t="s">
        <v>203</v>
      </c>
      <c r="B81" t="s">
        <v>95</v>
      </c>
      <c r="D81" s="8">
        <v>5.3</v>
      </c>
      <c r="G81" s="31"/>
      <c r="H81" s="8">
        <v>9.5760000000000005</v>
      </c>
      <c r="I81" s="14">
        <v>46.878999999999998</v>
      </c>
      <c r="J81" s="8">
        <v>55.149000000000001</v>
      </c>
      <c r="K81" s="2"/>
      <c r="L81" s="23">
        <v>2</v>
      </c>
      <c r="M81" s="26">
        <v>0</v>
      </c>
      <c r="N81" s="26">
        <v>0</v>
      </c>
      <c r="O81" s="23">
        <v>0</v>
      </c>
      <c r="P81" s="18">
        <f t="shared" si="2"/>
        <v>113.035</v>
      </c>
    </row>
    <row r="82" spans="1:16" x14ac:dyDescent="0.2">
      <c r="A82" s="8" t="s">
        <v>203</v>
      </c>
      <c r="B82" t="s">
        <v>96</v>
      </c>
      <c r="E82" s="8">
        <v>1</v>
      </c>
      <c r="G82" s="31"/>
      <c r="H82" s="8">
        <v>10.618</v>
      </c>
      <c r="I82" s="14">
        <v>44.921999999999997</v>
      </c>
      <c r="J82" s="8">
        <v>57.633000000000003</v>
      </c>
      <c r="K82" s="2"/>
      <c r="L82" s="23">
        <v>3</v>
      </c>
      <c r="M82" s="26">
        <v>0</v>
      </c>
      <c r="N82" s="26">
        <v>0</v>
      </c>
      <c r="O82" s="23">
        <v>0</v>
      </c>
      <c r="P82" s="18">
        <f t="shared" si="2"/>
        <v>113.604</v>
      </c>
    </row>
    <row r="83" spans="1:16" x14ac:dyDescent="0.2">
      <c r="A83" s="8" t="s">
        <v>204</v>
      </c>
      <c r="B83" t="s">
        <v>97</v>
      </c>
      <c r="C83" s="14"/>
      <c r="D83" s="14">
        <v>3.5</v>
      </c>
      <c r="E83" s="14"/>
      <c r="G83" s="31"/>
      <c r="H83" s="14">
        <v>16.196999999999999</v>
      </c>
      <c r="I83" s="8">
        <v>42.082000000000001</v>
      </c>
      <c r="J83" s="8">
        <v>37.875</v>
      </c>
      <c r="K83" s="2"/>
      <c r="L83" s="23">
        <v>2</v>
      </c>
      <c r="M83" s="26">
        <v>1</v>
      </c>
      <c r="N83" s="26">
        <v>0</v>
      </c>
      <c r="O83" s="18">
        <v>0</v>
      </c>
      <c r="P83" s="18">
        <f t="shared" si="2"/>
        <v>116.173</v>
      </c>
    </row>
    <row r="84" spans="1:16" x14ac:dyDescent="0.2">
      <c r="A84" s="8" t="s">
        <v>205</v>
      </c>
      <c r="B84" t="s">
        <v>98</v>
      </c>
      <c r="C84" s="14"/>
      <c r="D84" s="14">
        <v>2.5</v>
      </c>
      <c r="E84" s="14"/>
      <c r="G84" s="31"/>
      <c r="H84" s="14">
        <v>11.073</v>
      </c>
      <c r="I84" s="8">
        <v>36.372</v>
      </c>
      <c r="J84" s="8">
        <v>63.875</v>
      </c>
      <c r="K84" s="2"/>
      <c r="L84" s="23">
        <v>2</v>
      </c>
      <c r="M84" s="26">
        <v>0</v>
      </c>
      <c r="N84" s="26">
        <v>0</v>
      </c>
      <c r="O84" s="23">
        <v>0</v>
      </c>
      <c r="P84" s="18">
        <f t="shared" si="2"/>
        <v>99.153999999999996</v>
      </c>
    </row>
    <row r="85" spans="1:16" x14ac:dyDescent="0.2">
      <c r="A85" s="8" t="s">
        <v>206</v>
      </c>
      <c r="B85" t="s">
        <v>99</v>
      </c>
      <c r="C85" s="14">
        <v>1.1000000000000001</v>
      </c>
      <c r="D85" s="14"/>
      <c r="E85" s="14"/>
      <c r="G85" s="31"/>
      <c r="H85" s="14">
        <v>8.3209999999999997</v>
      </c>
      <c r="I85" s="8">
        <v>1.716</v>
      </c>
      <c r="J85" s="8">
        <v>65.552999999999997</v>
      </c>
      <c r="K85" s="2"/>
      <c r="L85" s="23">
        <v>1</v>
      </c>
      <c r="M85" s="26">
        <v>0</v>
      </c>
      <c r="N85" s="26">
        <v>0</v>
      </c>
      <c r="O85" s="23">
        <v>0</v>
      </c>
      <c r="P85" s="2">
        <f t="shared" si="2"/>
        <v>113.32</v>
      </c>
    </row>
    <row r="86" spans="1:16" x14ac:dyDescent="0.2">
      <c r="A86" s="8" t="s">
        <v>206</v>
      </c>
      <c r="B86" t="s">
        <v>100</v>
      </c>
      <c r="C86" s="14"/>
      <c r="D86" s="14"/>
      <c r="E86" s="14">
        <v>2.4</v>
      </c>
      <c r="G86" s="31"/>
      <c r="H86" s="14">
        <v>13.724</v>
      </c>
      <c r="I86" s="8">
        <v>73.683000000000007</v>
      </c>
      <c r="J86" s="8">
        <v>33.792000000000002</v>
      </c>
      <c r="K86" s="2"/>
      <c r="L86" s="23">
        <v>3</v>
      </c>
      <c r="M86" s="26">
        <v>0</v>
      </c>
      <c r="N86" s="26">
        <v>2</v>
      </c>
      <c r="O86" s="23">
        <v>1</v>
      </c>
      <c r="P86" s="18">
        <f t="shared" si="2"/>
        <v>76.59</v>
      </c>
    </row>
    <row r="87" spans="1:16" x14ac:dyDescent="0.2">
      <c r="A87" s="8" t="s">
        <v>207</v>
      </c>
      <c r="B87" t="s">
        <v>101</v>
      </c>
      <c r="C87" s="14"/>
      <c r="D87" s="14">
        <v>5.2</v>
      </c>
      <c r="E87" s="14"/>
      <c r="G87" s="31"/>
      <c r="H87" s="14">
        <v>13.095000000000001</v>
      </c>
      <c r="I87" s="8">
        <v>44.848999999999997</v>
      </c>
      <c r="J87" s="8">
        <v>46.712000000000003</v>
      </c>
      <c r="K87" s="2"/>
      <c r="L87" s="23">
        <v>2</v>
      </c>
      <c r="M87" s="26">
        <v>0</v>
      </c>
      <c r="N87" s="26">
        <v>0</v>
      </c>
      <c r="O87" s="23">
        <v>0</v>
      </c>
      <c r="P87" s="2">
        <f t="shared" si="2"/>
        <v>127.19900000000001</v>
      </c>
    </row>
    <row r="88" spans="1:16" x14ac:dyDescent="0.2">
      <c r="A88" s="8" t="s">
        <v>207</v>
      </c>
      <c r="B88" t="s">
        <v>102</v>
      </c>
      <c r="C88" s="14"/>
      <c r="D88" s="14"/>
      <c r="E88" s="14">
        <v>0.7</v>
      </c>
      <c r="G88" s="31"/>
      <c r="H88" s="14">
        <v>14.457000000000001</v>
      </c>
      <c r="I88" s="8">
        <v>57.091999999999999</v>
      </c>
      <c r="J88" s="8">
        <v>38.243000000000002</v>
      </c>
      <c r="K88" s="2"/>
      <c r="L88" s="23">
        <v>3</v>
      </c>
      <c r="M88" s="26">
        <v>0</v>
      </c>
      <c r="N88" s="26">
        <v>1</v>
      </c>
      <c r="O88" s="23">
        <v>0</v>
      </c>
      <c r="P88" s="2">
        <f t="shared" si="2"/>
        <v>106.65600000000001</v>
      </c>
    </row>
    <row r="89" spans="1:16" x14ac:dyDescent="0.2">
      <c r="A89" s="8" t="s">
        <v>208</v>
      </c>
      <c r="B89" t="s">
        <v>103</v>
      </c>
      <c r="C89" s="14"/>
      <c r="D89" s="14">
        <v>3</v>
      </c>
      <c r="E89" s="14"/>
      <c r="G89" s="31"/>
      <c r="H89" s="14">
        <v>12.346</v>
      </c>
      <c r="I89" s="8">
        <v>21.736999999999998</v>
      </c>
      <c r="J89" s="8">
        <v>45.268000000000001</v>
      </c>
      <c r="K89" s="2"/>
      <c r="L89" s="23">
        <v>2</v>
      </c>
      <c r="M89" s="26">
        <v>0</v>
      </c>
      <c r="N89" s="26">
        <v>0</v>
      </c>
      <c r="O89" s="23">
        <v>0</v>
      </c>
      <c r="P89" s="18">
        <f t="shared" si="2"/>
        <v>113.792</v>
      </c>
    </row>
    <row r="90" spans="1:16" x14ac:dyDescent="0.2">
      <c r="A90" s="8" t="s">
        <v>209</v>
      </c>
      <c r="B90" t="s">
        <v>104</v>
      </c>
      <c r="C90" s="14">
        <v>0.4</v>
      </c>
      <c r="D90" s="14"/>
      <c r="E90" s="14"/>
      <c r="G90" s="31"/>
      <c r="H90" s="14">
        <v>19.413</v>
      </c>
      <c r="I90" s="8">
        <v>38.564999999999998</v>
      </c>
      <c r="J90" s="8">
        <v>43.692999999999998</v>
      </c>
      <c r="K90" s="2"/>
      <c r="L90" s="23">
        <v>1</v>
      </c>
      <c r="M90" s="26">
        <v>1</v>
      </c>
      <c r="N90" s="26">
        <v>0</v>
      </c>
      <c r="O90" s="23">
        <v>0</v>
      </c>
      <c r="P90" s="2">
        <f t="shared" si="2"/>
        <v>81.350999999999999</v>
      </c>
    </row>
    <row r="91" spans="1:16" x14ac:dyDescent="0.2">
      <c r="A91" s="8" t="s">
        <v>210</v>
      </c>
      <c r="B91" t="s">
        <v>105</v>
      </c>
      <c r="C91" s="14"/>
      <c r="D91" s="14"/>
      <c r="E91" s="14">
        <v>2</v>
      </c>
      <c r="G91" s="31"/>
      <c r="H91" s="14">
        <v>10.942</v>
      </c>
      <c r="I91" s="8">
        <v>46.296999999999997</v>
      </c>
      <c r="J91" s="8">
        <v>46.94</v>
      </c>
      <c r="K91" s="2"/>
      <c r="L91" s="23">
        <v>3</v>
      </c>
      <c r="M91" s="26">
        <v>0</v>
      </c>
      <c r="N91" s="26">
        <v>0</v>
      </c>
      <c r="O91" s="23">
        <v>0</v>
      </c>
      <c r="P91" s="2">
        <f t="shared" si="2"/>
        <v>103.67099999999999</v>
      </c>
    </row>
    <row r="92" spans="1:16" x14ac:dyDescent="0.2">
      <c r="A92" s="8" t="s">
        <v>210</v>
      </c>
      <c r="B92" t="s">
        <v>106</v>
      </c>
      <c r="C92" s="14"/>
      <c r="D92" s="14"/>
      <c r="E92" s="14">
        <v>0.9</v>
      </c>
      <c r="G92" s="31"/>
      <c r="H92" s="14">
        <v>12.183</v>
      </c>
      <c r="I92" s="8">
        <v>50.93</v>
      </c>
      <c r="J92" s="8">
        <v>45.258000000000003</v>
      </c>
      <c r="K92" s="2"/>
      <c r="L92" s="23">
        <v>3</v>
      </c>
      <c r="M92" s="26">
        <v>0</v>
      </c>
      <c r="N92" s="26">
        <v>1</v>
      </c>
      <c r="O92" s="23">
        <v>0</v>
      </c>
      <c r="P92" s="2">
        <f t="shared" si="2"/>
        <v>107.179</v>
      </c>
    </row>
    <row r="93" spans="1:16" x14ac:dyDescent="0.2">
      <c r="A93" s="8" t="s">
        <v>211</v>
      </c>
      <c r="B93" t="s">
        <v>107</v>
      </c>
      <c r="C93" s="14"/>
      <c r="D93" s="14"/>
      <c r="E93" s="14">
        <v>0.6</v>
      </c>
      <c r="G93" s="31"/>
      <c r="H93" s="14">
        <v>14.12</v>
      </c>
      <c r="I93" s="8">
        <v>33.475000000000001</v>
      </c>
      <c r="J93" s="8">
        <v>52.066000000000003</v>
      </c>
      <c r="K93" s="2"/>
      <c r="L93" s="23">
        <v>3</v>
      </c>
      <c r="M93" s="26">
        <v>0</v>
      </c>
      <c r="N93" s="26">
        <v>0</v>
      </c>
      <c r="O93" s="23">
        <v>0</v>
      </c>
      <c r="P93" s="2">
        <f t="shared" si="2"/>
        <v>112.37100000000001</v>
      </c>
    </row>
    <row r="94" spans="1:16" x14ac:dyDescent="0.2">
      <c r="A94" s="8" t="s">
        <v>212</v>
      </c>
      <c r="B94" t="s">
        <v>108</v>
      </c>
      <c r="C94" s="14"/>
      <c r="D94" s="14">
        <v>0.01</v>
      </c>
      <c r="E94" s="14"/>
      <c r="G94" s="31"/>
      <c r="H94" s="14">
        <v>12.648</v>
      </c>
      <c r="I94" s="8">
        <v>25.327999999999999</v>
      </c>
      <c r="J94" s="8">
        <v>32.930999999999997</v>
      </c>
      <c r="K94" s="2"/>
      <c r="L94" s="23">
        <v>2</v>
      </c>
      <c r="M94" s="26">
        <v>0</v>
      </c>
      <c r="N94" s="26">
        <v>0</v>
      </c>
      <c r="O94" s="23">
        <v>1</v>
      </c>
      <c r="P94" s="18">
        <f t="shared" si="2"/>
        <v>102.661</v>
      </c>
    </row>
    <row r="95" spans="1:16" x14ac:dyDescent="0.2">
      <c r="A95" s="8" t="s">
        <v>213</v>
      </c>
      <c r="B95" t="s">
        <v>109</v>
      </c>
      <c r="C95" s="14"/>
      <c r="D95" s="14"/>
      <c r="E95" s="14">
        <v>1.2</v>
      </c>
      <c r="G95" s="31"/>
      <c r="H95" s="14">
        <v>13.561999999999999</v>
      </c>
      <c r="I95" s="8">
        <v>52.209000000000003</v>
      </c>
      <c r="J95" s="8">
        <v>38.963000000000001</v>
      </c>
      <c r="K95" s="2"/>
      <c r="L95" s="23">
        <v>3</v>
      </c>
      <c r="M95" s="26">
        <v>0</v>
      </c>
      <c r="N95" s="26">
        <v>1</v>
      </c>
      <c r="O95" s="23">
        <v>0</v>
      </c>
      <c r="P95" s="18">
        <f t="shared" si="2"/>
        <v>73.906999999999996</v>
      </c>
    </row>
    <row r="96" spans="1:16" x14ac:dyDescent="0.2">
      <c r="A96" s="8" t="s">
        <v>214</v>
      </c>
      <c r="B96" t="s">
        <v>110</v>
      </c>
      <c r="C96" s="14"/>
      <c r="D96" s="14">
        <v>3.4</v>
      </c>
      <c r="E96" s="14"/>
      <c r="G96" s="31"/>
      <c r="H96" s="14">
        <v>9.9909999999999997</v>
      </c>
      <c r="I96" s="8">
        <v>9.4649999999999999</v>
      </c>
      <c r="J96" s="8">
        <v>64.168999999999997</v>
      </c>
      <c r="K96" s="2"/>
      <c r="L96" s="23">
        <v>2</v>
      </c>
      <c r="M96" s="26">
        <v>0</v>
      </c>
      <c r="N96" s="26">
        <v>0</v>
      </c>
      <c r="O96" s="23">
        <v>0</v>
      </c>
      <c r="P96" s="18">
        <f t="shared" si="2"/>
        <v>108.73400000000001</v>
      </c>
    </row>
    <row r="97" spans="1:16" x14ac:dyDescent="0.2">
      <c r="A97" s="8" t="s">
        <v>215</v>
      </c>
      <c r="B97" t="s">
        <v>111</v>
      </c>
      <c r="C97" s="14"/>
      <c r="D97" s="14">
        <v>1.6</v>
      </c>
      <c r="E97" s="14"/>
      <c r="G97" s="31"/>
      <c r="H97" s="14">
        <v>13.45</v>
      </c>
      <c r="I97" s="8">
        <v>22.856999999999999</v>
      </c>
      <c r="J97" s="8">
        <v>50.610999999999997</v>
      </c>
      <c r="K97" s="2"/>
      <c r="L97" s="23">
        <v>2</v>
      </c>
      <c r="M97" s="26">
        <v>0</v>
      </c>
      <c r="N97" s="26">
        <v>0</v>
      </c>
      <c r="O97" s="23">
        <v>0</v>
      </c>
      <c r="P97" s="18">
        <f t="shared" si="2"/>
        <v>85.625</v>
      </c>
    </row>
    <row r="98" spans="1:16" x14ac:dyDescent="0.2">
      <c r="A98" s="8" t="s">
        <v>215</v>
      </c>
      <c r="B98" t="s">
        <v>112</v>
      </c>
      <c r="C98" s="14"/>
      <c r="D98" s="14">
        <v>4</v>
      </c>
      <c r="E98" s="14"/>
      <c r="G98" s="31"/>
      <c r="H98" s="14">
        <v>19.314</v>
      </c>
      <c r="I98" s="8">
        <v>45.83</v>
      </c>
      <c r="J98" s="8">
        <v>29.852</v>
      </c>
      <c r="K98" s="2"/>
      <c r="L98" s="23">
        <v>2</v>
      </c>
      <c r="M98" s="26">
        <v>1</v>
      </c>
      <c r="N98" s="26">
        <v>0</v>
      </c>
      <c r="O98" s="23">
        <v>1</v>
      </c>
      <c r="P98" s="18">
        <f t="shared" si="2"/>
        <v>88.918000000000006</v>
      </c>
    </row>
    <row r="99" spans="1:16" x14ac:dyDescent="0.2">
      <c r="A99" s="8" t="s">
        <v>216</v>
      </c>
      <c r="B99" t="s">
        <v>113</v>
      </c>
      <c r="C99" s="14"/>
      <c r="D99" s="14"/>
      <c r="E99" s="14">
        <v>4</v>
      </c>
      <c r="G99" s="31"/>
      <c r="H99" s="14">
        <v>12.147</v>
      </c>
      <c r="I99" s="8">
        <v>41.85</v>
      </c>
      <c r="J99" s="8">
        <v>39.25</v>
      </c>
      <c r="K99" s="2"/>
      <c r="L99" s="23">
        <v>3</v>
      </c>
      <c r="M99" s="26">
        <v>0</v>
      </c>
      <c r="N99" s="26">
        <v>0</v>
      </c>
      <c r="O99" s="23">
        <v>0</v>
      </c>
      <c r="P99" s="18">
        <f t="shared" si="2"/>
        <v>98.996000000000009</v>
      </c>
    </row>
    <row r="100" spans="1:16" s="10" customFormat="1" x14ac:dyDescent="0.2">
      <c r="A100" s="16" t="s">
        <v>217</v>
      </c>
      <c r="B100" s="10" t="s">
        <v>114</v>
      </c>
      <c r="C100" s="19">
        <v>15.4</v>
      </c>
      <c r="D100" s="19"/>
      <c r="E100" s="19"/>
      <c r="G100" s="11"/>
      <c r="H100" s="19">
        <v>24.283999999999999</v>
      </c>
      <c r="I100" s="16">
        <v>84.183999999999997</v>
      </c>
      <c r="J100" s="16">
        <v>1.42</v>
      </c>
      <c r="L100" s="10">
        <v>1</v>
      </c>
      <c r="M100" s="11">
        <v>3</v>
      </c>
      <c r="N100" s="11">
        <v>2</v>
      </c>
      <c r="O100" s="10">
        <v>2</v>
      </c>
    </row>
    <row r="101" spans="1:16" x14ac:dyDescent="0.2">
      <c r="A101" s="8" t="s">
        <v>218</v>
      </c>
      <c r="B101" t="s">
        <v>115</v>
      </c>
      <c r="C101" s="14">
        <v>1.7</v>
      </c>
      <c r="D101" s="14"/>
      <c r="E101" s="14"/>
      <c r="G101" s="31"/>
      <c r="H101" s="14">
        <v>11.584</v>
      </c>
      <c r="I101" s="8">
        <v>15.459</v>
      </c>
      <c r="J101" s="8">
        <v>32.542000000000002</v>
      </c>
      <c r="K101" s="2"/>
      <c r="L101" s="23">
        <v>1</v>
      </c>
      <c r="M101" s="26">
        <v>0</v>
      </c>
      <c r="N101" s="26">
        <v>0</v>
      </c>
      <c r="O101" s="23">
        <v>1</v>
      </c>
      <c r="P101" s="2">
        <f t="shared" ref="P101:P116" si="3">SUM(G99:O99)</f>
        <v>96.247</v>
      </c>
    </row>
    <row r="102" spans="1:16" x14ac:dyDescent="0.2">
      <c r="A102" s="8" t="s">
        <v>218</v>
      </c>
      <c r="B102" t="s">
        <v>116</v>
      </c>
      <c r="C102" s="14">
        <v>4</v>
      </c>
      <c r="D102" s="14"/>
      <c r="E102" s="14"/>
      <c r="G102" s="31"/>
      <c r="H102" s="14">
        <v>7.125</v>
      </c>
      <c r="I102" s="8">
        <v>13.864000000000001</v>
      </c>
      <c r="J102" s="8">
        <v>39.47</v>
      </c>
      <c r="K102" s="2"/>
      <c r="L102" s="23">
        <v>1</v>
      </c>
      <c r="M102" s="26">
        <v>0</v>
      </c>
      <c r="N102" s="26">
        <v>0</v>
      </c>
      <c r="O102" s="23">
        <v>0</v>
      </c>
      <c r="P102" s="12">
        <f t="shared" si="3"/>
        <v>117.88799999999999</v>
      </c>
    </row>
    <row r="103" spans="1:16" x14ac:dyDescent="0.2">
      <c r="A103" s="8" t="s">
        <v>219</v>
      </c>
      <c r="B103" t="s">
        <v>117</v>
      </c>
      <c r="C103" s="14"/>
      <c r="D103" s="14">
        <v>2.6</v>
      </c>
      <c r="E103" s="14"/>
      <c r="G103" s="31"/>
      <c r="H103" s="14">
        <v>12.234999999999999</v>
      </c>
      <c r="I103" s="8">
        <v>25.832000000000001</v>
      </c>
      <c r="J103" s="8">
        <v>68.991</v>
      </c>
      <c r="K103" s="2"/>
      <c r="L103" s="23">
        <v>2</v>
      </c>
      <c r="M103" s="26">
        <v>0</v>
      </c>
      <c r="N103" s="26">
        <v>0</v>
      </c>
      <c r="O103" s="23">
        <v>0</v>
      </c>
      <c r="P103" s="2">
        <f t="shared" si="3"/>
        <v>61.585000000000001</v>
      </c>
    </row>
    <row r="104" spans="1:16" x14ac:dyDescent="0.2">
      <c r="A104" s="8" t="s">
        <v>220</v>
      </c>
      <c r="B104" t="s">
        <v>118</v>
      </c>
      <c r="C104" s="14">
        <v>3</v>
      </c>
      <c r="D104" s="14"/>
      <c r="E104" s="14"/>
      <c r="G104" s="31"/>
      <c r="H104" s="14">
        <v>9.4</v>
      </c>
      <c r="I104" s="8">
        <v>39.408999999999999</v>
      </c>
      <c r="J104" s="8">
        <v>38.683999999999997</v>
      </c>
      <c r="K104" s="2"/>
      <c r="L104" s="23">
        <v>1</v>
      </c>
      <c r="M104" s="26">
        <v>0</v>
      </c>
      <c r="N104" s="26">
        <v>0</v>
      </c>
      <c r="O104" s="23">
        <v>0</v>
      </c>
      <c r="P104" s="2">
        <f t="shared" si="3"/>
        <v>61.459000000000003</v>
      </c>
    </row>
    <row r="105" spans="1:16" x14ac:dyDescent="0.2">
      <c r="A105" s="8" t="s">
        <v>221</v>
      </c>
      <c r="B105" t="s">
        <v>119</v>
      </c>
      <c r="C105" s="14"/>
      <c r="D105" s="14"/>
      <c r="E105" s="14">
        <v>0.9</v>
      </c>
      <c r="G105" s="31"/>
      <c r="H105" s="14">
        <v>11.622</v>
      </c>
      <c r="I105" s="8">
        <v>46.473999999999997</v>
      </c>
      <c r="J105" s="8">
        <v>29.437999999999999</v>
      </c>
      <c r="K105" s="2"/>
      <c r="L105" s="23">
        <v>3</v>
      </c>
      <c r="M105" s="26">
        <v>0</v>
      </c>
      <c r="N105" s="26">
        <v>0</v>
      </c>
      <c r="O105" s="23">
        <v>1</v>
      </c>
      <c r="P105" s="2">
        <f t="shared" si="3"/>
        <v>109.05799999999999</v>
      </c>
    </row>
    <row r="106" spans="1:16" x14ac:dyDescent="0.2">
      <c r="A106" s="8" t="s">
        <v>222</v>
      </c>
      <c r="B106" t="s">
        <v>120</v>
      </c>
      <c r="C106" s="14"/>
      <c r="D106" s="14">
        <v>1.2</v>
      </c>
      <c r="E106" s="14"/>
      <c r="G106" s="31"/>
      <c r="H106" s="14">
        <v>17.684999999999999</v>
      </c>
      <c r="I106" s="8">
        <v>43.591999999999999</v>
      </c>
      <c r="J106" s="8">
        <v>27.82</v>
      </c>
      <c r="K106" s="2"/>
      <c r="L106" s="23">
        <v>2</v>
      </c>
      <c r="M106" s="26">
        <v>1</v>
      </c>
      <c r="N106" s="26">
        <v>0</v>
      </c>
      <c r="O106" s="23">
        <v>1</v>
      </c>
      <c r="P106" s="2">
        <f t="shared" si="3"/>
        <v>88.492999999999995</v>
      </c>
    </row>
    <row r="107" spans="1:16" x14ac:dyDescent="0.2">
      <c r="A107" s="8" t="s">
        <v>222</v>
      </c>
      <c r="B107" t="s">
        <v>121</v>
      </c>
      <c r="C107" s="14"/>
      <c r="D107" s="14">
        <v>4</v>
      </c>
      <c r="E107" s="14"/>
      <c r="G107" s="31"/>
      <c r="H107" s="14">
        <v>11.897</v>
      </c>
      <c r="I107" s="8">
        <v>22.257000000000001</v>
      </c>
      <c r="J107" s="8">
        <v>64.084999999999994</v>
      </c>
      <c r="K107" s="2"/>
      <c r="L107" s="23">
        <v>2</v>
      </c>
      <c r="M107" s="26">
        <v>0</v>
      </c>
      <c r="N107" s="26">
        <v>0</v>
      </c>
      <c r="O107" s="23">
        <v>0</v>
      </c>
      <c r="P107" s="2">
        <f t="shared" si="3"/>
        <v>91.533999999999992</v>
      </c>
    </row>
    <row r="108" spans="1:16" x14ac:dyDescent="0.2">
      <c r="A108" s="8" t="s">
        <v>223</v>
      </c>
      <c r="B108" t="s">
        <v>122</v>
      </c>
      <c r="C108" s="14"/>
      <c r="D108" s="14">
        <v>3</v>
      </c>
      <c r="E108" s="14"/>
      <c r="G108" s="31"/>
      <c r="H108" s="14">
        <v>13.82</v>
      </c>
      <c r="I108" s="8">
        <v>62.509</v>
      </c>
      <c r="J108" s="8">
        <v>27.966000000000001</v>
      </c>
      <c r="K108" s="2"/>
      <c r="L108" s="23">
        <v>2</v>
      </c>
      <c r="M108" s="26">
        <v>0</v>
      </c>
      <c r="N108" s="26">
        <v>1</v>
      </c>
      <c r="O108" s="23">
        <v>1</v>
      </c>
      <c r="P108" s="2">
        <f t="shared" si="3"/>
        <v>93.097000000000008</v>
      </c>
    </row>
    <row r="109" spans="1:16" x14ac:dyDescent="0.2">
      <c r="A109" s="8" t="s">
        <v>223</v>
      </c>
      <c r="B109" t="s">
        <v>123</v>
      </c>
      <c r="C109" s="14"/>
      <c r="D109" s="14">
        <v>3.2</v>
      </c>
      <c r="E109" s="14"/>
      <c r="G109" s="31"/>
      <c r="H109" s="14">
        <v>12.99</v>
      </c>
      <c r="I109" s="8">
        <v>60.314999999999998</v>
      </c>
      <c r="J109" s="8">
        <v>29.196999999999999</v>
      </c>
      <c r="K109" s="2"/>
      <c r="L109" s="23">
        <v>2</v>
      </c>
      <c r="M109" s="26">
        <v>0</v>
      </c>
      <c r="N109" s="26">
        <v>1</v>
      </c>
      <c r="O109" s="23">
        <v>1</v>
      </c>
      <c r="P109" s="2">
        <f t="shared" si="3"/>
        <v>100.239</v>
      </c>
    </row>
    <row r="110" spans="1:16" x14ac:dyDescent="0.2">
      <c r="A110" s="8" t="s">
        <v>224</v>
      </c>
      <c r="B110" t="s">
        <v>124</v>
      </c>
      <c r="C110" s="14">
        <v>0.2</v>
      </c>
      <c r="D110" s="14"/>
      <c r="E110" s="14"/>
      <c r="G110" s="31"/>
      <c r="H110" s="14">
        <v>9.4719999999999995</v>
      </c>
      <c r="I110" s="8">
        <v>2.1240000000000001</v>
      </c>
      <c r="J110" s="8">
        <v>38.774999999999999</v>
      </c>
      <c r="K110" s="2"/>
      <c r="L110" s="21">
        <v>1</v>
      </c>
      <c r="M110" s="26">
        <v>0</v>
      </c>
      <c r="N110" s="26">
        <v>0</v>
      </c>
      <c r="O110" s="23">
        <v>0</v>
      </c>
      <c r="P110" s="2">
        <f t="shared" si="3"/>
        <v>108.29500000000002</v>
      </c>
    </row>
    <row r="111" spans="1:16" x14ac:dyDescent="0.2">
      <c r="A111" s="8" t="s">
        <v>224</v>
      </c>
      <c r="B111" t="s">
        <v>125</v>
      </c>
      <c r="C111" s="14"/>
      <c r="D111" s="14">
        <v>0.4</v>
      </c>
      <c r="E111" s="14"/>
      <c r="G111" s="31"/>
      <c r="H111" s="14">
        <v>11.098000000000001</v>
      </c>
      <c r="I111" s="8">
        <v>7.891</v>
      </c>
      <c r="J111" s="8">
        <v>41.268999999999998</v>
      </c>
      <c r="K111" s="2"/>
      <c r="L111" s="23">
        <v>2</v>
      </c>
      <c r="M111" s="26">
        <v>0</v>
      </c>
      <c r="N111" s="26">
        <v>0</v>
      </c>
      <c r="O111" s="23">
        <v>0</v>
      </c>
      <c r="P111" s="2">
        <f t="shared" si="3"/>
        <v>106.502</v>
      </c>
    </row>
    <row r="112" spans="1:16" x14ac:dyDescent="0.2">
      <c r="A112" s="8" t="s">
        <v>225</v>
      </c>
      <c r="B112" t="s">
        <v>126</v>
      </c>
      <c r="C112" s="14"/>
      <c r="D112" s="14">
        <v>0.4</v>
      </c>
      <c r="E112" s="14"/>
      <c r="G112" s="31"/>
      <c r="H112" s="14">
        <v>17.684999999999999</v>
      </c>
      <c r="I112" s="8">
        <v>41.728999999999999</v>
      </c>
      <c r="J112" s="8">
        <v>26.623999999999999</v>
      </c>
      <c r="K112" s="2"/>
      <c r="L112" s="23">
        <v>2</v>
      </c>
      <c r="M112" s="26">
        <v>1</v>
      </c>
      <c r="N112" s="26">
        <v>0</v>
      </c>
      <c r="O112" s="23">
        <v>1</v>
      </c>
      <c r="P112" s="2">
        <f t="shared" si="3"/>
        <v>51.370999999999995</v>
      </c>
    </row>
    <row r="113" spans="1:16" x14ac:dyDescent="0.2">
      <c r="A113" s="8" t="s">
        <v>225</v>
      </c>
      <c r="B113" t="s">
        <v>127</v>
      </c>
      <c r="C113" s="14"/>
      <c r="D113" s="14">
        <v>2.2000000000000002</v>
      </c>
      <c r="E113" s="14"/>
      <c r="G113" s="31"/>
      <c r="H113" s="14">
        <v>12.592000000000001</v>
      </c>
      <c r="I113" s="8">
        <v>18.183</v>
      </c>
      <c r="J113" s="8">
        <v>63.012</v>
      </c>
      <c r="K113" s="2"/>
      <c r="L113" s="23">
        <v>2</v>
      </c>
      <c r="M113" s="26">
        <v>0</v>
      </c>
      <c r="N113" s="26">
        <v>0</v>
      </c>
      <c r="O113" s="23">
        <v>0</v>
      </c>
      <c r="P113" s="2">
        <f t="shared" si="3"/>
        <v>62.257999999999996</v>
      </c>
    </row>
    <row r="114" spans="1:16" x14ac:dyDescent="0.2">
      <c r="A114" s="8" t="s">
        <v>226</v>
      </c>
      <c r="B114" t="s">
        <v>128</v>
      </c>
      <c r="C114" s="14"/>
      <c r="D114" s="14">
        <v>1.6</v>
      </c>
      <c r="E114" s="14"/>
      <c r="G114" s="31"/>
      <c r="H114" s="14">
        <v>8.7449999999999992</v>
      </c>
      <c r="I114" s="8">
        <v>37.225000000000001</v>
      </c>
      <c r="J114" s="8">
        <v>48.826999999999998</v>
      </c>
      <c r="K114" s="2"/>
      <c r="L114" s="23">
        <v>2</v>
      </c>
      <c r="M114" s="26">
        <v>0</v>
      </c>
      <c r="N114" s="26">
        <v>0</v>
      </c>
      <c r="O114" s="23">
        <v>0</v>
      </c>
      <c r="P114" s="2">
        <f t="shared" si="3"/>
        <v>90.037999999999997</v>
      </c>
    </row>
    <row r="115" spans="1:16" x14ac:dyDescent="0.2">
      <c r="A115" s="8" t="s">
        <v>227</v>
      </c>
      <c r="B115" t="s">
        <v>129</v>
      </c>
      <c r="C115" s="14"/>
      <c r="D115" s="14">
        <v>6.3</v>
      </c>
      <c r="E115" s="14"/>
      <c r="G115" s="31"/>
      <c r="H115" s="14">
        <v>10.9</v>
      </c>
      <c r="I115" s="8">
        <v>6.3550000000000004</v>
      </c>
      <c r="J115" s="8">
        <v>48.323</v>
      </c>
      <c r="K115" s="2"/>
      <c r="L115" s="23">
        <v>2</v>
      </c>
      <c r="M115" s="26">
        <v>0</v>
      </c>
      <c r="N115" s="26">
        <v>0</v>
      </c>
      <c r="O115" s="23">
        <v>0</v>
      </c>
      <c r="P115" s="2">
        <f t="shared" si="3"/>
        <v>95.787000000000006</v>
      </c>
    </row>
    <row r="116" spans="1:16" x14ac:dyDescent="0.2">
      <c r="A116" s="8" t="s">
        <v>228</v>
      </c>
      <c r="B116" t="s">
        <v>130</v>
      </c>
      <c r="C116" s="14"/>
      <c r="D116" s="14"/>
      <c r="E116" s="14">
        <v>0.5</v>
      </c>
      <c r="G116" s="31"/>
      <c r="H116" s="14">
        <v>11.023999999999999</v>
      </c>
      <c r="I116" s="8">
        <v>40.633000000000003</v>
      </c>
      <c r="J116" s="8">
        <v>40.918999999999997</v>
      </c>
      <c r="K116" s="2"/>
      <c r="L116" s="23">
        <v>3</v>
      </c>
      <c r="M116" s="26">
        <v>0</v>
      </c>
      <c r="N116" s="26">
        <v>0</v>
      </c>
      <c r="O116" s="23">
        <v>0</v>
      </c>
      <c r="P116" s="2">
        <f t="shared" si="3"/>
        <v>96.796999999999997</v>
      </c>
    </row>
    <row r="117" spans="1:16" s="10" customFormat="1" x14ac:dyDescent="0.2">
      <c r="A117" s="16" t="s">
        <v>180</v>
      </c>
      <c r="B117" s="10" t="s">
        <v>131</v>
      </c>
      <c r="C117" s="19">
        <v>3.1</v>
      </c>
      <c r="D117" s="19"/>
      <c r="E117" s="19"/>
      <c r="G117" s="11"/>
      <c r="H117" s="19">
        <v>28.346</v>
      </c>
      <c r="I117" s="16">
        <v>27.536000000000001</v>
      </c>
      <c r="J117" s="16">
        <v>23.184999999999999</v>
      </c>
      <c r="L117" s="10">
        <v>1</v>
      </c>
      <c r="M117" s="11">
        <v>4</v>
      </c>
      <c r="N117" s="11">
        <v>0</v>
      </c>
      <c r="O117" s="10">
        <v>1</v>
      </c>
    </row>
    <row r="118" spans="1:16" x14ac:dyDescent="0.2">
      <c r="A118" s="8" t="s">
        <v>179</v>
      </c>
      <c r="B118" t="s">
        <v>132</v>
      </c>
      <c r="C118" s="14"/>
      <c r="D118" s="14">
        <v>4.3</v>
      </c>
      <c r="E118" s="14"/>
      <c r="G118" s="31"/>
      <c r="H118" s="14">
        <v>12.48</v>
      </c>
      <c r="I118" s="8">
        <v>24.745000000000001</v>
      </c>
      <c r="J118" s="8">
        <v>63.107999999999997</v>
      </c>
      <c r="K118" s="2"/>
      <c r="L118" s="23">
        <v>2</v>
      </c>
      <c r="M118" s="26">
        <v>0</v>
      </c>
      <c r="N118" s="26">
        <v>0</v>
      </c>
      <c r="O118" s="23">
        <v>0</v>
      </c>
      <c r="P118" s="2">
        <f t="shared" ref="P118:P124" si="4">SUM(G115:O115)</f>
        <v>67.578000000000003</v>
      </c>
    </row>
    <row r="119" spans="1:16" x14ac:dyDescent="0.2">
      <c r="A119" s="8" t="s">
        <v>179</v>
      </c>
      <c r="B119" t="s">
        <v>133</v>
      </c>
      <c r="C119" s="14"/>
      <c r="D119" s="14"/>
      <c r="E119" s="14">
        <v>0.1</v>
      </c>
      <c r="G119" s="31"/>
      <c r="H119" s="14">
        <v>13.282999999999999</v>
      </c>
      <c r="I119" s="8">
        <v>38.470999999999997</v>
      </c>
      <c r="J119" s="8">
        <v>73.132000000000005</v>
      </c>
      <c r="K119" s="2"/>
      <c r="L119" s="23">
        <v>3</v>
      </c>
      <c r="M119" s="26">
        <v>0</v>
      </c>
      <c r="N119" s="26">
        <v>0</v>
      </c>
      <c r="O119" s="23">
        <v>0</v>
      </c>
      <c r="P119" s="2">
        <f t="shared" si="4"/>
        <v>95.575999999999993</v>
      </c>
    </row>
    <row r="120" spans="1:16" x14ac:dyDescent="0.2">
      <c r="A120" s="8" t="s">
        <v>178</v>
      </c>
      <c r="B120" t="s">
        <v>134</v>
      </c>
      <c r="C120" s="14">
        <v>5.0999999999999996</v>
      </c>
      <c r="D120" s="14"/>
      <c r="E120" s="14"/>
      <c r="G120" s="31"/>
      <c r="H120" s="14">
        <v>8.1780000000000008</v>
      </c>
      <c r="I120" s="8">
        <v>3.1579999999999999</v>
      </c>
      <c r="J120" s="8">
        <v>66.519000000000005</v>
      </c>
      <c r="K120" s="2"/>
      <c r="L120" s="23">
        <v>1</v>
      </c>
      <c r="M120" s="26">
        <v>0</v>
      </c>
      <c r="N120" s="26">
        <v>0</v>
      </c>
      <c r="O120" s="23">
        <v>0</v>
      </c>
      <c r="P120" s="12">
        <f t="shared" si="4"/>
        <v>85.067000000000007</v>
      </c>
    </row>
    <row r="121" spans="1:16" x14ac:dyDescent="0.2">
      <c r="A121" s="8" t="s">
        <v>178</v>
      </c>
      <c r="B121" t="s">
        <v>135</v>
      </c>
      <c r="C121" s="14">
        <v>3.6</v>
      </c>
      <c r="D121" s="14"/>
      <c r="E121" s="14"/>
      <c r="G121" s="31"/>
      <c r="H121" s="14">
        <v>9.3949999999999996</v>
      </c>
      <c r="I121" s="8">
        <v>3.4510000000000001</v>
      </c>
      <c r="J121" s="8">
        <v>68.063999999999993</v>
      </c>
      <c r="K121" s="2"/>
      <c r="L121" s="23">
        <v>1</v>
      </c>
      <c r="M121" s="26">
        <v>0</v>
      </c>
      <c r="N121" s="26">
        <v>0</v>
      </c>
      <c r="O121" s="23">
        <v>0</v>
      </c>
      <c r="P121" s="2">
        <f t="shared" si="4"/>
        <v>102.333</v>
      </c>
    </row>
    <row r="122" spans="1:16" x14ac:dyDescent="0.2">
      <c r="A122" s="8" t="s">
        <v>177</v>
      </c>
      <c r="B122" t="s">
        <v>136</v>
      </c>
      <c r="C122" s="14">
        <v>8.5</v>
      </c>
      <c r="D122" s="14"/>
      <c r="E122" s="14"/>
      <c r="G122" s="31"/>
      <c r="H122" s="14">
        <v>15.186</v>
      </c>
      <c r="I122" s="8">
        <v>15.513</v>
      </c>
      <c r="J122" s="8">
        <v>67.986000000000004</v>
      </c>
      <c r="K122" s="2"/>
      <c r="L122" s="23">
        <v>1</v>
      </c>
      <c r="M122" s="26">
        <v>0</v>
      </c>
      <c r="N122" s="26">
        <v>0</v>
      </c>
      <c r="O122" s="23">
        <v>0</v>
      </c>
      <c r="P122" s="2">
        <f t="shared" si="4"/>
        <v>127.886</v>
      </c>
    </row>
    <row r="123" spans="1:16" x14ac:dyDescent="0.2">
      <c r="A123" s="8" t="s">
        <v>176</v>
      </c>
      <c r="B123" t="s">
        <v>137</v>
      </c>
      <c r="C123" s="14"/>
      <c r="D123" s="14"/>
      <c r="E123" s="14">
        <v>1.9</v>
      </c>
      <c r="G123" s="31"/>
      <c r="H123" s="14">
        <v>8.0660000000000007</v>
      </c>
      <c r="I123" s="8">
        <v>23.492999999999999</v>
      </c>
      <c r="J123" s="8">
        <v>66.864000000000004</v>
      </c>
      <c r="K123" s="2"/>
      <c r="L123" s="23">
        <v>3</v>
      </c>
      <c r="M123" s="26">
        <v>0</v>
      </c>
      <c r="N123" s="26">
        <v>0</v>
      </c>
      <c r="O123" s="23">
        <v>0</v>
      </c>
      <c r="P123" s="2">
        <f t="shared" si="4"/>
        <v>78.855000000000004</v>
      </c>
    </row>
    <row r="124" spans="1:16" s="55" customFormat="1" x14ac:dyDescent="0.2">
      <c r="A124" s="56" t="s">
        <v>176</v>
      </c>
      <c r="B124" s="55" t="s">
        <v>138</v>
      </c>
      <c r="C124" s="57">
        <v>1.5</v>
      </c>
      <c r="D124" s="57"/>
      <c r="E124" s="57"/>
      <c r="G124" s="58"/>
      <c r="H124" s="57">
        <v>9.5960000000000001</v>
      </c>
      <c r="I124" s="56">
        <v>19.035</v>
      </c>
      <c r="J124" s="56">
        <v>40.633000000000003</v>
      </c>
      <c r="K124" s="59"/>
      <c r="L124" s="60">
        <v>1</v>
      </c>
      <c r="M124" s="61">
        <v>0</v>
      </c>
      <c r="N124" s="61">
        <v>0</v>
      </c>
      <c r="O124" s="60">
        <v>0</v>
      </c>
      <c r="P124" s="59">
        <f t="shared" si="4"/>
        <v>81.91</v>
      </c>
    </row>
    <row r="125" spans="1:16" x14ac:dyDescent="0.2">
      <c r="L125"/>
      <c r="M125" s="1"/>
      <c r="N125" s="1"/>
      <c r="O125"/>
    </row>
    <row r="126" spans="1:16" x14ac:dyDescent="0.2">
      <c r="A126" s="9" t="s">
        <v>230</v>
      </c>
      <c r="B126" s="8" t="s">
        <v>376</v>
      </c>
      <c r="C126" s="8">
        <v>1.9</v>
      </c>
      <c r="H126" s="14">
        <v>9.3019999999999996</v>
      </c>
      <c r="I126" s="8" t="s">
        <v>931</v>
      </c>
      <c r="J126" s="9">
        <v>53.851999999999997</v>
      </c>
      <c r="L126" s="21">
        <v>1</v>
      </c>
      <c r="M126" s="22">
        <v>0</v>
      </c>
      <c r="N126" s="22">
        <v>0</v>
      </c>
      <c r="O126" s="21">
        <v>0</v>
      </c>
    </row>
    <row r="127" spans="1:16" x14ac:dyDescent="0.2">
      <c r="A127" s="9" t="s">
        <v>230</v>
      </c>
      <c r="B127" s="8" t="s">
        <v>377</v>
      </c>
      <c r="C127" s="8">
        <v>3.5</v>
      </c>
      <c r="H127" s="14">
        <v>11.512</v>
      </c>
      <c r="I127" s="8" t="s">
        <v>932</v>
      </c>
      <c r="J127" s="9">
        <v>43.348999999999997</v>
      </c>
      <c r="L127" s="21">
        <v>1</v>
      </c>
      <c r="M127" s="22">
        <v>0</v>
      </c>
      <c r="N127" s="22">
        <v>0</v>
      </c>
      <c r="O127" s="21">
        <v>0</v>
      </c>
    </row>
    <row r="128" spans="1:16" x14ac:dyDescent="0.2">
      <c r="A128" s="9" t="s">
        <v>231</v>
      </c>
      <c r="B128" s="9" t="s">
        <v>378</v>
      </c>
      <c r="C128" s="8">
        <v>4.8</v>
      </c>
      <c r="H128" s="8" t="s">
        <v>501</v>
      </c>
      <c r="I128" s="8" t="s">
        <v>933</v>
      </c>
      <c r="J128" s="9">
        <v>57.426000000000002</v>
      </c>
      <c r="L128" s="21">
        <v>1</v>
      </c>
      <c r="M128" s="22">
        <v>0</v>
      </c>
      <c r="N128" s="22">
        <v>0</v>
      </c>
      <c r="O128" s="21">
        <v>0</v>
      </c>
    </row>
    <row r="129" spans="1:15" x14ac:dyDescent="0.2">
      <c r="A129" s="9" t="s">
        <v>231</v>
      </c>
      <c r="B129" s="9" t="s">
        <v>379</v>
      </c>
      <c r="D129" s="8">
        <v>5.0999999999999996</v>
      </c>
      <c r="H129" s="8" t="s">
        <v>500</v>
      </c>
      <c r="I129" s="8" t="s">
        <v>934</v>
      </c>
      <c r="J129" s="9">
        <v>28.577000000000002</v>
      </c>
      <c r="L129" s="21">
        <v>2</v>
      </c>
      <c r="M129" s="22">
        <v>1</v>
      </c>
      <c r="N129" s="22">
        <v>0</v>
      </c>
      <c r="O129" s="21">
        <v>1</v>
      </c>
    </row>
    <row r="130" spans="1:15" x14ac:dyDescent="0.2">
      <c r="A130" s="9" t="s">
        <v>232</v>
      </c>
      <c r="B130" s="9" t="s">
        <v>895</v>
      </c>
      <c r="D130" s="8">
        <v>4.3</v>
      </c>
      <c r="H130" s="8" t="s">
        <v>1266</v>
      </c>
      <c r="I130" s="8" t="s">
        <v>1045</v>
      </c>
      <c r="J130" s="8" t="s">
        <v>1046</v>
      </c>
      <c r="L130" s="21">
        <v>2</v>
      </c>
      <c r="M130" s="22">
        <v>0</v>
      </c>
      <c r="N130" s="22">
        <v>0</v>
      </c>
      <c r="O130" s="21">
        <v>0</v>
      </c>
    </row>
    <row r="131" spans="1:15" x14ac:dyDescent="0.2">
      <c r="A131" s="9" t="s">
        <v>233</v>
      </c>
      <c r="B131" s="9" t="s">
        <v>380</v>
      </c>
      <c r="D131" s="8">
        <v>4.0999999999999996</v>
      </c>
      <c r="H131" s="8" t="s">
        <v>507</v>
      </c>
      <c r="I131" s="8" t="s">
        <v>935</v>
      </c>
      <c r="J131" s="9">
        <v>47.271999999999998</v>
      </c>
      <c r="L131" s="21">
        <v>2</v>
      </c>
      <c r="M131" s="22">
        <v>0</v>
      </c>
      <c r="N131" s="22">
        <v>0</v>
      </c>
      <c r="O131" s="21">
        <v>0</v>
      </c>
    </row>
    <row r="132" spans="1:15" x14ac:dyDescent="0.2">
      <c r="A132" s="9" t="s">
        <v>233</v>
      </c>
      <c r="B132" s="8" t="s">
        <v>381</v>
      </c>
      <c r="D132" s="8">
        <v>1.4</v>
      </c>
      <c r="H132" s="8" t="s">
        <v>506</v>
      </c>
      <c r="I132" s="8" t="s">
        <v>936</v>
      </c>
      <c r="J132" s="9">
        <v>49.595999999999997</v>
      </c>
      <c r="L132" s="21">
        <v>2</v>
      </c>
      <c r="M132" s="22">
        <v>0</v>
      </c>
      <c r="N132" s="22">
        <v>0</v>
      </c>
      <c r="O132" s="21">
        <v>0</v>
      </c>
    </row>
    <row r="133" spans="1:15" x14ac:dyDescent="0.2">
      <c r="A133" s="9" t="s">
        <v>234</v>
      </c>
      <c r="B133" s="9" t="s">
        <v>896</v>
      </c>
      <c r="C133" s="8">
        <v>2.2999999999999998</v>
      </c>
      <c r="H133" s="8" t="s">
        <v>1270</v>
      </c>
      <c r="I133" s="8" t="s">
        <v>1047</v>
      </c>
      <c r="J133" s="8" t="s">
        <v>1048</v>
      </c>
      <c r="L133" s="21">
        <v>1</v>
      </c>
      <c r="M133" s="22">
        <v>0</v>
      </c>
      <c r="N133" s="22">
        <v>0</v>
      </c>
      <c r="O133" s="21">
        <v>0</v>
      </c>
    </row>
    <row r="134" spans="1:15" s="35" customFormat="1" x14ac:dyDescent="0.2">
      <c r="A134" s="33" t="s">
        <v>235</v>
      </c>
      <c r="B134" s="34" t="s">
        <v>1115</v>
      </c>
      <c r="C134" s="34"/>
      <c r="D134" s="34"/>
      <c r="E134" s="34"/>
      <c r="G134" s="36"/>
      <c r="H134" s="34"/>
      <c r="I134" s="34"/>
      <c r="J134" s="34"/>
      <c r="M134" s="36"/>
      <c r="N134" s="36"/>
    </row>
    <row r="135" spans="1:15" x14ac:dyDescent="0.2">
      <c r="A135" s="9" t="s">
        <v>236</v>
      </c>
      <c r="B135" s="9" t="s">
        <v>897</v>
      </c>
      <c r="C135" s="8">
        <v>0.1</v>
      </c>
      <c r="H135" s="8" t="s">
        <v>1274</v>
      </c>
      <c r="I135" s="8" t="s">
        <v>1050</v>
      </c>
      <c r="J135" s="8" t="s">
        <v>1049</v>
      </c>
      <c r="L135" s="21">
        <v>1</v>
      </c>
      <c r="M135" s="22">
        <v>0</v>
      </c>
      <c r="N135" s="22">
        <v>0</v>
      </c>
      <c r="O135" s="21">
        <v>0</v>
      </c>
    </row>
    <row r="136" spans="1:15" x14ac:dyDescent="0.2">
      <c r="A136" s="9" t="s">
        <v>237</v>
      </c>
      <c r="B136" s="9" t="s">
        <v>1116</v>
      </c>
      <c r="D136" s="8">
        <v>0.5</v>
      </c>
      <c r="H136" s="8">
        <v>12.760999999999999</v>
      </c>
      <c r="I136" s="8" t="s">
        <v>1166</v>
      </c>
      <c r="J136" s="8" t="s">
        <v>1168</v>
      </c>
      <c r="L136" s="21">
        <v>2</v>
      </c>
      <c r="M136" s="22">
        <v>0</v>
      </c>
      <c r="N136" s="22">
        <v>1</v>
      </c>
      <c r="O136" s="21">
        <v>2</v>
      </c>
    </row>
    <row r="137" spans="1:15" s="30" customFormat="1" x14ac:dyDescent="0.2">
      <c r="A137" s="28" t="s">
        <v>238</v>
      </c>
      <c r="B137" s="28" t="s">
        <v>1117</v>
      </c>
      <c r="C137" s="29" t="s">
        <v>1572</v>
      </c>
      <c r="D137" s="29"/>
      <c r="E137" s="29"/>
      <c r="G137" s="1"/>
      <c r="H137" s="8" t="s">
        <v>1408</v>
      </c>
      <c r="I137" s="8" t="s">
        <v>1167</v>
      </c>
      <c r="J137" s="8" t="s">
        <v>1169</v>
      </c>
      <c r="K137"/>
      <c r="L137" s="21"/>
      <c r="M137" s="22">
        <v>0</v>
      </c>
      <c r="N137" s="22">
        <v>0</v>
      </c>
      <c r="O137" s="21">
        <v>0</v>
      </c>
    </row>
    <row r="138" spans="1:15" x14ac:dyDescent="0.2">
      <c r="A138" s="9" t="s">
        <v>239</v>
      </c>
      <c r="B138" s="9" t="s">
        <v>898</v>
      </c>
      <c r="D138" s="8">
        <v>3.8</v>
      </c>
      <c r="H138" s="8" t="s">
        <v>1278</v>
      </c>
      <c r="I138" s="8" t="s">
        <v>1051</v>
      </c>
      <c r="J138" s="8" t="s">
        <v>1052</v>
      </c>
      <c r="L138" s="21">
        <v>2</v>
      </c>
      <c r="M138" s="22">
        <v>0</v>
      </c>
      <c r="N138" s="22">
        <v>0</v>
      </c>
      <c r="O138" s="21">
        <v>0</v>
      </c>
    </row>
    <row r="139" spans="1:15" x14ac:dyDescent="0.2">
      <c r="A139" s="9" t="s">
        <v>240</v>
      </c>
      <c r="B139" s="9" t="s">
        <v>899</v>
      </c>
      <c r="C139" s="8">
        <v>6.7</v>
      </c>
      <c r="H139" s="8" t="s">
        <v>1284</v>
      </c>
      <c r="I139" s="8" t="s">
        <v>1053</v>
      </c>
      <c r="J139" s="8" t="s">
        <v>1054</v>
      </c>
      <c r="L139" s="21">
        <v>1</v>
      </c>
      <c r="M139" s="22">
        <v>0</v>
      </c>
      <c r="N139" s="22">
        <v>0</v>
      </c>
      <c r="O139" s="21">
        <v>0</v>
      </c>
    </row>
    <row r="140" spans="1:15" x14ac:dyDescent="0.2">
      <c r="A140" s="9" t="s">
        <v>241</v>
      </c>
      <c r="B140" s="9" t="s">
        <v>382</v>
      </c>
      <c r="C140" s="8">
        <v>4.8</v>
      </c>
      <c r="H140" s="8" t="s">
        <v>515</v>
      </c>
      <c r="I140" s="8" t="s">
        <v>937</v>
      </c>
      <c r="J140" s="9">
        <v>3.3050000000000002</v>
      </c>
      <c r="L140" s="21">
        <v>1</v>
      </c>
      <c r="M140" s="22">
        <v>3</v>
      </c>
      <c r="N140" s="22">
        <v>2</v>
      </c>
      <c r="O140" s="21">
        <v>2</v>
      </c>
    </row>
    <row r="141" spans="1:15" x14ac:dyDescent="0.2">
      <c r="A141" s="9" t="s">
        <v>241</v>
      </c>
      <c r="B141" s="9" t="s">
        <v>383</v>
      </c>
      <c r="D141" s="8">
        <v>2.7</v>
      </c>
      <c r="H141" s="8" t="s">
        <v>514</v>
      </c>
      <c r="I141" s="8" t="s">
        <v>938</v>
      </c>
      <c r="J141" s="9">
        <v>23.507000000000001</v>
      </c>
      <c r="L141" s="21">
        <v>2</v>
      </c>
      <c r="M141" s="22">
        <v>0</v>
      </c>
      <c r="N141" s="22">
        <v>0</v>
      </c>
      <c r="O141" s="21">
        <v>1</v>
      </c>
    </row>
    <row r="142" spans="1:15" x14ac:dyDescent="0.2">
      <c r="A142" s="9" t="s">
        <v>242</v>
      </c>
      <c r="B142" s="9" t="s">
        <v>384</v>
      </c>
      <c r="D142" s="8">
        <v>2.1</v>
      </c>
      <c r="H142" s="8" t="s">
        <v>523</v>
      </c>
      <c r="I142" s="8" t="s">
        <v>939</v>
      </c>
      <c r="J142" s="9">
        <v>54.79</v>
      </c>
      <c r="L142" s="21">
        <v>2</v>
      </c>
      <c r="M142" s="22">
        <v>0</v>
      </c>
      <c r="N142" s="22">
        <v>0</v>
      </c>
      <c r="O142" s="21">
        <v>0</v>
      </c>
    </row>
    <row r="143" spans="1:15" x14ac:dyDescent="0.2">
      <c r="A143" s="9" t="s">
        <v>242</v>
      </c>
      <c r="B143" s="9" t="s">
        <v>385</v>
      </c>
      <c r="D143" s="8">
        <v>0.2</v>
      </c>
      <c r="H143" s="8" t="s">
        <v>522</v>
      </c>
      <c r="I143" s="8" t="s">
        <v>940</v>
      </c>
      <c r="J143" s="9">
        <v>56.518999999999998</v>
      </c>
      <c r="L143" s="21">
        <v>2</v>
      </c>
      <c r="M143" s="22">
        <v>0</v>
      </c>
      <c r="N143" s="22">
        <v>0</v>
      </c>
      <c r="O143" s="21">
        <v>0</v>
      </c>
    </row>
    <row r="144" spans="1:15" x14ac:dyDescent="0.2">
      <c r="A144" s="9" t="s">
        <v>243</v>
      </c>
      <c r="B144" s="9" t="s">
        <v>387</v>
      </c>
      <c r="D144" s="8">
        <v>2.2000000000000002</v>
      </c>
      <c r="H144" s="8" t="s">
        <v>531</v>
      </c>
      <c r="I144" s="8" t="s">
        <v>941</v>
      </c>
      <c r="J144" s="9">
        <v>38.368000000000002</v>
      </c>
      <c r="L144" s="21">
        <v>2</v>
      </c>
      <c r="M144" s="22">
        <v>0</v>
      </c>
      <c r="N144" s="22">
        <v>0</v>
      </c>
      <c r="O144" s="21">
        <v>0</v>
      </c>
    </row>
    <row r="145" spans="1:15" x14ac:dyDescent="0.2">
      <c r="A145" s="9" t="s">
        <v>243</v>
      </c>
      <c r="B145" s="9" t="s">
        <v>386</v>
      </c>
      <c r="C145" s="8">
        <v>4.3</v>
      </c>
      <c r="H145" s="8" t="s">
        <v>530</v>
      </c>
      <c r="I145" s="8" t="s">
        <v>942</v>
      </c>
      <c r="J145" s="9">
        <v>61.802</v>
      </c>
      <c r="L145" s="21">
        <v>1</v>
      </c>
      <c r="M145" s="22">
        <v>0</v>
      </c>
      <c r="N145" s="22">
        <v>0</v>
      </c>
      <c r="O145" s="21">
        <v>0</v>
      </c>
    </row>
    <row r="146" spans="1:15" x14ac:dyDescent="0.2">
      <c r="A146" s="9" t="s">
        <v>244</v>
      </c>
      <c r="B146" s="9" t="s">
        <v>900</v>
      </c>
      <c r="C146" s="8">
        <v>3.2</v>
      </c>
      <c r="H146" s="8" t="s">
        <v>1286</v>
      </c>
      <c r="I146" s="8" t="s">
        <v>1055</v>
      </c>
      <c r="J146" s="8" t="s">
        <v>1057</v>
      </c>
      <c r="L146" s="21">
        <v>1</v>
      </c>
      <c r="M146" s="22">
        <v>0</v>
      </c>
      <c r="N146" s="22">
        <v>0</v>
      </c>
      <c r="O146" s="21">
        <v>0</v>
      </c>
    </row>
    <row r="147" spans="1:15" x14ac:dyDescent="0.2">
      <c r="A147" s="9" t="s">
        <v>245</v>
      </c>
      <c r="B147" s="9" t="s">
        <v>901</v>
      </c>
      <c r="C147" s="8">
        <v>1.4</v>
      </c>
      <c r="H147" s="8" t="s">
        <v>1290</v>
      </c>
      <c r="I147" s="8" t="s">
        <v>707</v>
      </c>
      <c r="J147" s="8" t="s">
        <v>1058</v>
      </c>
      <c r="L147" s="21">
        <v>1</v>
      </c>
      <c r="M147" s="22">
        <v>0</v>
      </c>
      <c r="N147" s="22">
        <v>0</v>
      </c>
      <c r="O147" s="21">
        <v>0</v>
      </c>
    </row>
    <row r="148" spans="1:15" x14ac:dyDescent="0.2">
      <c r="A148" s="9" t="s">
        <v>246</v>
      </c>
      <c r="B148" s="9" t="s">
        <v>902</v>
      </c>
      <c r="C148" s="8">
        <v>1.3</v>
      </c>
      <c r="H148" s="8" t="s">
        <v>1294</v>
      </c>
      <c r="I148" s="8" t="s">
        <v>1056</v>
      </c>
      <c r="J148" s="8" t="s">
        <v>1059</v>
      </c>
      <c r="L148" s="21">
        <v>1</v>
      </c>
      <c r="M148" s="22">
        <v>0</v>
      </c>
      <c r="N148" s="22">
        <v>0</v>
      </c>
      <c r="O148" s="21">
        <v>0</v>
      </c>
    </row>
    <row r="149" spans="1:15" x14ac:dyDescent="0.2">
      <c r="A149" s="9" t="s">
        <v>247</v>
      </c>
      <c r="B149" s="9" t="s">
        <v>1118</v>
      </c>
      <c r="D149" s="8">
        <v>5.6</v>
      </c>
      <c r="H149" s="8" t="s">
        <v>1410</v>
      </c>
      <c r="I149" s="8" t="s">
        <v>1170</v>
      </c>
      <c r="J149" s="8" t="s">
        <v>1173</v>
      </c>
      <c r="L149" s="21">
        <v>2</v>
      </c>
      <c r="M149" s="22">
        <v>0</v>
      </c>
      <c r="N149" s="22">
        <v>0</v>
      </c>
      <c r="O149" s="21">
        <v>0</v>
      </c>
    </row>
    <row r="150" spans="1:15" x14ac:dyDescent="0.2">
      <c r="A150" s="9" t="s">
        <v>248</v>
      </c>
      <c r="B150" s="9" t="s">
        <v>1119</v>
      </c>
      <c r="C150" s="8">
        <v>0.1</v>
      </c>
      <c r="H150" s="8" t="s">
        <v>1414</v>
      </c>
      <c r="I150" s="8" t="s">
        <v>1171</v>
      </c>
      <c r="J150" s="8" t="s">
        <v>1174</v>
      </c>
      <c r="L150" s="21">
        <v>1</v>
      </c>
      <c r="M150" s="22">
        <v>0</v>
      </c>
      <c r="N150" s="22">
        <v>0</v>
      </c>
      <c r="O150" s="21">
        <v>0</v>
      </c>
    </row>
    <row r="151" spans="1:15" x14ac:dyDescent="0.2">
      <c r="A151" s="9" t="s">
        <v>249</v>
      </c>
      <c r="B151" s="9" t="s">
        <v>1120</v>
      </c>
      <c r="E151" s="8">
        <v>2.1</v>
      </c>
      <c r="H151" s="8" t="s">
        <v>1418</v>
      </c>
      <c r="I151" s="8" t="s">
        <v>1172</v>
      </c>
      <c r="J151" s="8" t="s">
        <v>1175</v>
      </c>
      <c r="L151" s="21">
        <v>3</v>
      </c>
      <c r="M151" s="22">
        <v>0</v>
      </c>
      <c r="N151" s="22">
        <v>0</v>
      </c>
      <c r="O151" s="21">
        <v>0</v>
      </c>
    </row>
    <row r="152" spans="1:15" x14ac:dyDescent="0.2">
      <c r="A152" s="9" t="s">
        <v>250</v>
      </c>
      <c r="B152" s="9" t="s">
        <v>388</v>
      </c>
      <c r="C152" s="8">
        <v>2.9</v>
      </c>
      <c r="H152" s="8" t="s">
        <v>539</v>
      </c>
      <c r="I152" s="8" t="s">
        <v>943</v>
      </c>
      <c r="J152" s="9">
        <v>66.379000000000005</v>
      </c>
      <c r="L152" s="21">
        <v>1</v>
      </c>
      <c r="M152" s="22">
        <v>0</v>
      </c>
      <c r="N152" s="22">
        <v>0</v>
      </c>
      <c r="O152" s="21">
        <v>0</v>
      </c>
    </row>
    <row r="153" spans="1:15" x14ac:dyDescent="0.2">
      <c r="A153" s="9" t="s">
        <v>250</v>
      </c>
      <c r="B153" s="9" t="s">
        <v>389</v>
      </c>
      <c r="C153" s="8">
        <v>3.1</v>
      </c>
      <c r="H153" s="8" t="s">
        <v>538</v>
      </c>
      <c r="I153" s="8" t="s">
        <v>944</v>
      </c>
      <c r="J153" s="9">
        <v>46.933</v>
      </c>
      <c r="L153" s="21">
        <v>1</v>
      </c>
      <c r="M153" s="22">
        <v>0</v>
      </c>
      <c r="N153" s="22">
        <v>0</v>
      </c>
      <c r="O153" s="21">
        <v>0</v>
      </c>
    </row>
    <row r="154" spans="1:15" x14ac:dyDescent="0.2">
      <c r="A154" s="9" t="s">
        <v>251</v>
      </c>
      <c r="B154" s="9" t="s">
        <v>1121</v>
      </c>
      <c r="C154" s="8">
        <v>4.9000000000000004</v>
      </c>
      <c r="H154" s="8" t="s">
        <v>1422</v>
      </c>
      <c r="I154" s="8" t="s">
        <v>1176</v>
      </c>
      <c r="J154" s="8" t="s">
        <v>1178</v>
      </c>
      <c r="L154" s="21">
        <v>1</v>
      </c>
      <c r="M154" s="22">
        <v>0</v>
      </c>
      <c r="N154" s="22">
        <v>0</v>
      </c>
      <c r="O154" s="21">
        <v>0</v>
      </c>
    </row>
    <row r="155" spans="1:15" x14ac:dyDescent="0.2">
      <c r="A155" s="9" t="s">
        <v>252</v>
      </c>
      <c r="B155" s="9" t="s">
        <v>1122</v>
      </c>
      <c r="D155" s="8">
        <v>4</v>
      </c>
      <c r="H155" s="8" t="s">
        <v>1426</v>
      </c>
      <c r="I155" s="8" t="s">
        <v>1177</v>
      </c>
      <c r="J155" s="8" t="s">
        <v>1179</v>
      </c>
      <c r="L155" s="21">
        <v>2</v>
      </c>
      <c r="M155" s="22">
        <v>0</v>
      </c>
      <c r="N155" s="22">
        <v>0</v>
      </c>
      <c r="O155" s="21">
        <v>0</v>
      </c>
    </row>
    <row r="156" spans="1:15" x14ac:dyDescent="0.2">
      <c r="A156" s="9" t="s">
        <v>253</v>
      </c>
      <c r="B156" s="9" t="s">
        <v>390</v>
      </c>
      <c r="C156" s="8">
        <v>9.9</v>
      </c>
      <c r="H156" s="8" t="s">
        <v>549</v>
      </c>
      <c r="I156" s="8" t="s">
        <v>945</v>
      </c>
      <c r="J156" s="9">
        <v>46.066000000000003</v>
      </c>
      <c r="L156" s="21">
        <v>1</v>
      </c>
      <c r="M156" s="22">
        <v>0</v>
      </c>
      <c r="N156" s="22">
        <v>0</v>
      </c>
      <c r="O156" s="21">
        <v>0</v>
      </c>
    </row>
    <row r="157" spans="1:15" x14ac:dyDescent="0.2">
      <c r="A157" s="9" t="s">
        <v>253</v>
      </c>
      <c r="B157" s="9" t="s">
        <v>391</v>
      </c>
      <c r="D157" s="8">
        <v>3.3</v>
      </c>
      <c r="H157" s="8" t="s">
        <v>548</v>
      </c>
      <c r="I157" s="8" t="s">
        <v>946</v>
      </c>
      <c r="J157" s="9">
        <v>52.713000000000001</v>
      </c>
      <c r="L157" s="21">
        <v>2</v>
      </c>
      <c r="M157" s="22">
        <v>0</v>
      </c>
      <c r="N157" s="22">
        <v>0</v>
      </c>
      <c r="O157" s="21">
        <v>0</v>
      </c>
    </row>
    <row r="158" spans="1:15" x14ac:dyDescent="0.2">
      <c r="A158" s="9" t="s">
        <v>254</v>
      </c>
      <c r="B158" s="9" t="s">
        <v>1123</v>
      </c>
      <c r="D158" s="8">
        <v>2.5</v>
      </c>
      <c r="H158" s="8" t="s">
        <v>1378</v>
      </c>
      <c r="I158" s="8" t="s">
        <v>1180</v>
      </c>
      <c r="J158" s="8" t="s">
        <v>1182</v>
      </c>
      <c r="L158" s="21">
        <v>2</v>
      </c>
      <c r="M158" s="22">
        <v>0</v>
      </c>
      <c r="N158" s="22">
        <v>0</v>
      </c>
      <c r="O158" s="21">
        <v>0</v>
      </c>
    </row>
    <row r="159" spans="1:15" x14ac:dyDescent="0.2">
      <c r="A159" s="9" t="s">
        <v>255</v>
      </c>
      <c r="B159" s="9" t="s">
        <v>1124</v>
      </c>
      <c r="C159" s="8">
        <v>4.7</v>
      </c>
      <c r="H159" s="8" t="s">
        <v>1432</v>
      </c>
      <c r="I159" s="8" t="s">
        <v>1181</v>
      </c>
      <c r="J159" s="8" t="s">
        <v>1183</v>
      </c>
      <c r="L159" s="21">
        <v>1</v>
      </c>
      <c r="M159" s="22">
        <v>0</v>
      </c>
      <c r="N159" s="22">
        <v>0</v>
      </c>
      <c r="O159" s="21">
        <v>0</v>
      </c>
    </row>
    <row r="160" spans="1:15" x14ac:dyDescent="0.2">
      <c r="A160" s="9" t="s">
        <v>256</v>
      </c>
      <c r="B160" s="9" t="s">
        <v>392</v>
      </c>
      <c r="C160" s="8">
        <v>1.7</v>
      </c>
      <c r="H160" s="8" t="s">
        <v>555</v>
      </c>
      <c r="I160" s="8" t="s">
        <v>947</v>
      </c>
      <c r="J160" s="9">
        <v>69.774000000000001</v>
      </c>
      <c r="L160" s="21">
        <v>1</v>
      </c>
      <c r="M160" s="22">
        <v>0</v>
      </c>
      <c r="N160" s="22">
        <v>0</v>
      </c>
      <c r="O160" s="21">
        <v>0</v>
      </c>
    </row>
    <row r="161" spans="1:15" x14ac:dyDescent="0.2">
      <c r="A161" s="9" t="s">
        <v>256</v>
      </c>
      <c r="B161" s="9" t="s">
        <v>393</v>
      </c>
      <c r="D161" s="8">
        <v>1.9</v>
      </c>
      <c r="H161" s="8" t="s">
        <v>554</v>
      </c>
      <c r="I161" s="8" t="s">
        <v>948</v>
      </c>
      <c r="J161" s="9">
        <v>68.239000000000004</v>
      </c>
      <c r="L161" s="21">
        <v>2</v>
      </c>
      <c r="M161" s="22">
        <v>0</v>
      </c>
      <c r="N161" s="22">
        <v>0</v>
      </c>
      <c r="O161" s="21">
        <v>0</v>
      </c>
    </row>
    <row r="162" spans="1:15" x14ac:dyDescent="0.2">
      <c r="A162" s="9" t="s">
        <v>257</v>
      </c>
      <c r="B162" s="9" t="s">
        <v>903</v>
      </c>
      <c r="C162" s="8">
        <v>3.6</v>
      </c>
      <c r="H162" s="8" t="s">
        <v>1298</v>
      </c>
      <c r="I162" s="8" t="s">
        <v>1060</v>
      </c>
      <c r="J162" s="8" t="s">
        <v>1061</v>
      </c>
      <c r="L162" s="21">
        <v>1</v>
      </c>
      <c r="M162" s="22">
        <v>0</v>
      </c>
      <c r="N162" s="22">
        <v>0</v>
      </c>
      <c r="O162" s="21">
        <v>0</v>
      </c>
    </row>
    <row r="163" spans="1:15" x14ac:dyDescent="0.2">
      <c r="A163" s="9" t="s">
        <v>258</v>
      </c>
      <c r="B163" s="9" t="s">
        <v>1125</v>
      </c>
      <c r="C163" s="8">
        <v>4.3</v>
      </c>
      <c r="H163" s="8" t="s">
        <v>1435</v>
      </c>
      <c r="I163" s="8" t="s">
        <v>1184</v>
      </c>
      <c r="J163" s="8" t="s">
        <v>1186</v>
      </c>
      <c r="L163" s="21">
        <v>1</v>
      </c>
      <c r="M163" s="22">
        <v>0</v>
      </c>
      <c r="N163" s="22">
        <v>0</v>
      </c>
      <c r="O163" s="21">
        <v>0</v>
      </c>
    </row>
    <row r="164" spans="1:15" x14ac:dyDescent="0.2">
      <c r="A164" s="9" t="s">
        <v>259</v>
      </c>
      <c r="B164" s="9" t="s">
        <v>1126</v>
      </c>
      <c r="E164" s="8">
        <v>0.74</v>
      </c>
      <c r="H164" s="8" t="s">
        <v>1438</v>
      </c>
      <c r="J164" s="8" t="s">
        <v>1187</v>
      </c>
      <c r="L164" s="21">
        <v>3</v>
      </c>
      <c r="M164" s="22">
        <v>1</v>
      </c>
      <c r="O164" s="21">
        <v>0</v>
      </c>
    </row>
    <row r="165" spans="1:15" x14ac:dyDescent="0.2">
      <c r="A165" s="9" t="s">
        <v>260</v>
      </c>
      <c r="B165" s="9" t="s">
        <v>1127</v>
      </c>
      <c r="E165" s="8">
        <v>2.4</v>
      </c>
      <c r="H165" s="8" t="s">
        <v>1442</v>
      </c>
      <c r="I165" s="8" t="s">
        <v>1185</v>
      </c>
      <c r="J165" s="8" t="s">
        <v>1188</v>
      </c>
      <c r="L165" s="21">
        <v>3</v>
      </c>
      <c r="M165" s="22">
        <v>1</v>
      </c>
      <c r="N165" s="22">
        <v>1</v>
      </c>
      <c r="O165" s="21">
        <v>0</v>
      </c>
    </row>
    <row r="166" spans="1:15" x14ac:dyDescent="0.2">
      <c r="A166" s="9" t="s">
        <v>261</v>
      </c>
      <c r="B166" s="9" t="s">
        <v>394</v>
      </c>
      <c r="D166" s="8">
        <v>5.6</v>
      </c>
      <c r="H166" s="8" t="s">
        <v>567</v>
      </c>
      <c r="I166" s="8" t="s">
        <v>949</v>
      </c>
      <c r="J166" s="9">
        <v>66.518000000000001</v>
      </c>
      <c r="L166" s="21">
        <v>2</v>
      </c>
      <c r="M166" s="22">
        <v>0</v>
      </c>
      <c r="N166" s="22">
        <v>0</v>
      </c>
      <c r="O166" s="21">
        <v>0</v>
      </c>
    </row>
    <row r="167" spans="1:15" x14ac:dyDescent="0.2">
      <c r="A167" s="9" t="s">
        <v>261</v>
      </c>
      <c r="B167" s="9" t="s">
        <v>395</v>
      </c>
      <c r="C167" s="8">
        <v>6.4</v>
      </c>
      <c r="H167" s="8" t="s">
        <v>566</v>
      </c>
      <c r="I167" s="8" t="s">
        <v>950</v>
      </c>
      <c r="J167" s="9">
        <v>40.969000000000001</v>
      </c>
      <c r="L167" s="21">
        <v>1</v>
      </c>
      <c r="M167" s="22">
        <v>0</v>
      </c>
      <c r="N167" s="22">
        <v>0</v>
      </c>
      <c r="O167" s="21">
        <v>0</v>
      </c>
    </row>
    <row r="168" spans="1:15" x14ac:dyDescent="0.2">
      <c r="A168" s="9" t="s">
        <v>262</v>
      </c>
      <c r="B168" s="8" t="s">
        <v>396</v>
      </c>
      <c r="C168" s="8">
        <v>3.9</v>
      </c>
      <c r="H168" s="8" t="s">
        <v>574</v>
      </c>
      <c r="I168" s="8" t="s">
        <v>951</v>
      </c>
      <c r="J168" s="9">
        <v>57.280999999999999</v>
      </c>
      <c r="L168" s="21">
        <v>1</v>
      </c>
      <c r="M168" s="22">
        <v>0</v>
      </c>
      <c r="N168" s="22">
        <v>0</v>
      </c>
      <c r="O168" s="21">
        <v>0</v>
      </c>
    </row>
    <row r="169" spans="1:15" x14ac:dyDescent="0.2">
      <c r="A169" s="9" t="s">
        <v>262</v>
      </c>
      <c r="B169" s="8" t="s">
        <v>397</v>
      </c>
      <c r="C169" s="8">
        <v>3.5</v>
      </c>
      <c r="H169" s="8" t="s">
        <v>573</v>
      </c>
      <c r="I169" s="8" t="s">
        <v>952</v>
      </c>
      <c r="J169" s="9">
        <v>26.687999999999999</v>
      </c>
      <c r="L169" s="21">
        <v>1</v>
      </c>
      <c r="M169" s="22">
        <v>0</v>
      </c>
      <c r="N169" s="22">
        <v>0</v>
      </c>
      <c r="O169" s="21">
        <v>1</v>
      </c>
    </row>
    <row r="170" spans="1:15" x14ac:dyDescent="0.2">
      <c r="A170" s="9" t="s">
        <v>263</v>
      </c>
      <c r="B170" s="9" t="s">
        <v>398</v>
      </c>
      <c r="C170" s="8">
        <v>1.8</v>
      </c>
      <c r="H170" s="8" t="s">
        <v>581</v>
      </c>
      <c r="I170" s="8" t="s">
        <v>953</v>
      </c>
      <c r="J170" s="9">
        <v>69.239000000000004</v>
      </c>
      <c r="L170" s="21">
        <v>1</v>
      </c>
      <c r="M170" s="22">
        <v>0</v>
      </c>
      <c r="N170" s="22">
        <v>0</v>
      </c>
      <c r="O170" s="21">
        <v>0</v>
      </c>
    </row>
    <row r="171" spans="1:15" x14ac:dyDescent="0.2">
      <c r="A171" s="9" t="s">
        <v>263</v>
      </c>
      <c r="B171" s="9" t="s">
        <v>399</v>
      </c>
      <c r="D171" s="8">
        <v>4</v>
      </c>
      <c r="H171" s="8" t="s">
        <v>580</v>
      </c>
      <c r="I171" s="8">
        <v>15.868</v>
      </c>
      <c r="J171" s="9">
        <v>69.412999999999997</v>
      </c>
      <c r="L171" s="21">
        <v>2</v>
      </c>
      <c r="M171" s="22">
        <v>0</v>
      </c>
      <c r="N171" s="22">
        <v>0</v>
      </c>
      <c r="O171" s="21">
        <v>0</v>
      </c>
    </row>
    <row r="172" spans="1:15" x14ac:dyDescent="0.2">
      <c r="A172" s="9" t="s">
        <v>264</v>
      </c>
      <c r="B172" s="9" t="s">
        <v>400</v>
      </c>
      <c r="C172" s="8">
        <v>7.4</v>
      </c>
      <c r="H172" s="8" t="s">
        <v>589</v>
      </c>
      <c r="I172" s="8" t="s">
        <v>954</v>
      </c>
      <c r="J172" s="9">
        <v>56.625999999999998</v>
      </c>
      <c r="L172" s="21">
        <v>1</v>
      </c>
      <c r="M172" s="22">
        <v>0</v>
      </c>
      <c r="N172" s="22">
        <v>0</v>
      </c>
      <c r="O172" s="21">
        <v>0</v>
      </c>
    </row>
    <row r="173" spans="1:15" x14ac:dyDescent="0.2">
      <c r="A173" s="9" t="s">
        <v>264</v>
      </c>
      <c r="B173" s="9" t="s">
        <v>401</v>
      </c>
      <c r="C173" s="8">
        <v>8.1999999999999993</v>
      </c>
      <c r="H173" s="8" t="s">
        <v>588</v>
      </c>
      <c r="I173" s="8" t="s">
        <v>955</v>
      </c>
      <c r="J173" s="9">
        <v>48.341000000000001</v>
      </c>
      <c r="L173" s="21">
        <v>1</v>
      </c>
      <c r="M173" s="22">
        <v>0</v>
      </c>
      <c r="N173" s="22">
        <v>0</v>
      </c>
      <c r="O173" s="21">
        <v>0</v>
      </c>
    </row>
    <row r="174" spans="1:15" x14ac:dyDescent="0.2">
      <c r="A174" s="9" t="s">
        <v>265</v>
      </c>
      <c r="B174" s="9" t="s">
        <v>1128</v>
      </c>
      <c r="C174" s="8">
        <v>0.63</v>
      </c>
      <c r="H174" s="8">
        <v>4.875</v>
      </c>
      <c r="I174" s="8" t="s">
        <v>1189</v>
      </c>
      <c r="J174" s="8" t="s">
        <v>1191</v>
      </c>
      <c r="L174" s="21">
        <v>1</v>
      </c>
      <c r="M174" s="22">
        <v>0</v>
      </c>
      <c r="N174" s="22">
        <v>0</v>
      </c>
      <c r="O174" s="21">
        <v>0</v>
      </c>
    </row>
    <row r="175" spans="1:15" x14ac:dyDescent="0.2">
      <c r="A175" s="9" t="s">
        <v>266</v>
      </c>
      <c r="B175" s="9" t="s">
        <v>1129</v>
      </c>
      <c r="C175" s="8">
        <v>6</v>
      </c>
      <c r="H175" s="8" t="s">
        <v>1446</v>
      </c>
      <c r="I175" s="8" t="s">
        <v>1190</v>
      </c>
      <c r="J175" s="8" t="s">
        <v>1192</v>
      </c>
      <c r="L175" s="21">
        <v>1</v>
      </c>
      <c r="M175" s="22">
        <v>0</v>
      </c>
      <c r="N175" s="22">
        <v>0</v>
      </c>
      <c r="O175" s="21">
        <v>0</v>
      </c>
    </row>
    <row r="176" spans="1:15" x14ac:dyDescent="0.2">
      <c r="A176" s="9" t="s">
        <v>267</v>
      </c>
      <c r="B176" s="9" t="s">
        <v>402</v>
      </c>
      <c r="C176" s="8">
        <v>2.8</v>
      </c>
      <c r="H176" s="8" t="s">
        <v>597</v>
      </c>
      <c r="I176" s="8" t="s">
        <v>956</v>
      </c>
      <c r="J176" s="9">
        <v>87.893000000000001</v>
      </c>
      <c r="L176" s="21">
        <v>1</v>
      </c>
      <c r="M176" s="22">
        <v>0</v>
      </c>
      <c r="N176" s="22">
        <v>0</v>
      </c>
      <c r="O176" s="21">
        <v>0</v>
      </c>
    </row>
    <row r="177" spans="1:15" x14ac:dyDescent="0.2">
      <c r="A177" s="9" t="s">
        <v>267</v>
      </c>
      <c r="B177" s="9" t="s">
        <v>403</v>
      </c>
      <c r="C177" s="8">
        <v>0.77</v>
      </c>
      <c r="H177" s="8" t="s">
        <v>596</v>
      </c>
      <c r="I177" s="8" t="s">
        <v>957</v>
      </c>
      <c r="J177" s="9">
        <v>57.505000000000003</v>
      </c>
      <c r="L177" s="21">
        <v>1</v>
      </c>
      <c r="M177" s="22">
        <v>0</v>
      </c>
      <c r="N177" s="22">
        <v>0</v>
      </c>
      <c r="O177" s="21">
        <v>0</v>
      </c>
    </row>
    <row r="178" spans="1:15" x14ac:dyDescent="0.2">
      <c r="A178" s="9" t="s">
        <v>268</v>
      </c>
      <c r="B178" s="9" t="s">
        <v>904</v>
      </c>
      <c r="D178" s="8">
        <v>4.5999999999999996</v>
      </c>
      <c r="H178" s="8" t="s">
        <v>1302</v>
      </c>
      <c r="I178" s="8" t="s">
        <v>1062</v>
      </c>
      <c r="J178" s="8" t="s">
        <v>1063</v>
      </c>
      <c r="L178" s="21">
        <v>2</v>
      </c>
      <c r="M178" s="22">
        <v>0</v>
      </c>
      <c r="N178" s="22">
        <v>0</v>
      </c>
      <c r="O178" s="21">
        <v>0</v>
      </c>
    </row>
    <row r="179" spans="1:15" x14ac:dyDescent="0.2">
      <c r="A179" s="9" t="s">
        <v>269</v>
      </c>
      <c r="B179" s="9" t="s">
        <v>404</v>
      </c>
      <c r="E179" s="8">
        <v>0.28999999999999998</v>
      </c>
      <c r="H179" s="8" t="s">
        <v>603</v>
      </c>
      <c r="I179" s="8" t="s">
        <v>958</v>
      </c>
      <c r="J179" s="9">
        <v>45.201000000000001</v>
      </c>
      <c r="L179" s="21">
        <v>3</v>
      </c>
      <c r="M179" s="22">
        <v>0</v>
      </c>
      <c r="N179" s="22">
        <v>0</v>
      </c>
      <c r="O179" s="21">
        <v>0</v>
      </c>
    </row>
    <row r="180" spans="1:15" x14ac:dyDescent="0.2">
      <c r="A180" s="9" t="s">
        <v>269</v>
      </c>
      <c r="B180" s="9" t="s">
        <v>405</v>
      </c>
      <c r="D180" s="8">
        <v>1.5</v>
      </c>
      <c r="H180" s="8" t="s">
        <v>602</v>
      </c>
      <c r="I180" s="8" t="s">
        <v>959</v>
      </c>
      <c r="J180" s="8">
        <v>58.901000000000003</v>
      </c>
      <c r="L180" s="21">
        <v>2</v>
      </c>
      <c r="M180" s="22">
        <v>0</v>
      </c>
      <c r="N180" s="22">
        <v>0</v>
      </c>
      <c r="O180" s="21">
        <v>0</v>
      </c>
    </row>
    <row r="181" spans="1:15" x14ac:dyDescent="0.2">
      <c r="A181" s="9" t="s">
        <v>270</v>
      </c>
      <c r="B181" s="9" t="s">
        <v>905</v>
      </c>
      <c r="C181" s="8">
        <v>3.2</v>
      </c>
      <c r="H181" s="8" t="s">
        <v>1305</v>
      </c>
      <c r="I181" s="8" t="s">
        <v>1064</v>
      </c>
      <c r="J181" s="8" t="s">
        <v>1065</v>
      </c>
      <c r="L181" s="21">
        <v>1</v>
      </c>
      <c r="M181" s="22">
        <v>0</v>
      </c>
      <c r="N181" s="22">
        <v>0</v>
      </c>
      <c r="O181" s="21">
        <v>0</v>
      </c>
    </row>
    <row r="182" spans="1:15" x14ac:dyDescent="0.2">
      <c r="A182" s="9" t="s">
        <v>271</v>
      </c>
      <c r="B182" s="9" t="s">
        <v>1130</v>
      </c>
      <c r="E182" s="8">
        <v>1.7</v>
      </c>
      <c r="H182" s="8" t="s">
        <v>1328</v>
      </c>
      <c r="I182" s="8" t="s">
        <v>1193</v>
      </c>
      <c r="J182" s="8" t="s">
        <v>1195</v>
      </c>
      <c r="L182" s="21">
        <v>3</v>
      </c>
      <c r="M182" s="22">
        <v>0</v>
      </c>
      <c r="N182" s="22">
        <v>0</v>
      </c>
      <c r="O182" s="21">
        <v>0</v>
      </c>
    </row>
    <row r="183" spans="1:15" x14ac:dyDescent="0.2">
      <c r="A183" s="9" t="s">
        <v>272</v>
      </c>
      <c r="B183" s="9" t="s">
        <v>1131</v>
      </c>
      <c r="C183" s="8">
        <v>7</v>
      </c>
      <c r="H183" s="8" t="s">
        <v>1452</v>
      </c>
      <c r="I183" s="8" t="s">
        <v>1194</v>
      </c>
      <c r="J183" s="8" t="s">
        <v>1196</v>
      </c>
      <c r="L183" s="21">
        <v>1</v>
      </c>
      <c r="M183" s="22">
        <v>0</v>
      </c>
      <c r="N183" s="22">
        <v>0</v>
      </c>
      <c r="O183" s="21">
        <v>0</v>
      </c>
    </row>
    <row r="184" spans="1:15" x14ac:dyDescent="0.2">
      <c r="A184" s="9" t="s">
        <v>273</v>
      </c>
      <c r="B184" s="9" t="s">
        <v>906</v>
      </c>
      <c r="C184" s="8">
        <v>1.9</v>
      </c>
      <c r="H184" s="8" t="s">
        <v>1309</v>
      </c>
      <c r="I184" s="8" t="s">
        <v>1066</v>
      </c>
      <c r="J184" s="8" t="s">
        <v>1067</v>
      </c>
      <c r="L184" s="21">
        <v>1</v>
      </c>
      <c r="M184" s="22">
        <v>0</v>
      </c>
      <c r="N184" s="22">
        <v>0</v>
      </c>
      <c r="O184" s="21">
        <v>0</v>
      </c>
    </row>
    <row r="185" spans="1:15" x14ac:dyDescent="0.2">
      <c r="A185" s="9" t="s">
        <v>274</v>
      </c>
      <c r="B185" s="9" t="s">
        <v>1132</v>
      </c>
      <c r="E185" s="8">
        <v>2.6</v>
      </c>
      <c r="H185" s="8" t="s">
        <v>1455</v>
      </c>
      <c r="I185" s="8" t="s">
        <v>1197</v>
      </c>
      <c r="J185" s="8" t="s">
        <v>1198</v>
      </c>
      <c r="L185" s="21">
        <v>3</v>
      </c>
      <c r="M185" s="22">
        <v>0</v>
      </c>
      <c r="N185" s="22">
        <v>0</v>
      </c>
      <c r="O185" s="21">
        <v>1</v>
      </c>
    </row>
    <row r="186" spans="1:15" x14ac:dyDescent="0.2">
      <c r="A186" s="9" t="s">
        <v>275</v>
      </c>
      <c r="B186" s="9" t="s">
        <v>406</v>
      </c>
      <c r="C186" s="8">
        <v>0</v>
      </c>
      <c r="H186" s="8">
        <v>3.298</v>
      </c>
      <c r="I186" s="8" t="s">
        <v>960</v>
      </c>
      <c r="J186" s="9">
        <v>64.180000000000007</v>
      </c>
      <c r="L186" s="21">
        <v>1</v>
      </c>
      <c r="M186" s="22">
        <v>0</v>
      </c>
      <c r="N186" s="22">
        <v>0</v>
      </c>
      <c r="O186" s="21">
        <v>0</v>
      </c>
    </row>
    <row r="187" spans="1:15" x14ac:dyDescent="0.2">
      <c r="A187" s="9" t="s">
        <v>275</v>
      </c>
      <c r="B187" s="9" t="s">
        <v>407</v>
      </c>
      <c r="C187" s="8">
        <v>3.3</v>
      </c>
      <c r="H187" s="8" t="s">
        <v>617</v>
      </c>
      <c r="I187" s="8" t="s">
        <v>961</v>
      </c>
      <c r="J187" s="9">
        <v>58.738</v>
      </c>
      <c r="L187" s="21">
        <v>1</v>
      </c>
      <c r="M187" s="22">
        <v>0</v>
      </c>
      <c r="N187" s="22">
        <v>0</v>
      </c>
      <c r="O187" s="21">
        <v>0</v>
      </c>
    </row>
    <row r="188" spans="1:15" x14ac:dyDescent="0.2">
      <c r="A188" s="9" t="s">
        <v>276</v>
      </c>
      <c r="B188" s="9" t="s">
        <v>1133</v>
      </c>
      <c r="C188" s="8">
        <v>0.8</v>
      </c>
      <c r="H188" s="8" t="s">
        <v>1458</v>
      </c>
      <c r="I188" s="8" t="s">
        <v>1199</v>
      </c>
      <c r="J188" s="8" t="s">
        <v>1200</v>
      </c>
      <c r="L188" s="21">
        <v>1</v>
      </c>
      <c r="M188" s="22">
        <v>0</v>
      </c>
      <c r="N188" s="22">
        <v>0</v>
      </c>
      <c r="O188" s="21">
        <v>0</v>
      </c>
    </row>
    <row r="189" spans="1:15" x14ac:dyDescent="0.2">
      <c r="A189" s="9" t="s">
        <v>277</v>
      </c>
      <c r="B189" s="9" t="s">
        <v>408</v>
      </c>
      <c r="C189" s="8">
        <v>2.9</v>
      </c>
      <c r="H189" s="8">
        <v>4.758</v>
      </c>
      <c r="I189" s="8">
        <v>5.51</v>
      </c>
      <c r="J189" s="9">
        <v>48.695999999999998</v>
      </c>
      <c r="L189" s="21">
        <v>1</v>
      </c>
      <c r="M189" s="22">
        <v>0</v>
      </c>
      <c r="N189" s="22">
        <v>0</v>
      </c>
      <c r="O189" s="21">
        <v>0</v>
      </c>
    </row>
    <row r="190" spans="1:15" x14ac:dyDescent="0.2">
      <c r="A190" s="9" t="s">
        <v>277</v>
      </c>
      <c r="B190" s="9" t="s">
        <v>409</v>
      </c>
      <c r="D190" s="8">
        <v>0.16</v>
      </c>
      <c r="H190" s="8" t="s">
        <v>616</v>
      </c>
      <c r="I190" s="8" t="s">
        <v>962</v>
      </c>
      <c r="J190" s="9">
        <v>58.24</v>
      </c>
      <c r="L190" s="21">
        <v>2</v>
      </c>
      <c r="M190" s="22">
        <v>0</v>
      </c>
      <c r="N190" s="22">
        <v>0</v>
      </c>
      <c r="O190" s="21">
        <v>0</v>
      </c>
    </row>
    <row r="191" spans="1:15" x14ac:dyDescent="0.2">
      <c r="A191" s="9" t="s">
        <v>278</v>
      </c>
      <c r="B191" s="9" t="s">
        <v>410</v>
      </c>
      <c r="C191" s="8">
        <v>2.7</v>
      </c>
      <c r="H191" s="8" t="s">
        <v>624</v>
      </c>
      <c r="I191" s="8" t="s">
        <v>963</v>
      </c>
      <c r="J191" s="9">
        <v>53.298000000000002</v>
      </c>
      <c r="L191" s="21">
        <v>1</v>
      </c>
      <c r="M191" s="22">
        <v>0</v>
      </c>
      <c r="N191" s="22">
        <v>0</v>
      </c>
      <c r="O191" s="21">
        <v>0</v>
      </c>
    </row>
    <row r="192" spans="1:15" x14ac:dyDescent="0.2">
      <c r="A192" s="9" t="s">
        <v>278</v>
      </c>
      <c r="B192" s="9" t="s">
        <v>411</v>
      </c>
      <c r="C192" s="8">
        <v>4</v>
      </c>
      <c r="H192" s="8" t="s">
        <v>623</v>
      </c>
      <c r="I192" s="8" t="s">
        <v>964</v>
      </c>
      <c r="J192" s="9">
        <v>49.906999999999996</v>
      </c>
      <c r="L192" s="21">
        <v>1</v>
      </c>
      <c r="M192" s="22">
        <v>0</v>
      </c>
      <c r="N192" s="22">
        <v>0</v>
      </c>
      <c r="O192" s="21">
        <v>0</v>
      </c>
    </row>
    <row r="193" spans="1:15" x14ac:dyDescent="0.2">
      <c r="A193" s="9" t="s">
        <v>279</v>
      </c>
      <c r="B193" s="9" t="s">
        <v>412</v>
      </c>
      <c r="C193" s="8">
        <v>6.6</v>
      </c>
      <c r="H193" s="8" t="s">
        <v>632</v>
      </c>
      <c r="I193" s="8" t="s">
        <v>965</v>
      </c>
      <c r="J193" s="9">
        <v>53.859000000000002</v>
      </c>
      <c r="L193" s="21">
        <v>1</v>
      </c>
      <c r="M193" s="22">
        <v>0</v>
      </c>
      <c r="N193" s="22">
        <v>0</v>
      </c>
      <c r="O193" s="21">
        <v>0</v>
      </c>
    </row>
    <row r="194" spans="1:15" x14ac:dyDescent="0.2">
      <c r="A194" s="9" t="s">
        <v>279</v>
      </c>
      <c r="B194" s="9" t="s">
        <v>413</v>
      </c>
      <c r="D194" s="8">
        <v>1.8</v>
      </c>
      <c r="H194" s="8" t="s">
        <v>631</v>
      </c>
      <c r="I194" s="8" t="s">
        <v>966</v>
      </c>
      <c r="J194" s="9">
        <v>13.792999999999999</v>
      </c>
      <c r="L194" s="21">
        <v>2</v>
      </c>
      <c r="M194" s="22">
        <v>2</v>
      </c>
      <c r="N194" s="22">
        <v>0</v>
      </c>
      <c r="O194" s="21">
        <v>2</v>
      </c>
    </row>
    <row r="195" spans="1:15" x14ac:dyDescent="0.2">
      <c r="A195" s="9" t="s">
        <v>280</v>
      </c>
      <c r="B195" s="9" t="s">
        <v>414</v>
      </c>
      <c r="D195" s="8">
        <v>0.44</v>
      </c>
      <c r="H195" s="8">
        <v>6.657</v>
      </c>
      <c r="I195" s="8" t="s">
        <v>967</v>
      </c>
      <c r="J195" s="9">
        <v>54.207000000000001</v>
      </c>
      <c r="L195" s="21">
        <v>2</v>
      </c>
      <c r="M195" s="22">
        <v>0</v>
      </c>
      <c r="N195" s="22">
        <v>0</v>
      </c>
      <c r="O195" s="21">
        <v>0</v>
      </c>
    </row>
    <row r="196" spans="1:15" x14ac:dyDescent="0.2">
      <c r="A196" s="9" t="s">
        <v>280</v>
      </c>
      <c r="B196" s="9" t="s">
        <v>415</v>
      </c>
      <c r="C196" s="8">
        <v>2.2999999999999998</v>
      </c>
      <c r="H196" s="8" t="s">
        <v>634</v>
      </c>
      <c r="I196" s="8" t="s">
        <v>968</v>
      </c>
      <c r="J196" s="9">
        <v>52.914000000000001</v>
      </c>
      <c r="L196" s="21">
        <v>1</v>
      </c>
      <c r="M196" s="22">
        <v>0</v>
      </c>
      <c r="N196" s="22">
        <v>0</v>
      </c>
      <c r="O196" s="21">
        <v>0</v>
      </c>
    </row>
    <row r="197" spans="1:15" x14ac:dyDescent="0.2">
      <c r="A197" s="9" t="s">
        <v>281</v>
      </c>
      <c r="B197" s="9" t="s">
        <v>1134</v>
      </c>
      <c r="D197" s="8">
        <v>2.6</v>
      </c>
      <c r="H197" s="8" t="s">
        <v>702</v>
      </c>
      <c r="I197" s="8" t="s">
        <v>1201</v>
      </c>
      <c r="J197" s="8" t="s">
        <v>1203</v>
      </c>
      <c r="L197" s="21">
        <v>2</v>
      </c>
      <c r="M197" s="22">
        <v>0</v>
      </c>
      <c r="N197" s="22">
        <v>0</v>
      </c>
      <c r="O197" s="21">
        <v>0</v>
      </c>
    </row>
    <row r="198" spans="1:15" x14ac:dyDescent="0.2">
      <c r="A198" s="9" t="s">
        <v>282</v>
      </c>
      <c r="B198" s="9" t="s">
        <v>1135</v>
      </c>
      <c r="D198" s="8">
        <v>0.12</v>
      </c>
      <c r="H198" s="8" t="s">
        <v>1463</v>
      </c>
      <c r="I198" s="8" t="s">
        <v>1202</v>
      </c>
      <c r="J198" s="8" t="s">
        <v>1204</v>
      </c>
      <c r="L198" s="21">
        <v>2</v>
      </c>
      <c r="M198" s="22">
        <v>0</v>
      </c>
      <c r="N198" s="22">
        <v>0</v>
      </c>
      <c r="O198" s="21">
        <v>0</v>
      </c>
    </row>
    <row r="199" spans="1:15" x14ac:dyDescent="0.2">
      <c r="A199" s="9" t="s">
        <v>283</v>
      </c>
      <c r="B199" s="9" t="s">
        <v>416</v>
      </c>
      <c r="C199" s="8">
        <v>0.94</v>
      </c>
      <c r="H199" s="8" t="s">
        <v>640</v>
      </c>
      <c r="I199" s="8" t="s">
        <v>969</v>
      </c>
      <c r="J199" s="9">
        <v>59.932000000000002</v>
      </c>
      <c r="L199" s="21">
        <v>1</v>
      </c>
      <c r="M199" s="22">
        <v>0</v>
      </c>
      <c r="N199" s="22">
        <v>0</v>
      </c>
      <c r="O199" s="21">
        <v>0</v>
      </c>
    </row>
    <row r="200" spans="1:15" x14ac:dyDescent="0.2">
      <c r="A200" s="9" t="s">
        <v>283</v>
      </c>
      <c r="B200" s="9" t="s">
        <v>417</v>
      </c>
      <c r="C200" s="8">
        <v>0.22</v>
      </c>
      <c r="H200" s="8">
        <v>9.359</v>
      </c>
      <c r="I200" s="8" t="s">
        <v>970</v>
      </c>
      <c r="J200" s="9">
        <v>64.542000000000002</v>
      </c>
      <c r="L200" s="21">
        <v>1</v>
      </c>
      <c r="M200" s="22">
        <v>0</v>
      </c>
      <c r="N200" s="22">
        <v>0</v>
      </c>
      <c r="O200" s="21">
        <v>0</v>
      </c>
    </row>
    <row r="201" spans="1:15" x14ac:dyDescent="0.2">
      <c r="A201" s="9" t="s">
        <v>284</v>
      </c>
      <c r="B201" s="9" t="s">
        <v>907</v>
      </c>
      <c r="C201" s="8">
        <v>5.3</v>
      </c>
      <c r="H201" s="8" t="s">
        <v>1313</v>
      </c>
      <c r="I201" s="8" t="s">
        <v>762</v>
      </c>
      <c r="J201" s="8" t="s">
        <v>1068</v>
      </c>
      <c r="L201" s="21">
        <v>1</v>
      </c>
      <c r="M201" s="22">
        <v>0</v>
      </c>
      <c r="N201" s="22">
        <v>0</v>
      </c>
      <c r="O201" s="21">
        <v>0</v>
      </c>
    </row>
    <row r="202" spans="1:15" x14ac:dyDescent="0.2">
      <c r="A202" s="9" t="s">
        <v>285</v>
      </c>
      <c r="B202" s="9" t="s">
        <v>1136</v>
      </c>
      <c r="C202" s="8">
        <v>5.4</v>
      </c>
      <c r="H202" s="8" t="s">
        <v>1467</v>
      </c>
      <c r="I202" s="8" t="s">
        <v>1205</v>
      </c>
      <c r="J202" s="8" t="s">
        <v>1206</v>
      </c>
      <c r="L202" s="21">
        <v>1</v>
      </c>
      <c r="M202" s="22">
        <v>0</v>
      </c>
      <c r="N202" s="22">
        <v>0</v>
      </c>
      <c r="O202" s="21">
        <v>0</v>
      </c>
    </row>
    <row r="203" spans="1:15" x14ac:dyDescent="0.2">
      <c r="A203" s="9" t="s">
        <v>286</v>
      </c>
      <c r="B203" s="9" t="s">
        <v>418</v>
      </c>
      <c r="C203" s="8">
        <v>2.1</v>
      </c>
      <c r="H203" s="8" t="s">
        <v>648</v>
      </c>
      <c r="I203" s="8" t="s">
        <v>971</v>
      </c>
      <c r="J203" s="9">
        <v>66.798000000000002</v>
      </c>
      <c r="L203" s="21">
        <v>1</v>
      </c>
      <c r="M203" s="22">
        <v>0</v>
      </c>
      <c r="N203" s="22">
        <v>0</v>
      </c>
      <c r="O203" s="21">
        <v>0</v>
      </c>
    </row>
    <row r="204" spans="1:15" x14ac:dyDescent="0.2">
      <c r="A204" s="9" t="s">
        <v>286</v>
      </c>
      <c r="B204" s="9" t="s">
        <v>419</v>
      </c>
      <c r="D204" s="8">
        <v>4.4000000000000004</v>
      </c>
      <c r="H204" s="8" t="s">
        <v>647</v>
      </c>
      <c r="I204" s="8" t="s">
        <v>972</v>
      </c>
      <c r="J204" s="9">
        <v>44.944000000000003</v>
      </c>
      <c r="L204" s="21">
        <v>2</v>
      </c>
      <c r="M204" s="22">
        <v>0</v>
      </c>
      <c r="N204" s="22">
        <v>0</v>
      </c>
      <c r="O204" s="21">
        <v>0</v>
      </c>
    </row>
    <row r="205" spans="1:15" x14ac:dyDescent="0.2">
      <c r="A205" s="9" t="s">
        <v>287</v>
      </c>
      <c r="B205" s="9" t="s">
        <v>1137</v>
      </c>
      <c r="D205" s="8">
        <v>0.68</v>
      </c>
      <c r="H205" s="8" t="s">
        <v>1470</v>
      </c>
      <c r="I205" s="8" t="s">
        <v>887</v>
      </c>
      <c r="J205" s="8" t="s">
        <v>1207</v>
      </c>
      <c r="L205" s="21">
        <v>2</v>
      </c>
      <c r="M205" s="22">
        <v>0</v>
      </c>
      <c r="N205" s="22">
        <v>0</v>
      </c>
      <c r="O205" s="21">
        <v>0</v>
      </c>
    </row>
    <row r="206" spans="1:15" x14ac:dyDescent="0.2">
      <c r="A206" s="9" t="s">
        <v>288</v>
      </c>
      <c r="B206" s="9" t="s">
        <v>420</v>
      </c>
      <c r="C206" s="8">
        <v>4.4000000000000004</v>
      </c>
      <c r="H206" s="8" t="s">
        <v>655</v>
      </c>
      <c r="I206" s="8" t="s">
        <v>973</v>
      </c>
      <c r="J206" s="9">
        <v>52.503</v>
      </c>
      <c r="L206" s="21">
        <v>1</v>
      </c>
      <c r="M206" s="22">
        <v>0</v>
      </c>
      <c r="N206" s="22">
        <v>0</v>
      </c>
      <c r="O206" s="21">
        <v>0</v>
      </c>
    </row>
    <row r="207" spans="1:15" x14ac:dyDescent="0.2">
      <c r="A207" s="9" t="s">
        <v>288</v>
      </c>
      <c r="B207" s="9" t="s">
        <v>421</v>
      </c>
      <c r="D207" s="8">
        <v>2.9</v>
      </c>
      <c r="H207" s="8" t="s">
        <v>654</v>
      </c>
      <c r="I207" s="8" t="s">
        <v>974</v>
      </c>
      <c r="J207" s="9">
        <v>37.783000000000001</v>
      </c>
      <c r="L207" s="21">
        <v>2</v>
      </c>
      <c r="M207" s="22">
        <v>0</v>
      </c>
      <c r="N207" s="22">
        <v>0</v>
      </c>
      <c r="O207" s="21">
        <v>0</v>
      </c>
    </row>
    <row r="208" spans="1:15" x14ac:dyDescent="0.2">
      <c r="A208" s="9" t="s">
        <v>289</v>
      </c>
      <c r="B208" s="9" t="s">
        <v>1138</v>
      </c>
      <c r="C208" s="8">
        <v>6.7</v>
      </c>
      <c r="H208" s="8" t="s">
        <v>1472</v>
      </c>
      <c r="I208" s="8" t="s">
        <v>1208</v>
      </c>
      <c r="J208" s="8" t="s">
        <v>1210</v>
      </c>
      <c r="L208" s="21">
        <v>1</v>
      </c>
      <c r="M208" s="22">
        <v>0</v>
      </c>
      <c r="N208" s="22">
        <v>0</v>
      </c>
      <c r="O208" s="21">
        <v>0</v>
      </c>
    </row>
    <row r="209" spans="1:15" x14ac:dyDescent="0.2">
      <c r="A209" s="9" t="s">
        <v>290</v>
      </c>
      <c r="B209" s="9" t="s">
        <v>1139</v>
      </c>
      <c r="D209" s="8">
        <v>1</v>
      </c>
      <c r="H209" s="8" t="s">
        <v>1476</v>
      </c>
      <c r="I209" s="8" t="s">
        <v>1209</v>
      </c>
      <c r="J209" s="8" t="s">
        <v>1211</v>
      </c>
      <c r="L209" s="21">
        <v>2</v>
      </c>
      <c r="M209" s="22">
        <v>0</v>
      </c>
      <c r="N209" s="22">
        <v>0</v>
      </c>
      <c r="O209" s="21">
        <v>0</v>
      </c>
    </row>
    <row r="210" spans="1:15" x14ac:dyDescent="0.2">
      <c r="A210" s="9" t="s">
        <v>291</v>
      </c>
      <c r="B210" s="9" t="s">
        <v>908</v>
      </c>
      <c r="D210" s="8">
        <v>3.8</v>
      </c>
      <c r="H210" s="8" t="s">
        <v>1317</v>
      </c>
      <c r="I210" s="8" t="s">
        <v>1069</v>
      </c>
      <c r="J210" s="8" t="s">
        <v>1072</v>
      </c>
      <c r="L210" s="21">
        <v>2</v>
      </c>
      <c r="M210" s="22">
        <v>0</v>
      </c>
      <c r="N210" s="22">
        <v>0</v>
      </c>
      <c r="O210" s="21">
        <v>0</v>
      </c>
    </row>
    <row r="211" spans="1:15" x14ac:dyDescent="0.2">
      <c r="A211" s="9" t="s">
        <v>292</v>
      </c>
      <c r="B211" s="9" t="s">
        <v>909</v>
      </c>
      <c r="C211" s="8">
        <v>6.3</v>
      </c>
      <c r="H211" s="8" t="s">
        <v>1321</v>
      </c>
      <c r="I211" s="8" t="s">
        <v>1070</v>
      </c>
      <c r="J211" s="8" t="s">
        <v>1073</v>
      </c>
      <c r="L211" s="21">
        <v>1</v>
      </c>
      <c r="M211" s="22">
        <v>0</v>
      </c>
      <c r="N211" s="22">
        <v>0</v>
      </c>
      <c r="O211" s="21">
        <v>0</v>
      </c>
    </row>
    <row r="212" spans="1:15" x14ac:dyDescent="0.2">
      <c r="A212" s="9" t="s">
        <v>293</v>
      </c>
      <c r="B212" s="9" t="s">
        <v>910</v>
      </c>
      <c r="C212" s="8">
        <v>5.3</v>
      </c>
      <c r="H212" s="8" t="s">
        <v>1325</v>
      </c>
      <c r="I212" s="8" t="s">
        <v>1071</v>
      </c>
      <c r="J212" s="8" t="s">
        <v>1074</v>
      </c>
      <c r="L212" s="21">
        <v>1</v>
      </c>
      <c r="M212" s="22">
        <v>0</v>
      </c>
      <c r="N212" s="22">
        <v>0</v>
      </c>
      <c r="O212" s="21">
        <v>0</v>
      </c>
    </row>
    <row r="213" spans="1:15" x14ac:dyDescent="0.2">
      <c r="A213" s="9" t="s">
        <v>294</v>
      </c>
      <c r="B213" s="9" t="s">
        <v>422</v>
      </c>
      <c r="D213" s="8">
        <v>0.25</v>
      </c>
      <c r="H213" s="8" t="s">
        <v>661</v>
      </c>
      <c r="I213" s="8" t="s">
        <v>975</v>
      </c>
      <c r="J213" s="9">
        <v>69.096000000000004</v>
      </c>
      <c r="L213" s="21">
        <v>2</v>
      </c>
      <c r="M213" s="22">
        <v>0</v>
      </c>
      <c r="N213" s="22">
        <v>0</v>
      </c>
      <c r="O213" s="21">
        <v>0</v>
      </c>
    </row>
    <row r="214" spans="1:15" x14ac:dyDescent="0.2">
      <c r="A214" s="9" t="s">
        <v>294</v>
      </c>
      <c r="B214" s="9" t="s">
        <v>423</v>
      </c>
      <c r="C214" s="8">
        <v>2.1</v>
      </c>
      <c r="H214" s="8" t="s">
        <v>660</v>
      </c>
      <c r="I214" s="8" t="s">
        <v>976</v>
      </c>
      <c r="J214" s="9">
        <v>68.369</v>
      </c>
      <c r="L214" s="21">
        <v>1</v>
      </c>
      <c r="M214" s="22">
        <v>0</v>
      </c>
      <c r="N214" s="22">
        <v>0</v>
      </c>
      <c r="O214" s="21">
        <v>0</v>
      </c>
    </row>
    <row r="215" spans="1:15" x14ac:dyDescent="0.2">
      <c r="A215" s="9" t="s">
        <v>295</v>
      </c>
      <c r="B215" s="9" t="s">
        <v>1140</v>
      </c>
      <c r="E215" s="8">
        <v>0.44</v>
      </c>
      <c r="H215" s="8" t="s">
        <v>1479</v>
      </c>
      <c r="I215" s="8" t="s">
        <v>1212</v>
      </c>
      <c r="J215" s="8" t="s">
        <v>1213</v>
      </c>
      <c r="L215" s="21">
        <v>3</v>
      </c>
      <c r="M215" s="22">
        <v>0</v>
      </c>
      <c r="N215" s="22">
        <v>0</v>
      </c>
      <c r="O215" s="21">
        <v>0</v>
      </c>
    </row>
    <row r="216" spans="1:15" x14ac:dyDescent="0.2">
      <c r="A216" s="9" t="s">
        <v>296</v>
      </c>
      <c r="B216" s="9" t="s">
        <v>424</v>
      </c>
      <c r="E216" s="8">
        <v>2.6</v>
      </c>
      <c r="H216" s="8" t="s">
        <v>669</v>
      </c>
      <c r="I216" s="8" t="s">
        <v>977</v>
      </c>
      <c r="J216" s="9">
        <v>61.76</v>
      </c>
      <c r="L216" s="21">
        <v>3</v>
      </c>
      <c r="M216" s="22">
        <v>0</v>
      </c>
      <c r="N216" s="22">
        <v>0</v>
      </c>
      <c r="O216" s="21">
        <v>0</v>
      </c>
    </row>
    <row r="217" spans="1:15" x14ac:dyDescent="0.2">
      <c r="A217" s="9" t="s">
        <v>296</v>
      </c>
      <c r="B217" s="9" t="s">
        <v>425</v>
      </c>
      <c r="D217" s="8">
        <v>2.4</v>
      </c>
      <c r="H217" s="8" t="s">
        <v>668</v>
      </c>
      <c r="I217" s="8" t="s">
        <v>978</v>
      </c>
      <c r="J217" s="9">
        <v>55.250999999999998</v>
      </c>
      <c r="L217" s="21">
        <v>2</v>
      </c>
      <c r="M217" s="22">
        <v>0</v>
      </c>
      <c r="N217" s="22">
        <v>0</v>
      </c>
      <c r="O217" s="21">
        <v>0</v>
      </c>
    </row>
    <row r="218" spans="1:15" x14ac:dyDescent="0.2">
      <c r="A218" s="9" t="s">
        <v>297</v>
      </c>
      <c r="B218" s="9" t="s">
        <v>1141</v>
      </c>
      <c r="D218" s="8">
        <v>3</v>
      </c>
      <c r="H218" s="8">
        <v>9.3689999999999998</v>
      </c>
      <c r="I218" s="8" t="s">
        <v>1214</v>
      </c>
      <c r="J218" s="8" t="s">
        <v>1215</v>
      </c>
      <c r="L218" s="21">
        <v>2</v>
      </c>
      <c r="M218" s="22">
        <v>0</v>
      </c>
      <c r="N218" s="22">
        <v>0</v>
      </c>
      <c r="O218" s="21">
        <v>0</v>
      </c>
    </row>
    <row r="219" spans="1:15" x14ac:dyDescent="0.2">
      <c r="A219" s="9" t="s">
        <v>298</v>
      </c>
      <c r="B219" s="9" t="s">
        <v>426</v>
      </c>
      <c r="C219" s="8">
        <v>0.66</v>
      </c>
      <c r="H219" s="8" t="s">
        <v>676</v>
      </c>
      <c r="I219" s="8" t="s">
        <v>979</v>
      </c>
      <c r="J219" s="9">
        <v>55.768999999999998</v>
      </c>
      <c r="L219" s="21">
        <v>1</v>
      </c>
      <c r="M219" s="22">
        <v>0</v>
      </c>
      <c r="N219" s="22">
        <v>0</v>
      </c>
      <c r="O219" s="21">
        <v>0</v>
      </c>
    </row>
    <row r="220" spans="1:15" x14ac:dyDescent="0.2">
      <c r="A220" s="9" t="s">
        <v>298</v>
      </c>
      <c r="B220" s="9" t="s">
        <v>427</v>
      </c>
      <c r="D220" s="8">
        <v>4</v>
      </c>
      <c r="H220" s="8" t="s">
        <v>675</v>
      </c>
      <c r="I220" s="8" t="s">
        <v>980</v>
      </c>
      <c r="J220" s="9">
        <v>52.838000000000001</v>
      </c>
      <c r="L220" s="21">
        <v>2</v>
      </c>
      <c r="M220" s="22">
        <v>0</v>
      </c>
      <c r="N220" s="22">
        <v>0</v>
      </c>
      <c r="O220" s="21">
        <v>0</v>
      </c>
    </row>
    <row r="221" spans="1:15" x14ac:dyDescent="0.2">
      <c r="A221" s="9" t="s">
        <v>299</v>
      </c>
      <c r="B221" s="9" t="s">
        <v>428</v>
      </c>
      <c r="E221" s="8">
        <v>5.5</v>
      </c>
      <c r="H221" s="8" t="s">
        <v>684</v>
      </c>
      <c r="I221" s="8" t="s">
        <v>981</v>
      </c>
      <c r="J221" s="9">
        <v>58.719000000000001</v>
      </c>
      <c r="L221" s="21">
        <v>3</v>
      </c>
      <c r="M221" s="22">
        <v>0</v>
      </c>
      <c r="N221" s="22">
        <v>0</v>
      </c>
      <c r="O221" s="21">
        <v>0</v>
      </c>
    </row>
    <row r="222" spans="1:15" x14ac:dyDescent="0.2">
      <c r="A222" s="9" t="s">
        <v>299</v>
      </c>
      <c r="B222" s="9" t="s">
        <v>429</v>
      </c>
      <c r="D222" s="8">
        <v>2.7</v>
      </c>
      <c r="H222" s="8" t="s">
        <v>683</v>
      </c>
      <c r="I222" s="8" t="s">
        <v>982</v>
      </c>
      <c r="J222" s="8">
        <v>54.289000000000001</v>
      </c>
      <c r="L222" s="21">
        <v>2</v>
      </c>
      <c r="M222" s="22">
        <v>0</v>
      </c>
      <c r="N222" s="22">
        <v>0</v>
      </c>
      <c r="O222" s="21">
        <v>0</v>
      </c>
    </row>
    <row r="223" spans="1:15" x14ac:dyDescent="0.2">
      <c r="A223" s="9" t="s">
        <v>300</v>
      </c>
      <c r="B223" s="9" t="s">
        <v>1142</v>
      </c>
      <c r="C223" s="8">
        <v>3.8</v>
      </c>
      <c r="H223" s="8" t="s">
        <v>1486</v>
      </c>
      <c r="I223" s="8" t="s">
        <v>1216</v>
      </c>
      <c r="J223" s="8" t="s">
        <v>1217</v>
      </c>
      <c r="L223" s="21">
        <v>1</v>
      </c>
      <c r="M223" s="22">
        <v>0</v>
      </c>
      <c r="N223" s="22">
        <v>0</v>
      </c>
      <c r="O223" s="21">
        <v>0</v>
      </c>
    </row>
    <row r="224" spans="1:15" x14ac:dyDescent="0.2">
      <c r="A224" s="9" t="s">
        <v>301</v>
      </c>
      <c r="B224" s="9" t="s">
        <v>430</v>
      </c>
      <c r="C224" s="8">
        <v>2.5</v>
      </c>
      <c r="H224" s="8">
        <v>9.9550000000000001</v>
      </c>
      <c r="I224" s="8" t="s">
        <v>893</v>
      </c>
      <c r="J224" s="9">
        <v>52.841999999999999</v>
      </c>
      <c r="L224" s="21">
        <v>1</v>
      </c>
      <c r="M224" s="22">
        <v>0</v>
      </c>
      <c r="N224" s="22">
        <v>0</v>
      </c>
      <c r="O224" s="21">
        <v>0</v>
      </c>
    </row>
    <row r="225" spans="1:15" x14ac:dyDescent="0.2">
      <c r="A225" s="9" t="s">
        <v>301</v>
      </c>
      <c r="B225" s="9" t="s">
        <v>431</v>
      </c>
      <c r="C225" s="8">
        <v>1.9</v>
      </c>
      <c r="H225" s="8" t="s">
        <v>691</v>
      </c>
      <c r="I225" s="8" t="s">
        <v>983</v>
      </c>
      <c r="J225" s="9">
        <v>64.659000000000006</v>
      </c>
      <c r="L225" s="21">
        <v>1</v>
      </c>
      <c r="M225" s="22">
        <v>0</v>
      </c>
      <c r="N225" s="22">
        <v>0</v>
      </c>
      <c r="O225" s="21">
        <v>0</v>
      </c>
    </row>
    <row r="226" spans="1:15" x14ac:dyDescent="0.2">
      <c r="A226" s="9" t="s">
        <v>302</v>
      </c>
      <c r="B226" s="9" t="s">
        <v>911</v>
      </c>
      <c r="C226" s="8">
        <v>3.1</v>
      </c>
      <c r="H226" s="8" t="s">
        <v>1329</v>
      </c>
      <c r="I226" s="8" t="s">
        <v>1075</v>
      </c>
      <c r="J226" s="8" t="s">
        <v>1077</v>
      </c>
      <c r="L226" s="21">
        <v>1</v>
      </c>
      <c r="M226" s="22">
        <v>0</v>
      </c>
      <c r="N226" s="22">
        <v>0</v>
      </c>
      <c r="O226" s="21">
        <v>0</v>
      </c>
    </row>
    <row r="227" spans="1:15" x14ac:dyDescent="0.2">
      <c r="A227" s="9" t="s">
        <v>303</v>
      </c>
      <c r="B227" s="9" t="s">
        <v>912</v>
      </c>
      <c r="C227" s="8">
        <v>4.7</v>
      </c>
      <c r="H227" s="8" t="s">
        <v>1333</v>
      </c>
      <c r="I227" s="8" t="s">
        <v>1076</v>
      </c>
      <c r="J227" s="8" t="s">
        <v>1078</v>
      </c>
      <c r="L227" s="21">
        <v>1</v>
      </c>
      <c r="M227" s="22">
        <v>0</v>
      </c>
      <c r="N227" s="22">
        <v>0</v>
      </c>
      <c r="O227" s="21">
        <v>0</v>
      </c>
    </row>
    <row r="228" spans="1:15" x14ac:dyDescent="0.2">
      <c r="A228" s="9" t="s">
        <v>304</v>
      </c>
      <c r="B228" s="9" t="s">
        <v>432</v>
      </c>
      <c r="C228" s="8">
        <v>7.8</v>
      </c>
      <c r="H228" s="8" t="s">
        <v>697</v>
      </c>
      <c r="I228" s="8">
        <v>22.613</v>
      </c>
      <c r="J228" s="9">
        <v>42.274000000000001</v>
      </c>
      <c r="L228" s="21">
        <v>1</v>
      </c>
      <c r="M228" s="22">
        <v>0</v>
      </c>
      <c r="N228" s="22">
        <v>0</v>
      </c>
      <c r="O228" s="21">
        <v>0</v>
      </c>
    </row>
    <row r="229" spans="1:15" x14ac:dyDescent="0.2">
      <c r="A229" s="9" t="s">
        <v>304</v>
      </c>
      <c r="B229" s="9" t="s">
        <v>433</v>
      </c>
      <c r="C229" s="8">
        <v>5.8</v>
      </c>
      <c r="H229" s="8" t="s">
        <v>696</v>
      </c>
      <c r="I229" s="8" t="s">
        <v>984</v>
      </c>
      <c r="J229" s="9">
        <v>46.320999999999998</v>
      </c>
      <c r="L229" s="21">
        <v>1</v>
      </c>
      <c r="M229" s="22">
        <v>0</v>
      </c>
      <c r="N229" s="22">
        <v>0</v>
      </c>
      <c r="O229" s="21">
        <v>0</v>
      </c>
    </row>
    <row r="230" spans="1:15" x14ac:dyDescent="0.2">
      <c r="A230" s="9" t="s">
        <v>305</v>
      </c>
      <c r="B230" s="9" t="s">
        <v>1143</v>
      </c>
      <c r="C230" s="8">
        <v>3.3</v>
      </c>
      <c r="H230" s="8" t="s">
        <v>894</v>
      </c>
      <c r="I230" s="8" t="s">
        <v>1218</v>
      </c>
      <c r="J230" s="8" t="s">
        <v>1219</v>
      </c>
      <c r="L230" s="21">
        <v>1</v>
      </c>
      <c r="M230" s="22">
        <v>0</v>
      </c>
      <c r="N230" s="22">
        <v>0</v>
      </c>
      <c r="O230" s="21">
        <v>0</v>
      </c>
    </row>
    <row r="231" spans="1:15" x14ac:dyDescent="0.2">
      <c r="A231" s="9" t="s">
        <v>306</v>
      </c>
      <c r="B231" s="9" t="s">
        <v>434</v>
      </c>
      <c r="C231" s="8">
        <v>4.5999999999999996</v>
      </c>
      <c r="H231" s="8" t="s">
        <v>701</v>
      </c>
      <c r="I231" s="8" t="s">
        <v>985</v>
      </c>
      <c r="J231" s="9">
        <v>5.6130000000000004</v>
      </c>
      <c r="L231" s="21">
        <v>1</v>
      </c>
      <c r="M231" s="22">
        <v>4</v>
      </c>
      <c r="N231" s="22">
        <v>1</v>
      </c>
      <c r="O231" s="21">
        <v>2</v>
      </c>
    </row>
    <row r="232" spans="1:15" x14ac:dyDescent="0.2">
      <c r="A232" s="9" t="s">
        <v>306</v>
      </c>
      <c r="B232" s="9" t="s">
        <v>435</v>
      </c>
      <c r="C232" s="8">
        <v>7.8</v>
      </c>
      <c r="H232" s="8">
        <v>15.082000000000001</v>
      </c>
      <c r="I232" s="8" t="s">
        <v>986</v>
      </c>
      <c r="J232" s="9">
        <v>56.124000000000002</v>
      </c>
      <c r="L232" s="21">
        <v>1</v>
      </c>
      <c r="M232" s="22">
        <v>0</v>
      </c>
      <c r="N232" s="22">
        <v>0</v>
      </c>
      <c r="O232" s="21">
        <v>0</v>
      </c>
    </row>
    <row r="233" spans="1:15" x14ac:dyDescent="0.2">
      <c r="A233" s="9" t="s">
        <v>307</v>
      </c>
      <c r="B233" s="9" t="s">
        <v>436</v>
      </c>
      <c r="D233" s="8">
        <v>1.7</v>
      </c>
      <c r="H233" s="8" t="s">
        <v>709</v>
      </c>
      <c r="I233" s="8" t="s">
        <v>987</v>
      </c>
      <c r="J233" s="9">
        <v>72.037999999999997</v>
      </c>
      <c r="L233" s="21">
        <v>2</v>
      </c>
      <c r="M233" s="22">
        <v>0</v>
      </c>
      <c r="N233" s="22">
        <v>0</v>
      </c>
      <c r="O233" s="21">
        <v>0</v>
      </c>
    </row>
    <row r="234" spans="1:15" x14ac:dyDescent="0.2">
      <c r="A234" s="9" t="s">
        <v>307</v>
      </c>
      <c r="B234" s="9" t="s">
        <v>437</v>
      </c>
      <c r="D234" s="8">
        <v>0.82</v>
      </c>
      <c r="H234" s="8" t="s">
        <v>708</v>
      </c>
      <c r="I234" s="8" t="s">
        <v>988</v>
      </c>
      <c r="J234" s="9">
        <v>49.322000000000003</v>
      </c>
      <c r="L234" s="21">
        <v>2</v>
      </c>
      <c r="M234" s="22">
        <v>0</v>
      </c>
      <c r="N234" s="22">
        <v>0</v>
      </c>
      <c r="O234" s="21">
        <v>0</v>
      </c>
    </row>
    <row r="235" spans="1:15" x14ac:dyDescent="0.2">
      <c r="A235" s="9" t="s">
        <v>308</v>
      </c>
      <c r="B235" s="8" t="s">
        <v>1144</v>
      </c>
      <c r="C235" s="8">
        <v>0.8</v>
      </c>
      <c r="H235" s="8" t="s">
        <v>1493</v>
      </c>
      <c r="I235" s="8" t="s">
        <v>1220</v>
      </c>
      <c r="J235" s="8" t="s">
        <v>1221</v>
      </c>
      <c r="L235" s="21">
        <v>1</v>
      </c>
      <c r="M235" s="22">
        <v>0</v>
      </c>
      <c r="N235" s="22">
        <v>0</v>
      </c>
      <c r="O235" s="21">
        <v>0</v>
      </c>
    </row>
    <row r="236" spans="1:15" x14ac:dyDescent="0.2">
      <c r="A236" s="9" t="s">
        <v>309</v>
      </c>
      <c r="B236" s="9" t="s">
        <v>438</v>
      </c>
      <c r="C236" s="8">
        <v>0.13</v>
      </c>
      <c r="H236" s="8">
        <v>6.7990000000000004</v>
      </c>
      <c r="I236" s="8" t="s">
        <v>989</v>
      </c>
      <c r="J236" s="9">
        <v>62.037999999999997</v>
      </c>
      <c r="L236" s="21">
        <v>1</v>
      </c>
      <c r="M236" s="22">
        <v>0</v>
      </c>
      <c r="N236" s="22">
        <v>0</v>
      </c>
      <c r="O236" s="21">
        <v>0</v>
      </c>
    </row>
    <row r="237" spans="1:15" x14ac:dyDescent="0.2">
      <c r="A237" s="9" t="s">
        <v>309</v>
      </c>
      <c r="B237" s="9" t="s">
        <v>439</v>
      </c>
      <c r="D237" s="8">
        <v>1</v>
      </c>
      <c r="H237" s="8" t="s">
        <v>715</v>
      </c>
      <c r="I237" s="8" t="s">
        <v>990</v>
      </c>
      <c r="J237" s="9">
        <v>61.387999999999998</v>
      </c>
      <c r="L237" s="21">
        <v>2</v>
      </c>
      <c r="M237" s="22">
        <v>0</v>
      </c>
      <c r="N237" s="22">
        <v>0</v>
      </c>
      <c r="O237" s="21">
        <v>0</v>
      </c>
    </row>
    <row r="238" spans="1:15" x14ac:dyDescent="0.2">
      <c r="A238" s="9" t="s">
        <v>310</v>
      </c>
      <c r="B238" s="9" t="s">
        <v>440</v>
      </c>
      <c r="C238" s="8">
        <v>4.5999999999999996</v>
      </c>
      <c r="H238" s="8">
        <v>7.4850000000000003</v>
      </c>
      <c r="I238" s="8" t="s">
        <v>991</v>
      </c>
      <c r="J238" s="9">
        <v>60.368000000000002</v>
      </c>
      <c r="L238" s="21">
        <v>1</v>
      </c>
      <c r="M238" s="22">
        <v>0</v>
      </c>
      <c r="N238" s="22">
        <v>0</v>
      </c>
      <c r="O238" s="21">
        <v>0</v>
      </c>
    </row>
    <row r="239" spans="1:15" x14ac:dyDescent="0.2">
      <c r="A239" s="9" t="s">
        <v>310</v>
      </c>
      <c r="B239" s="9" t="s">
        <v>441</v>
      </c>
      <c r="C239" s="8">
        <v>4.5</v>
      </c>
      <c r="H239" s="8" t="s">
        <v>720</v>
      </c>
      <c r="I239" s="8" t="s">
        <v>992</v>
      </c>
      <c r="J239" s="9">
        <v>62.002000000000002</v>
      </c>
      <c r="L239" s="21">
        <v>1</v>
      </c>
      <c r="M239" s="22">
        <v>0</v>
      </c>
      <c r="N239" s="22">
        <v>0</v>
      </c>
      <c r="O239" s="21">
        <v>0</v>
      </c>
    </row>
    <row r="240" spans="1:15" x14ac:dyDescent="0.2">
      <c r="A240" s="9" t="s">
        <v>311</v>
      </c>
      <c r="B240" s="9" t="s">
        <v>442</v>
      </c>
      <c r="D240" s="8">
        <v>1.8</v>
      </c>
      <c r="H240" s="8" t="s">
        <v>725</v>
      </c>
      <c r="I240" s="8" t="s">
        <v>993</v>
      </c>
      <c r="J240" s="9">
        <v>52.058</v>
      </c>
      <c r="L240" s="21">
        <v>2</v>
      </c>
      <c r="M240" s="22">
        <v>0</v>
      </c>
      <c r="N240" s="22">
        <v>0</v>
      </c>
      <c r="O240" s="21">
        <v>0</v>
      </c>
    </row>
    <row r="241" spans="1:15" x14ac:dyDescent="0.2">
      <c r="A241" s="9" t="s">
        <v>311</v>
      </c>
      <c r="B241" s="9" t="s">
        <v>443</v>
      </c>
      <c r="C241" s="8">
        <v>0.99</v>
      </c>
      <c r="H241" s="8" t="s">
        <v>724</v>
      </c>
      <c r="I241" s="8" t="s">
        <v>994</v>
      </c>
      <c r="J241" s="9">
        <v>64.402000000000001</v>
      </c>
      <c r="L241" s="21">
        <v>1</v>
      </c>
      <c r="M241" s="22">
        <v>0</v>
      </c>
      <c r="N241" s="22">
        <v>0</v>
      </c>
      <c r="O241" s="21">
        <v>0</v>
      </c>
    </row>
    <row r="242" spans="1:15" x14ac:dyDescent="0.2">
      <c r="A242" s="9" t="s">
        <v>312</v>
      </c>
      <c r="B242" s="9" t="s">
        <v>444</v>
      </c>
      <c r="C242" s="8">
        <v>6.2</v>
      </c>
      <c r="H242" s="8">
        <v>6.12</v>
      </c>
      <c r="I242" s="8" t="s">
        <v>995</v>
      </c>
      <c r="J242" s="9">
        <v>50.759</v>
      </c>
      <c r="L242" s="21">
        <v>1</v>
      </c>
      <c r="M242" s="22">
        <v>0</v>
      </c>
      <c r="N242" s="22">
        <v>0</v>
      </c>
      <c r="O242" s="21">
        <v>0</v>
      </c>
    </row>
    <row r="243" spans="1:15" x14ac:dyDescent="0.2">
      <c r="A243" s="9" t="s">
        <v>312</v>
      </c>
      <c r="B243" s="9" t="s">
        <v>445</v>
      </c>
      <c r="C243" s="8">
        <v>6.7</v>
      </c>
      <c r="H243" s="8">
        <v>8.15</v>
      </c>
      <c r="I243" s="8" t="s">
        <v>996</v>
      </c>
      <c r="J243" s="9">
        <v>68.849000000000004</v>
      </c>
      <c r="L243" s="21">
        <v>1</v>
      </c>
      <c r="M243" s="22">
        <v>0</v>
      </c>
      <c r="N243" s="22">
        <v>0</v>
      </c>
      <c r="O243" s="21">
        <v>0</v>
      </c>
    </row>
    <row r="244" spans="1:15" x14ac:dyDescent="0.2">
      <c r="A244" s="9" t="s">
        <v>313</v>
      </c>
      <c r="B244" s="9" t="s">
        <v>913</v>
      </c>
      <c r="D244" s="8">
        <v>2.7</v>
      </c>
      <c r="H244" s="8" t="s">
        <v>1337</v>
      </c>
      <c r="I244" s="8" t="s">
        <v>1079</v>
      </c>
      <c r="J244" s="8" t="s">
        <v>1080</v>
      </c>
      <c r="L244" s="21">
        <v>2</v>
      </c>
      <c r="M244" s="22">
        <v>0</v>
      </c>
      <c r="N244" s="22">
        <v>0</v>
      </c>
      <c r="O244" s="21">
        <v>1</v>
      </c>
    </row>
    <row r="245" spans="1:15" x14ac:dyDescent="0.2">
      <c r="A245" s="9" t="s">
        <v>314</v>
      </c>
      <c r="B245" s="9" t="s">
        <v>1145</v>
      </c>
      <c r="C245" s="8">
        <v>4.9000000000000004</v>
      </c>
      <c r="H245" s="8" t="s">
        <v>1499</v>
      </c>
      <c r="I245" s="8" t="s">
        <v>1222</v>
      </c>
      <c r="J245" s="8" t="s">
        <v>1224</v>
      </c>
      <c r="L245" s="21">
        <v>1</v>
      </c>
      <c r="M245" s="22">
        <v>0</v>
      </c>
      <c r="N245" s="22">
        <v>0</v>
      </c>
      <c r="O245" s="21">
        <v>1</v>
      </c>
    </row>
    <row r="246" spans="1:15" x14ac:dyDescent="0.2">
      <c r="A246" s="9" t="s">
        <v>315</v>
      </c>
      <c r="B246" s="9" t="s">
        <v>1146</v>
      </c>
      <c r="E246" s="8">
        <v>2.8</v>
      </c>
      <c r="H246" s="8" t="s">
        <v>1501</v>
      </c>
      <c r="I246" s="8" t="s">
        <v>1223</v>
      </c>
      <c r="J246" s="8" t="s">
        <v>1225</v>
      </c>
      <c r="L246" s="21">
        <v>3</v>
      </c>
      <c r="M246" s="22">
        <v>0</v>
      </c>
      <c r="N246" s="22">
        <v>0</v>
      </c>
      <c r="O246" s="21">
        <v>0</v>
      </c>
    </row>
    <row r="247" spans="1:15" x14ac:dyDescent="0.2">
      <c r="A247" s="9" t="s">
        <v>316</v>
      </c>
      <c r="B247" s="9" t="s">
        <v>914</v>
      </c>
      <c r="E247" s="8">
        <v>2.7</v>
      </c>
      <c r="H247" s="8" t="s">
        <v>1341</v>
      </c>
      <c r="I247" s="8" t="s">
        <v>1081</v>
      </c>
      <c r="J247" s="8" t="s">
        <v>1083</v>
      </c>
      <c r="L247" s="21">
        <v>3</v>
      </c>
      <c r="M247" s="22">
        <v>0</v>
      </c>
      <c r="N247" s="22">
        <v>0</v>
      </c>
      <c r="O247" s="21">
        <v>0</v>
      </c>
    </row>
    <row r="248" spans="1:15" x14ac:dyDescent="0.2">
      <c r="A248" s="9" t="s">
        <v>317</v>
      </c>
      <c r="B248" s="9" t="s">
        <v>915</v>
      </c>
      <c r="D248" s="8">
        <v>1.8</v>
      </c>
      <c r="H248" s="8" t="s">
        <v>1345</v>
      </c>
      <c r="I248" s="8" t="s">
        <v>1082</v>
      </c>
      <c r="J248" s="8" t="s">
        <v>1084</v>
      </c>
      <c r="L248" s="21">
        <v>2</v>
      </c>
      <c r="M248" s="22">
        <v>0</v>
      </c>
      <c r="N248" s="22">
        <v>0</v>
      </c>
      <c r="O248" s="21">
        <v>0</v>
      </c>
    </row>
    <row r="249" spans="1:15" x14ac:dyDescent="0.2">
      <c r="A249" s="9" t="s">
        <v>318</v>
      </c>
      <c r="B249" s="9" t="s">
        <v>1147</v>
      </c>
      <c r="C249" s="8">
        <v>3.5</v>
      </c>
      <c r="H249" s="8" t="s">
        <v>1505</v>
      </c>
      <c r="I249" s="8" t="s">
        <v>1226</v>
      </c>
      <c r="J249" s="8" t="s">
        <v>1227</v>
      </c>
      <c r="L249" s="21">
        <v>1</v>
      </c>
      <c r="M249" s="22">
        <v>0</v>
      </c>
      <c r="N249" s="22">
        <v>0</v>
      </c>
      <c r="O249" s="21">
        <v>0</v>
      </c>
    </row>
    <row r="250" spans="1:15" x14ac:dyDescent="0.2">
      <c r="A250" s="9" t="s">
        <v>319</v>
      </c>
      <c r="B250" s="9" t="s">
        <v>446</v>
      </c>
      <c r="D250" s="8">
        <v>0.35</v>
      </c>
      <c r="H250" s="8">
        <v>9.3829999999999991</v>
      </c>
      <c r="I250" s="8" t="s">
        <v>997</v>
      </c>
      <c r="J250" s="9">
        <v>57.902999999999999</v>
      </c>
      <c r="L250" s="21">
        <v>2</v>
      </c>
      <c r="M250" s="22">
        <v>0</v>
      </c>
      <c r="N250" s="22">
        <v>0</v>
      </c>
      <c r="O250" s="21">
        <v>0</v>
      </c>
    </row>
    <row r="251" spans="1:15" x14ac:dyDescent="0.2">
      <c r="A251" s="9" t="s">
        <v>319</v>
      </c>
      <c r="B251" s="9" t="s">
        <v>447</v>
      </c>
      <c r="D251" s="8">
        <v>2</v>
      </c>
      <c r="H251" s="8" t="s">
        <v>737</v>
      </c>
      <c r="I251" s="8" t="s">
        <v>998</v>
      </c>
      <c r="J251" s="9">
        <v>62.000999999999998</v>
      </c>
      <c r="L251" s="21">
        <v>2</v>
      </c>
      <c r="M251" s="22">
        <v>0</v>
      </c>
      <c r="N251" s="22">
        <v>0</v>
      </c>
      <c r="O251" s="21">
        <v>0</v>
      </c>
    </row>
    <row r="252" spans="1:15" x14ac:dyDescent="0.2">
      <c r="A252" s="9" t="s">
        <v>320</v>
      </c>
      <c r="B252" s="9" t="s">
        <v>1148</v>
      </c>
      <c r="C252" s="8">
        <v>0.66</v>
      </c>
      <c r="H252" s="8" t="s">
        <v>1379</v>
      </c>
      <c r="I252" s="8" t="s">
        <v>1228</v>
      </c>
      <c r="J252" s="8" t="s">
        <v>1229</v>
      </c>
      <c r="L252" s="21">
        <v>1</v>
      </c>
      <c r="M252" s="22">
        <v>0</v>
      </c>
      <c r="N252" s="22">
        <v>0</v>
      </c>
      <c r="O252" s="21">
        <v>0</v>
      </c>
    </row>
    <row r="253" spans="1:15" x14ac:dyDescent="0.2">
      <c r="A253" s="9" t="s">
        <v>321</v>
      </c>
      <c r="B253" s="9" t="s">
        <v>448</v>
      </c>
      <c r="C253" s="8">
        <v>3.3</v>
      </c>
      <c r="H253" s="8">
        <v>20.349</v>
      </c>
      <c r="I253" s="8" t="s">
        <v>999</v>
      </c>
      <c r="J253" s="9">
        <v>7.0739999999999998</v>
      </c>
      <c r="L253" s="21">
        <v>1</v>
      </c>
      <c r="M253" s="22">
        <v>2</v>
      </c>
      <c r="N253" s="22">
        <v>0</v>
      </c>
      <c r="O253" s="21">
        <v>2</v>
      </c>
    </row>
    <row r="254" spans="1:15" x14ac:dyDescent="0.2">
      <c r="A254" s="9" t="s">
        <v>321</v>
      </c>
      <c r="B254" s="9" t="s">
        <v>449</v>
      </c>
      <c r="C254" s="8">
        <v>2.8</v>
      </c>
      <c r="H254" s="8" t="s">
        <v>743</v>
      </c>
      <c r="I254" s="8" t="s">
        <v>1000</v>
      </c>
      <c r="J254" s="9">
        <v>56.640999999999998</v>
      </c>
      <c r="L254" s="21">
        <v>1</v>
      </c>
      <c r="M254" s="22">
        <v>0</v>
      </c>
      <c r="N254" s="22">
        <v>0</v>
      </c>
      <c r="O254" s="21">
        <v>0</v>
      </c>
    </row>
    <row r="255" spans="1:15" x14ac:dyDescent="0.2">
      <c r="A255" s="9" t="s">
        <v>322</v>
      </c>
      <c r="B255" s="9" t="s">
        <v>1149</v>
      </c>
      <c r="D255" s="8">
        <v>0.62</v>
      </c>
      <c r="H255" s="8" t="s">
        <v>1511</v>
      </c>
      <c r="I255" s="8" t="s">
        <v>1230</v>
      </c>
      <c r="J255" s="8" t="s">
        <v>1231</v>
      </c>
      <c r="L255" s="21">
        <v>2</v>
      </c>
      <c r="M255" s="22">
        <v>0</v>
      </c>
      <c r="N255" s="22">
        <v>0</v>
      </c>
      <c r="O255" s="21">
        <v>0</v>
      </c>
    </row>
    <row r="256" spans="1:15" x14ac:dyDescent="0.2">
      <c r="A256" s="9" t="s">
        <v>323</v>
      </c>
      <c r="B256" s="9" t="s">
        <v>916</v>
      </c>
      <c r="D256" s="8">
        <v>0.63</v>
      </c>
      <c r="H256" s="8" t="s">
        <v>1349</v>
      </c>
      <c r="I256" s="8" t="s">
        <v>1085</v>
      </c>
      <c r="J256" s="8" t="s">
        <v>1087</v>
      </c>
      <c r="L256" s="21">
        <v>2</v>
      </c>
      <c r="M256" s="22">
        <v>1</v>
      </c>
      <c r="N256" s="22">
        <v>0</v>
      </c>
      <c r="O256" s="21">
        <v>2</v>
      </c>
    </row>
    <row r="257" spans="1:15" x14ac:dyDescent="0.2">
      <c r="A257" s="9" t="s">
        <v>324</v>
      </c>
      <c r="B257" s="9" t="s">
        <v>917</v>
      </c>
      <c r="D257" s="8">
        <v>0.7</v>
      </c>
      <c r="H257" s="8" t="s">
        <v>1353</v>
      </c>
      <c r="I257" s="8" t="s">
        <v>1086</v>
      </c>
      <c r="J257" s="8" t="s">
        <v>1088</v>
      </c>
      <c r="L257" s="21">
        <v>2</v>
      </c>
      <c r="M257" s="22">
        <v>0</v>
      </c>
      <c r="N257" s="22">
        <v>0</v>
      </c>
      <c r="O257" s="21">
        <v>0</v>
      </c>
    </row>
    <row r="258" spans="1:15" x14ac:dyDescent="0.2">
      <c r="A258" s="9" t="s">
        <v>325</v>
      </c>
      <c r="B258" s="9" t="s">
        <v>450</v>
      </c>
      <c r="D258" s="8">
        <v>2.7</v>
      </c>
      <c r="H258" s="8" t="s">
        <v>751</v>
      </c>
      <c r="I258" s="8" t="s">
        <v>1001</v>
      </c>
      <c r="J258" s="9">
        <v>30.024000000000001</v>
      </c>
      <c r="L258" s="21">
        <v>2</v>
      </c>
      <c r="M258" s="22">
        <v>0</v>
      </c>
      <c r="N258" s="22">
        <v>0</v>
      </c>
      <c r="O258" s="21">
        <v>1</v>
      </c>
    </row>
    <row r="259" spans="1:15" x14ac:dyDescent="0.2">
      <c r="A259" s="9" t="s">
        <v>325</v>
      </c>
      <c r="B259" s="9" t="s">
        <v>451</v>
      </c>
      <c r="C259" s="8">
        <v>0.89</v>
      </c>
      <c r="H259" s="8" t="s">
        <v>750</v>
      </c>
      <c r="I259" s="8" t="s">
        <v>1002</v>
      </c>
      <c r="J259" s="9">
        <v>36.063000000000002</v>
      </c>
      <c r="L259" s="21">
        <v>1</v>
      </c>
      <c r="M259" s="22">
        <v>0</v>
      </c>
      <c r="N259" s="22">
        <v>0</v>
      </c>
      <c r="O259" s="21">
        <v>0</v>
      </c>
    </row>
    <row r="260" spans="1:15" x14ac:dyDescent="0.2">
      <c r="A260" s="9" t="s">
        <v>326</v>
      </c>
      <c r="B260" s="9" t="s">
        <v>918</v>
      </c>
      <c r="D260" s="8">
        <v>2.6</v>
      </c>
      <c r="H260" s="8" t="s">
        <v>1357</v>
      </c>
      <c r="I260" s="8" t="s">
        <v>1089</v>
      </c>
      <c r="J260" s="8" t="s">
        <v>1090</v>
      </c>
      <c r="L260" s="21">
        <v>2</v>
      </c>
      <c r="M260" s="22">
        <v>0</v>
      </c>
      <c r="N260" s="22">
        <v>0</v>
      </c>
      <c r="O260" s="21">
        <v>0</v>
      </c>
    </row>
    <row r="261" spans="1:15" x14ac:dyDescent="0.2">
      <c r="A261" s="9" t="s">
        <v>327</v>
      </c>
      <c r="B261" s="9" t="s">
        <v>452</v>
      </c>
      <c r="C261" s="8">
        <v>2.6</v>
      </c>
      <c r="H261" s="8" t="s">
        <v>756</v>
      </c>
      <c r="I261" s="8" t="s">
        <v>1003</v>
      </c>
      <c r="J261" s="9">
        <v>57.875</v>
      </c>
      <c r="L261" s="21">
        <v>1</v>
      </c>
      <c r="M261" s="22">
        <v>0</v>
      </c>
      <c r="N261" s="22">
        <v>0</v>
      </c>
      <c r="O261" s="21">
        <v>0</v>
      </c>
    </row>
    <row r="262" spans="1:15" x14ac:dyDescent="0.2">
      <c r="A262" s="9" t="s">
        <v>327</v>
      </c>
      <c r="B262" s="9" t="s">
        <v>453</v>
      </c>
      <c r="C262" s="8">
        <v>2.9</v>
      </c>
      <c r="H262" s="8" t="s">
        <v>755</v>
      </c>
      <c r="I262" s="8" t="s">
        <v>1004</v>
      </c>
      <c r="J262" s="9">
        <v>59.442999999999998</v>
      </c>
      <c r="L262" s="21">
        <v>1</v>
      </c>
      <c r="M262" s="22">
        <v>0</v>
      </c>
      <c r="N262" s="22">
        <v>0</v>
      </c>
      <c r="O262" s="21">
        <v>0</v>
      </c>
    </row>
    <row r="263" spans="1:15" x14ac:dyDescent="0.2">
      <c r="A263" s="9" t="s">
        <v>328</v>
      </c>
      <c r="B263" s="9" t="s">
        <v>919</v>
      </c>
      <c r="D263" s="8">
        <v>2</v>
      </c>
      <c r="H263" s="8" t="s">
        <v>1360</v>
      </c>
      <c r="I263" s="8" t="s">
        <v>1091</v>
      </c>
      <c r="J263" s="8" t="s">
        <v>1094</v>
      </c>
      <c r="L263" s="21">
        <v>2</v>
      </c>
      <c r="M263" s="22">
        <v>0</v>
      </c>
      <c r="N263" s="22">
        <v>0</v>
      </c>
      <c r="O263" s="21">
        <v>0</v>
      </c>
    </row>
    <row r="264" spans="1:15" x14ac:dyDescent="0.2">
      <c r="A264" s="9" t="s">
        <v>329</v>
      </c>
      <c r="B264" s="9" t="s">
        <v>920</v>
      </c>
      <c r="D264" s="8">
        <v>4.5</v>
      </c>
      <c r="H264" s="8" t="s">
        <v>1363</v>
      </c>
      <c r="I264" s="8" t="s">
        <v>1092</v>
      </c>
      <c r="J264" s="8" t="s">
        <v>1095</v>
      </c>
      <c r="L264" s="21">
        <v>2</v>
      </c>
      <c r="M264" s="22">
        <v>0</v>
      </c>
      <c r="N264" s="22">
        <v>0</v>
      </c>
      <c r="O264" s="21">
        <v>0</v>
      </c>
    </row>
    <row r="265" spans="1:15" x14ac:dyDescent="0.2">
      <c r="A265" s="9" t="s">
        <v>330</v>
      </c>
      <c r="B265" s="9" t="s">
        <v>921</v>
      </c>
      <c r="D265" s="8">
        <v>5.2</v>
      </c>
      <c r="H265" s="8" t="s">
        <v>1367</v>
      </c>
      <c r="I265" s="8" t="s">
        <v>1093</v>
      </c>
      <c r="J265" s="8" t="s">
        <v>1096</v>
      </c>
      <c r="L265" s="21">
        <v>2</v>
      </c>
      <c r="M265" s="22">
        <v>0</v>
      </c>
      <c r="N265" s="22">
        <v>1</v>
      </c>
      <c r="O265" s="21">
        <v>1</v>
      </c>
    </row>
    <row r="266" spans="1:15" x14ac:dyDescent="0.2">
      <c r="A266" s="9" t="s">
        <v>331</v>
      </c>
      <c r="B266" s="9" t="s">
        <v>454</v>
      </c>
      <c r="D266" s="8">
        <v>0.32</v>
      </c>
      <c r="H266" s="8" t="s">
        <v>762</v>
      </c>
      <c r="I266" s="8" t="s">
        <v>1005</v>
      </c>
      <c r="J266" s="9">
        <v>64.085999999999999</v>
      </c>
      <c r="L266" s="21">
        <v>2</v>
      </c>
      <c r="M266" s="22">
        <v>0</v>
      </c>
      <c r="N266" s="22">
        <v>0</v>
      </c>
      <c r="O266" s="21">
        <v>0</v>
      </c>
    </row>
    <row r="267" spans="1:15" x14ac:dyDescent="0.2">
      <c r="A267" s="9" t="s">
        <v>331</v>
      </c>
      <c r="B267" s="9" t="s">
        <v>455</v>
      </c>
      <c r="C267" s="8">
        <v>0.38</v>
      </c>
      <c r="H267" s="8" t="s">
        <v>761</v>
      </c>
      <c r="I267" s="8" t="s">
        <v>1006</v>
      </c>
      <c r="J267" s="9">
        <v>61.006</v>
      </c>
      <c r="L267" s="21">
        <v>1</v>
      </c>
      <c r="M267" s="22">
        <v>0</v>
      </c>
      <c r="N267" s="22">
        <v>0</v>
      </c>
      <c r="O267" s="21">
        <v>0</v>
      </c>
    </row>
    <row r="268" spans="1:15" x14ac:dyDescent="0.2">
      <c r="A268" s="9" t="s">
        <v>332</v>
      </c>
      <c r="B268" s="9" t="s">
        <v>456</v>
      </c>
      <c r="E268" s="8">
        <v>2.5</v>
      </c>
      <c r="H268" s="8">
        <v>17.228999999999999</v>
      </c>
      <c r="I268" s="8" t="s">
        <v>1007</v>
      </c>
      <c r="J268" s="9">
        <v>24.361000000000001</v>
      </c>
      <c r="L268" s="21">
        <v>3</v>
      </c>
      <c r="M268" s="22">
        <v>0</v>
      </c>
      <c r="N268" s="22">
        <v>0</v>
      </c>
      <c r="O268" s="21">
        <v>1</v>
      </c>
    </row>
    <row r="269" spans="1:15" x14ac:dyDescent="0.2">
      <c r="A269" s="9" t="s">
        <v>332</v>
      </c>
      <c r="B269" s="9" t="s">
        <v>457</v>
      </c>
      <c r="E269" s="8">
        <v>5.3</v>
      </c>
      <c r="H269" s="8" t="s">
        <v>768</v>
      </c>
      <c r="I269" s="8" t="s">
        <v>1008</v>
      </c>
      <c r="J269" s="9">
        <v>33.470999999999997</v>
      </c>
      <c r="L269" s="21">
        <v>3</v>
      </c>
      <c r="M269" s="22">
        <v>1</v>
      </c>
      <c r="N269" s="22">
        <v>0</v>
      </c>
      <c r="O269" s="21">
        <v>1</v>
      </c>
    </row>
    <row r="270" spans="1:15" x14ac:dyDescent="0.2">
      <c r="A270" s="9" t="s">
        <v>333</v>
      </c>
      <c r="B270" s="9" t="s">
        <v>922</v>
      </c>
      <c r="E270" s="8">
        <v>0.15</v>
      </c>
      <c r="H270" s="8" t="s">
        <v>1371</v>
      </c>
      <c r="I270" s="8" t="s">
        <v>1097</v>
      </c>
      <c r="J270" s="8" t="s">
        <v>1098</v>
      </c>
      <c r="L270" s="21">
        <v>3</v>
      </c>
      <c r="M270" s="22">
        <v>0</v>
      </c>
      <c r="N270" s="22">
        <v>2</v>
      </c>
      <c r="O270" s="21">
        <v>0</v>
      </c>
    </row>
    <row r="271" spans="1:15" x14ac:dyDescent="0.2">
      <c r="A271" s="9" t="s">
        <v>334</v>
      </c>
      <c r="B271" s="9" t="s">
        <v>1150</v>
      </c>
      <c r="D271" s="8">
        <v>1.1000000000000001</v>
      </c>
      <c r="H271" s="8" t="s">
        <v>1515</v>
      </c>
      <c r="I271" s="8" t="s">
        <v>1232</v>
      </c>
      <c r="J271" s="8" t="s">
        <v>1233</v>
      </c>
      <c r="L271" s="21">
        <v>2</v>
      </c>
      <c r="M271" s="22">
        <v>0</v>
      </c>
      <c r="N271" s="22">
        <v>0</v>
      </c>
      <c r="O271" s="21">
        <v>0</v>
      </c>
    </row>
    <row r="272" spans="1:15" x14ac:dyDescent="0.2">
      <c r="A272" s="9" t="s">
        <v>335</v>
      </c>
      <c r="B272" s="9" t="s">
        <v>923</v>
      </c>
      <c r="E272" s="8">
        <v>4.7</v>
      </c>
      <c r="H272" s="8" t="s">
        <v>1375</v>
      </c>
      <c r="I272" s="8" t="s">
        <v>1099</v>
      </c>
      <c r="J272" s="8" t="s">
        <v>1100</v>
      </c>
      <c r="L272" s="21">
        <v>3</v>
      </c>
      <c r="M272" s="22">
        <v>0</v>
      </c>
      <c r="N272" s="22">
        <v>1</v>
      </c>
      <c r="O272" s="21">
        <v>1</v>
      </c>
    </row>
    <row r="273" spans="1:15" x14ac:dyDescent="0.2">
      <c r="A273" s="9" t="s">
        <v>336</v>
      </c>
      <c r="B273" s="9" t="s">
        <v>1151</v>
      </c>
      <c r="E273" s="8">
        <v>1.8</v>
      </c>
      <c r="H273" s="8" t="s">
        <v>1519</v>
      </c>
      <c r="I273" s="8" t="s">
        <v>1234</v>
      </c>
      <c r="J273" s="8" t="s">
        <v>1235</v>
      </c>
      <c r="L273" s="21">
        <v>3</v>
      </c>
      <c r="M273" s="22">
        <v>1</v>
      </c>
      <c r="N273" s="22">
        <v>1</v>
      </c>
      <c r="O273" s="21">
        <v>2</v>
      </c>
    </row>
    <row r="274" spans="1:15" x14ac:dyDescent="0.2">
      <c r="A274" s="9" t="s">
        <v>337</v>
      </c>
      <c r="B274" s="9" t="s">
        <v>458</v>
      </c>
      <c r="D274" s="8">
        <v>3.8</v>
      </c>
      <c r="H274" s="8" t="s">
        <v>772</v>
      </c>
      <c r="I274" s="8" t="s">
        <v>1009</v>
      </c>
      <c r="J274" s="9">
        <v>67.935000000000002</v>
      </c>
      <c r="L274" s="21">
        <v>2</v>
      </c>
      <c r="M274" s="22">
        <v>0</v>
      </c>
      <c r="N274" s="22">
        <v>0</v>
      </c>
      <c r="O274" s="21">
        <v>0</v>
      </c>
    </row>
    <row r="275" spans="1:15" x14ac:dyDescent="0.2">
      <c r="A275" s="9" t="s">
        <v>337</v>
      </c>
      <c r="B275" s="9" t="s">
        <v>459</v>
      </c>
      <c r="C275" s="8">
        <v>2.7</v>
      </c>
      <c r="H275" s="8" t="s">
        <v>771</v>
      </c>
      <c r="I275" s="8" t="s">
        <v>1010</v>
      </c>
      <c r="J275" s="9">
        <v>53.585999999999999</v>
      </c>
      <c r="L275" s="21">
        <v>1</v>
      </c>
      <c r="M275" s="22">
        <v>0</v>
      </c>
      <c r="N275" s="22">
        <v>0</v>
      </c>
      <c r="O275" s="21">
        <v>0</v>
      </c>
    </row>
    <row r="276" spans="1:15" x14ac:dyDescent="0.2">
      <c r="A276" s="9" t="s">
        <v>338</v>
      </c>
      <c r="B276" s="9" t="s">
        <v>924</v>
      </c>
      <c r="D276" s="8">
        <v>0.68</v>
      </c>
      <c r="H276" s="8" t="s">
        <v>1379</v>
      </c>
      <c r="I276" s="8" t="s">
        <v>1101</v>
      </c>
      <c r="J276" s="8" t="s">
        <v>1102</v>
      </c>
      <c r="L276" s="21">
        <v>2</v>
      </c>
      <c r="M276" s="22">
        <v>0</v>
      </c>
      <c r="N276" s="22">
        <v>0</v>
      </c>
      <c r="O276" s="21">
        <v>0</v>
      </c>
    </row>
    <row r="277" spans="1:15" x14ac:dyDescent="0.2">
      <c r="A277" s="9" t="s">
        <v>339</v>
      </c>
      <c r="B277" s="9" t="s">
        <v>460</v>
      </c>
      <c r="D277" s="8">
        <v>5.8</v>
      </c>
      <c r="H277" s="8" t="s">
        <v>780</v>
      </c>
      <c r="I277" s="8" t="s">
        <v>1011</v>
      </c>
      <c r="J277" s="9">
        <v>53.575000000000003</v>
      </c>
      <c r="L277" s="21">
        <v>2</v>
      </c>
      <c r="M277" s="22">
        <v>0</v>
      </c>
      <c r="N277" s="22">
        <v>1</v>
      </c>
      <c r="O277" s="21">
        <v>0</v>
      </c>
    </row>
    <row r="278" spans="1:15" x14ac:dyDescent="0.2">
      <c r="A278" s="9" t="s">
        <v>339</v>
      </c>
      <c r="B278" s="9" t="s">
        <v>461</v>
      </c>
      <c r="D278" s="8">
        <v>8.4</v>
      </c>
      <c r="H278" s="8" t="s">
        <v>779</v>
      </c>
      <c r="I278" s="8" t="s">
        <v>1012</v>
      </c>
      <c r="J278" s="9">
        <v>62.430999999999997</v>
      </c>
      <c r="L278" s="21">
        <v>2</v>
      </c>
      <c r="M278" s="22">
        <v>0</v>
      </c>
      <c r="N278" s="22">
        <v>1</v>
      </c>
      <c r="O278" s="21">
        <v>0</v>
      </c>
    </row>
    <row r="279" spans="1:15" x14ac:dyDescent="0.2">
      <c r="A279" s="9" t="s">
        <v>340</v>
      </c>
      <c r="B279" s="9" t="s">
        <v>1152</v>
      </c>
      <c r="D279" s="8">
        <v>1</v>
      </c>
      <c r="H279" s="8" t="s">
        <v>1521</v>
      </c>
      <c r="I279" s="8" t="s">
        <v>1236</v>
      </c>
      <c r="J279" s="8" t="s">
        <v>1237</v>
      </c>
      <c r="L279" s="21">
        <v>2</v>
      </c>
      <c r="M279" s="22">
        <v>0</v>
      </c>
      <c r="N279" s="22">
        <v>2</v>
      </c>
      <c r="O279" s="21">
        <v>3</v>
      </c>
    </row>
    <row r="280" spans="1:15" x14ac:dyDescent="0.2">
      <c r="A280" s="9" t="s">
        <v>341</v>
      </c>
      <c r="B280" s="9" t="s">
        <v>462</v>
      </c>
      <c r="C280" s="8">
        <v>2.1</v>
      </c>
      <c r="H280" s="8">
        <v>7.4390000000000001</v>
      </c>
      <c r="I280" s="8" t="s">
        <v>1013</v>
      </c>
      <c r="J280" s="9">
        <v>54.883000000000003</v>
      </c>
      <c r="L280" s="21">
        <v>1</v>
      </c>
      <c r="M280" s="22">
        <v>0</v>
      </c>
      <c r="N280" s="22">
        <v>0</v>
      </c>
      <c r="O280" s="21">
        <v>0</v>
      </c>
    </row>
    <row r="281" spans="1:15" x14ac:dyDescent="0.2">
      <c r="A281" s="9" t="s">
        <v>341</v>
      </c>
      <c r="B281" s="9" t="s">
        <v>463</v>
      </c>
      <c r="C281" s="8">
        <v>0.9</v>
      </c>
      <c r="H281" s="8" t="s">
        <v>787</v>
      </c>
      <c r="I281" s="8" t="s">
        <v>1014</v>
      </c>
      <c r="J281" s="9">
        <v>49.033999999999999</v>
      </c>
      <c r="L281" s="21">
        <v>1</v>
      </c>
      <c r="M281" s="22">
        <v>0</v>
      </c>
      <c r="N281" s="22">
        <v>0</v>
      </c>
      <c r="O281" s="21">
        <v>0</v>
      </c>
    </row>
    <row r="282" spans="1:15" x14ac:dyDescent="0.2">
      <c r="A282" s="9" t="s">
        <v>342</v>
      </c>
      <c r="B282" s="9" t="s">
        <v>464</v>
      </c>
      <c r="D282" s="8">
        <v>4.5999999999999996</v>
      </c>
      <c r="H282" s="8" t="s">
        <v>795</v>
      </c>
      <c r="I282" s="8" t="s">
        <v>1015</v>
      </c>
      <c r="J282" s="9">
        <v>88.221000000000004</v>
      </c>
      <c r="L282" s="21">
        <v>2</v>
      </c>
      <c r="M282" s="22">
        <v>0</v>
      </c>
      <c r="N282" s="22">
        <v>0</v>
      </c>
      <c r="O282" s="21">
        <v>0</v>
      </c>
    </row>
    <row r="283" spans="1:15" x14ac:dyDescent="0.2">
      <c r="A283" s="9" t="s">
        <v>342</v>
      </c>
      <c r="B283" s="9" t="s">
        <v>465</v>
      </c>
      <c r="E283" s="8">
        <v>0.31</v>
      </c>
      <c r="H283" s="8" t="s">
        <v>794</v>
      </c>
      <c r="I283" s="8" t="s">
        <v>1016</v>
      </c>
      <c r="J283" s="9">
        <v>78.055999999999997</v>
      </c>
      <c r="L283" s="21">
        <v>3</v>
      </c>
      <c r="M283" s="22">
        <v>0</v>
      </c>
      <c r="N283" s="22">
        <v>0</v>
      </c>
      <c r="O283" s="21">
        <v>0</v>
      </c>
    </row>
    <row r="284" spans="1:15" x14ac:dyDescent="0.2">
      <c r="A284" s="9" t="s">
        <v>343</v>
      </c>
      <c r="B284" s="9" t="s">
        <v>466</v>
      </c>
      <c r="E284" s="8">
        <v>0.32</v>
      </c>
      <c r="H284" s="8" t="s">
        <v>803</v>
      </c>
      <c r="I284" s="8" t="s">
        <v>1017</v>
      </c>
      <c r="J284" s="9">
        <v>39.679000000000002</v>
      </c>
      <c r="L284" s="21">
        <v>3</v>
      </c>
      <c r="M284" s="22">
        <v>0</v>
      </c>
      <c r="N284" s="22">
        <v>0</v>
      </c>
      <c r="O284" s="21">
        <v>0</v>
      </c>
    </row>
    <row r="285" spans="1:15" x14ac:dyDescent="0.2">
      <c r="A285" s="9" t="s">
        <v>343</v>
      </c>
      <c r="B285" s="9" t="s">
        <v>467</v>
      </c>
      <c r="D285" s="8">
        <v>0.63</v>
      </c>
      <c r="H285" s="8" t="s">
        <v>802</v>
      </c>
      <c r="I285" s="8" t="s">
        <v>1018</v>
      </c>
      <c r="J285" s="9">
        <v>52.18</v>
      </c>
      <c r="L285" s="21">
        <v>2</v>
      </c>
      <c r="M285" s="22">
        <v>0</v>
      </c>
      <c r="N285" s="22">
        <v>0</v>
      </c>
      <c r="O285" s="21">
        <v>0</v>
      </c>
    </row>
    <row r="286" spans="1:15" x14ac:dyDescent="0.2">
      <c r="A286" s="9" t="s">
        <v>344</v>
      </c>
      <c r="B286" s="9" t="s">
        <v>925</v>
      </c>
      <c r="C286" s="8">
        <v>5.9</v>
      </c>
      <c r="H286" s="8">
        <v>12.872</v>
      </c>
      <c r="I286" s="8" t="s">
        <v>1103</v>
      </c>
      <c r="J286" s="8" t="s">
        <v>1104</v>
      </c>
      <c r="L286" s="21">
        <v>1</v>
      </c>
      <c r="M286" s="22">
        <v>0</v>
      </c>
      <c r="N286" s="22">
        <v>0</v>
      </c>
      <c r="O286" s="21">
        <v>0</v>
      </c>
    </row>
    <row r="287" spans="1:15" x14ac:dyDescent="0.2">
      <c r="A287" s="9" t="s">
        <v>345</v>
      </c>
      <c r="B287" s="9" t="s">
        <v>1153</v>
      </c>
      <c r="D287" s="8">
        <v>3.6</v>
      </c>
      <c r="H287" s="8" t="s">
        <v>1525</v>
      </c>
      <c r="I287" s="8" t="s">
        <v>1238</v>
      </c>
      <c r="J287" s="8" t="s">
        <v>1240</v>
      </c>
      <c r="L287" s="21">
        <v>2</v>
      </c>
      <c r="M287" s="22">
        <v>0</v>
      </c>
      <c r="N287" s="22">
        <v>0</v>
      </c>
      <c r="O287" s="21">
        <v>0</v>
      </c>
    </row>
    <row r="288" spans="1:15" x14ac:dyDescent="0.2">
      <c r="A288" s="9" t="s">
        <v>346</v>
      </c>
      <c r="B288" s="9" t="s">
        <v>1154</v>
      </c>
      <c r="C288" s="8">
        <v>3.5</v>
      </c>
      <c r="H288" s="8" t="s">
        <v>1529</v>
      </c>
      <c r="I288" s="8" t="s">
        <v>1239</v>
      </c>
      <c r="J288" s="8" t="s">
        <v>1241</v>
      </c>
      <c r="L288" s="21">
        <v>1</v>
      </c>
      <c r="M288" s="22">
        <v>0</v>
      </c>
      <c r="N288" s="22">
        <v>0</v>
      </c>
      <c r="O288" s="21">
        <v>0</v>
      </c>
    </row>
    <row r="289" spans="1:15" x14ac:dyDescent="0.2">
      <c r="A289" s="9" t="s">
        <v>347</v>
      </c>
      <c r="B289" s="9" t="s">
        <v>926</v>
      </c>
      <c r="D289" s="8">
        <v>0.27</v>
      </c>
      <c r="H289" s="8" t="s">
        <v>1386</v>
      </c>
      <c r="I289" s="8" t="s">
        <v>1105</v>
      </c>
      <c r="J289" s="8" t="s">
        <v>1106</v>
      </c>
      <c r="L289" s="21">
        <v>2</v>
      </c>
      <c r="M289" s="22">
        <v>1</v>
      </c>
      <c r="N289" s="22">
        <v>0</v>
      </c>
      <c r="O289" s="21">
        <v>2</v>
      </c>
    </row>
    <row r="290" spans="1:15" x14ac:dyDescent="0.2">
      <c r="A290" s="9" t="s">
        <v>348</v>
      </c>
      <c r="B290" s="9" t="s">
        <v>1155</v>
      </c>
      <c r="C290" s="8">
        <v>3.7</v>
      </c>
      <c r="H290" s="8" t="s">
        <v>1533</v>
      </c>
      <c r="I290" s="8" t="s">
        <v>1242</v>
      </c>
      <c r="J290" s="8" t="s">
        <v>1245</v>
      </c>
      <c r="L290" s="21">
        <v>1</v>
      </c>
      <c r="M290" s="22">
        <v>0</v>
      </c>
      <c r="N290" s="22">
        <v>0</v>
      </c>
      <c r="O290" s="21">
        <v>0</v>
      </c>
    </row>
    <row r="291" spans="1:15" x14ac:dyDescent="0.2">
      <c r="A291" s="9" t="s">
        <v>349</v>
      </c>
      <c r="B291" s="9" t="s">
        <v>1156</v>
      </c>
      <c r="C291" s="8">
        <v>3.8</v>
      </c>
      <c r="H291" s="8" t="s">
        <v>1537</v>
      </c>
      <c r="I291" s="8" t="s">
        <v>1243</v>
      </c>
      <c r="J291" s="8" t="s">
        <v>1246</v>
      </c>
      <c r="L291" s="21">
        <v>1</v>
      </c>
      <c r="M291" s="22">
        <v>0</v>
      </c>
      <c r="N291" s="22">
        <v>0</v>
      </c>
      <c r="O291" s="21">
        <v>0</v>
      </c>
    </row>
    <row r="292" spans="1:15" x14ac:dyDescent="0.2">
      <c r="A292" s="9" t="s">
        <v>350</v>
      </c>
      <c r="B292" s="9" t="s">
        <v>1157</v>
      </c>
      <c r="E292" s="8">
        <v>1.7</v>
      </c>
      <c r="H292" s="8" t="s">
        <v>1362</v>
      </c>
      <c r="I292" s="8" t="s">
        <v>1244</v>
      </c>
      <c r="J292" s="8" t="s">
        <v>1247</v>
      </c>
      <c r="L292" s="21">
        <v>3</v>
      </c>
      <c r="M292" s="22">
        <v>0</v>
      </c>
      <c r="N292" s="22">
        <v>0</v>
      </c>
      <c r="O292" s="21">
        <v>0</v>
      </c>
    </row>
    <row r="293" spans="1:15" x14ac:dyDescent="0.2">
      <c r="A293" s="9" t="s">
        <v>351</v>
      </c>
      <c r="B293" s="9" t="s">
        <v>470</v>
      </c>
      <c r="C293" s="8">
        <v>7.4</v>
      </c>
      <c r="H293" s="8" t="s">
        <v>811</v>
      </c>
      <c r="I293" s="8" t="s">
        <v>1019</v>
      </c>
      <c r="J293" s="9">
        <v>75.864000000000004</v>
      </c>
      <c r="L293" s="21">
        <v>1</v>
      </c>
      <c r="M293" s="22">
        <v>1</v>
      </c>
      <c r="N293" s="22">
        <v>0</v>
      </c>
      <c r="O293" s="21">
        <v>0</v>
      </c>
    </row>
    <row r="294" spans="1:15" x14ac:dyDescent="0.2">
      <c r="A294" s="9" t="s">
        <v>351</v>
      </c>
      <c r="B294" s="8" t="s">
        <v>471</v>
      </c>
      <c r="C294" s="8">
        <v>7.9</v>
      </c>
      <c r="H294" s="8" t="s">
        <v>810</v>
      </c>
      <c r="I294" s="8" t="s">
        <v>1020</v>
      </c>
      <c r="J294" s="9">
        <v>59.616999999999997</v>
      </c>
      <c r="L294" s="21">
        <v>1</v>
      </c>
      <c r="M294" s="22">
        <v>0</v>
      </c>
      <c r="N294" s="22">
        <v>0</v>
      </c>
      <c r="O294" s="21">
        <v>0</v>
      </c>
    </row>
    <row r="295" spans="1:15" x14ac:dyDescent="0.2">
      <c r="A295" s="9" t="s">
        <v>352</v>
      </c>
      <c r="B295" s="9" t="s">
        <v>468</v>
      </c>
      <c r="C295" s="8">
        <v>5.0999999999999996</v>
      </c>
      <c r="H295" s="8">
        <v>7.42</v>
      </c>
      <c r="I295" s="8" t="s">
        <v>1021</v>
      </c>
      <c r="J295" s="9">
        <v>42.747999999999998</v>
      </c>
      <c r="L295" s="21">
        <v>1</v>
      </c>
      <c r="M295" s="22">
        <v>0</v>
      </c>
      <c r="N295" s="22">
        <v>0</v>
      </c>
      <c r="O295" s="21">
        <v>0</v>
      </c>
    </row>
    <row r="296" spans="1:15" x14ac:dyDescent="0.2">
      <c r="A296" s="9" t="s">
        <v>352</v>
      </c>
      <c r="B296" s="9" t="s">
        <v>469</v>
      </c>
      <c r="E296" s="8">
        <v>2.6</v>
      </c>
      <c r="H296" s="8" t="s">
        <v>818</v>
      </c>
      <c r="I296" s="8" t="s">
        <v>1022</v>
      </c>
      <c r="J296" s="9">
        <v>14.736000000000001</v>
      </c>
      <c r="L296" s="21">
        <v>3</v>
      </c>
      <c r="M296" s="22">
        <v>0</v>
      </c>
      <c r="N296" s="22">
        <v>2</v>
      </c>
      <c r="O296" s="21">
        <v>2</v>
      </c>
    </row>
    <row r="297" spans="1:15" x14ac:dyDescent="0.2">
      <c r="A297" s="9" t="s">
        <v>353</v>
      </c>
      <c r="B297" s="9" t="s">
        <v>927</v>
      </c>
      <c r="C297" s="8">
        <v>3.5</v>
      </c>
      <c r="H297" s="8" t="s">
        <v>1390</v>
      </c>
      <c r="I297" s="8" t="s">
        <v>1107</v>
      </c>
      <c r="J297" s="8" t="s">
        <v>1108</v>
      </c>
      <c r="L297" s="21">
        <v>1</v>
      </c>
      <c r="M297" s="22">
        <v>0</v>
      </c>
      <c r="N297" s="22">
        <v>0</v>
      </c>
      <c r="O297" s="21">
        <v>0</v>
      </c>
    </row>
    <row r="298" spans="1:15" x14ac:dyDescent="0.2">
      <c r="A298" s="9" t="s">
        <v>354</v>
      </c>
      <c r="B298" s="9" t="s">
        <v>1158</v>
      </c>
      <c r="E298" s="8">
        <v>0.86</v>
      </c>
      <c r="H298" s="8" t="s">
        <v>1543</v>
      </c>
      <c r="I298" s="8" t="s">
        <v>1248</v>
      </c>
      <c r="J298" s="8" t="s">
        <v>1249</v>
      </c>
      <c r="L298" s="21">
        <v>3</v>
      </c>
      <c r="M298" s="22">
        <v>0</v>
      </c>
      <c r="N298" s="22">
        <v>1</v>
      </c>
      <c r="O298" s="21">
        <v>0</v>
      </c>
    </row>
    <row r="299" spans="1:15" x14ac:dyDescent="0.2">
      <c r="A299" s="9" t="s">
        <v>355</v>
      </c>
      <c r="B299" s="9" t="s">
        <v>928</v>
      </c>
      <c r="D299" s="8">
        <v>2</v>
      </c>
      <c r="H299" s="8" t="s">
        <v>1394</v>
      </c>
      <c r="I299" s="8" t="s">
        <v>1109</v>
      </c>
      <c r="J299" s="8" t="s">
        <v>1110</v>
      </c>
      <c r="L299" s="21">
        <v>2</v>
      </c>
      <c r="M299" s="22">
        <v>0</v>
      </c>
      <c r="N299" s="22">
        <v>0</v>
      </c>
      <c r="O299" s="21">
        <v>0</v>
      </c>
    </row>
    <row r="300" spans="1:15" x14ac:dyDescent="0.2">
      <c r="A300" s="9" t="s">
        <v>356</v>
      </c>
      <c r="B300" s="9" t="s">
        <v>473</v>
      </c>
      <c r="D300" s="8">
        <v>3.5</v>
      </c>
      <c r="H300" s="8" t="s">
        <v>822</v>
      </c>
      <c r="I300" s="8" t="s">
        <v>1023</v>
      </c>
      <c r="J300" s="9">
        <v>59.491</v>
      </c>
      <c r="L300" s="21">
        <v>2</v>
      </c>
      <c r="M300" s="22">
        <v>0</v>
      </c>
      <c r="N300" s="22">
        <v>0</v>
      </c>
      <c r="O300" s="21">
        <v>0</v>
      </c>
    </row>
    <row r="301" spans="1:15" x14ac:dyDescent="0.2">
      <c r="A301" s="9" t="s">
        <v>356</v>
      </c>
      <c r="B301" s="9" t="s">
        <v>472</v>
      </c>
      <c r="C301" s="8">
        <v>4.3</v>
      </c>
      <c r="H301" s="8" t="s">
        <v>818</v>
      </c>
      <c r="I301" s="8" t="s">
        <v>1024</v>
      </c>
      <c r="J301" s="9">
        <v>89.542000000000002</v>
      </c>
      <c r="L301" s="21">
        <v>1</v>
      </c>
      <c r="M301" s="22">
        <v>0</v>
      </c>
      <c r="N301" s="22">
        <v>0</v>
      </c>
      <c r="O301" s="21">
        <v>0</v>
      </c>
    </row>
    <row r="302" spans="1:15" x14ac:dyDescent="0.2">
      <c r="A302" s="9" t="s">
        <v>357</v>
      </c>
      <c r="B302" s="9" t="s">
        <v>474</v>
      </c>
      <c r="D302" s="8">
        <v>0.95</v>
      </c>
      <c r="H302" s="8" t="s">
        <v>829</v>
      </c>
      <c r="I302" s="8" t="s">
        <v>1025</v>
      </c>
      <c r="J302" s="9">
        <v>15.143000000000001</v>
      </c>
      <c r="L302" s="21">
        <v>2</v>
      </c>
      <c r="M302" s="22">
        <v>1</v>
      </c>
      <c r="N302" s="22">
        <v>1</v>
      </c>
      <c r="O302" s="21">
        <v>2</v>
      </c>
    </row>
    <row r="303" spans="1:15" x14ac:dyDescent="0.2">
      <c r="A303" s="9" t="s">
        <v>357</v>
      </c>
      <c r="B303" s="9" t="s">
        <v>475</v>
      </c>
      <c r="D303" s="8">
        <v>2.2000000000000002</v>
      </c>
      <c r="H303" s="8" t="s">
        <v>828</v>
      </c>
      <c r="I303" s="8" t="s">
        <v>1026</v>
      </c>
      <c r="J303" s="9">
        <v>2.52</v>
      </c>
      <c r="L303" s="21">
        <v>2</v>
      </c>
      <c r="M303" s="22">
        <v>1</v>
      </c>
      <c r="N303" s="22">
        <v>1</v>
      </c>
      <c r="O303" s="21">
        <v>2</v>
      </c>
    </row>
    <row r="304" spans="1:15" x14ac:dyDescent="0.2">
      <c r="A304" s="9" t="s">
        <v>358</v>
      </c>
      <c r="B304" s="9" t="s">
        <v>1159</v>
      </c>
      <c r="C304" s="8">
        <v>5.0999999999999996</v>
      </c>
      <c r="H304" s="8" t="s">
        <v>1547</v>
      </c>
      <c r="I304" s="8" t="s">
        <v>1250</v>
      </c>
      <c r="J304" s="8" t="s">
        <v>1251</v>
      </c>
      <c r="L304" s="21">
        <v>1</v>
      </c>
      <c r="M304" s="22">
        <v>0</v>
      </c>
      <c r="N304" s="22">
        <v>0</v>
      </c>
      <c r="O304" s="21">
        <v>0</v>
      </c>
    </row>
    <row r="305" spans="1:15" x14ac:dyDescent="0.2">
      <c r="A305" s="9" t="s">
        <v>359</v>
      </c>
      <c r="B305" s="9" t="s">
        <v>929</v>
      </c>
      <c r="D305" s="8">
        <v>4.9000000000000004</v>
      </c>
      <c r="H305" s="8" t="s">
        <v>1398</v>
      </c>
      <c r="I305" s="8" t="s">
        <v>1111</v>
      </c>
      <c r="J305" s="8" t="s">
        <v>1112</v>
      </c>
      <c r="L305" s="21">
        <v>2</v>
      </c>
      <c r="M305" s="22">
        <v>0</v>
      </c>
      <c r="N305" s="22">
        <v>0</v>
      </c>
      <c r="O305" s="21">
        <v>0</v>
      </c>
    </row>
    <row r="306" spans="1:15" x14ac:dyDescent="0.2">
      <c r="A306" s="9" t="s">
        <v>360</v>
      </c>
      <c r="B306" s="9" t="s">
        <v>1160</v>
      </c>
      <c r="E306" s="8">
        <v>1.9</v>
      </c>
      <c r="H306" s="8">
        <v>11.01</v>
      </c>
      <c r="I306" s="8" t="s">
        <v>1252</v>
      </c>
      <c r="J306" s="8" t="s">
        <v>1256</v>
      </c>
      <c r="L306" s="21">
        <v>3</v>
      </c>
      <c r="M306" s="22">
        <v>0</v>
      </c>
      <c r="N306" s="22">
        <v>0</v>
      </c>
      <c r="O306" s="21">
        <v>0</v>
      </c>
    </row>
    <row r="307" spans="1:15" x14ac:dyDescent="0.2">
      <c r="A307" s="9" t="s">
        <v>361</v>
      </c>
      <c r="B307" s="9" t="s">
        <v>1161</v>
      </c>
      <c r="C307" s="8">
        <v>1.8</v>
      </c>
      <c r="H307" s="8" t="s">
        <v>1554</v>
      </c>
      <c r="I307" s="8" t="s">
        <v>1253</v>
      </c>
      <c r="J307" s="8" t="s">
        <v>1257</v>
      </c>
      <c r="L307" s="21">
        <v>1</v>
      </c>
      <c r="M307" s="22">
        <v>0</v>
      </c>
      <c r="N307" s="22">
        <v>0</v>
      </c>
      <c r="O307" s="21">
        <v>0</v>
      </c>
    </row>
    <row r="308" spans="1:15" x14ac:dyDescent="0.2">
      <c r="A308" s="9" t="s">
        <v>362</v>
      </c>
      <c r="B308" s="9" t="s">
        <v>1162</v>
      </c>
      <c r="C308" s="8">
        <v>2.8</v>
      </c>
      <c r="H308" s="8" t="s">
        <v>1558</v>
      </c>
      <c r="I308" s="8" t="s">
        <v>1254</v>
      </c>
      <c r="J308" s="8" t="s">
        <v>1258</v>
      </c>
      <c r="L308" s="21">
        <v>1</v>
      </c>
      <c r="M308" s="22">
        <v>0</v>
      </c>
      <c r="N308" s="22">
        <v>0</v>
      </c>
      <c r="O308" s="21">
        <v>0</v>
      </c>
    </row>
    <row r="309" spans="1:15" x14ac:dyDescent="0.2">
      <c r="A309" s="9" t="s">
        <v>363</v>
      </c>
      <c r="B309" s="9" t="s">
        <v>1163</v>
      </c>
      <c r="C309" s="8">
        <v>3.2</v>
      </c>
      <c r="H309" s="8" t="s">
        <v>1562</v>
      </c>
      <c r="I309" s="8" t="s">
        <v>1255</v>
      </c>
      <c r="J309" s="8" t="s">
        <v>1259</v>
      </c>
      <c r="L309" s="21">
        <v>1</v>
      </c>
      <c r="M309" s="22">
        <v>0</v>
      </c>
      <c r="N309" s="22">
        <v>0</v>
      </c>
      <c r="O309" s="21">
        <v>0</v>
      </c>
    </row>
    <row r="310" spans="1:15" x14ac:dyDescent="0.2">
      <c r="A310" s="9" t="s">
        <v>364</v>
      </c>
      <c r="B310" s="9" t="s">
        <v>930</v>
      </c>
      <c r="D310" s="8">
        <v>1.8</v>
      </c>
      <c r="H310" s="8" t="s">
        <v>1402</v>
      </c>
      <c r="I310" s="8" t="s">
        <v>1113</v>
      </c>
      <c r="J310" s="8" t="s">
        <v>1114</v>
      </c>
      <c r="L310" s="21">
        <v>2</v>
      </c>
      <c r="M310" s="22">
        <v>0</v>
      </c>
      <c r="N310" s="22">
        <v>0</v>
      </c>
      <c r="O310" s="21">
        <v>0</v>
      </c>
    </row>
    <row r="311" spans="1:15" x14ac:dyDescent="0.2">
      <c r="A311" s="9" t="s">
        <v>365</v>
      </c>
      <c r="B311" s="9" t="s">
        <v>476</v>
      </c>
      <c r="C311" s="8">
        <v>6.3</v>
      </c>
      <c r="H311" s="8" t="s">
        <v>837</v>
      </c>
      <c r="I311" s="8" t="s">
        <v>1027</v>
      </c>
      <c r="J311" s="9">
        <v>54.215000000000003</v>
      </c>
      <c r="L311" s="21">
        <v>1</v>
      </c>
      <c r="M311" s="22">
        <v>0</v>
      </c>
      <c r="N311" s="22">
        <v>0</v>
      </c>
      <c r="O311" s="21">
        <v>0</v>
      </c>
    </row>
    <row r="312" spans="1:15" x14ac:dyDescent="0.2">
      <c r="A312" s="9" t="s">
        <v>365</v>
      </c>
      <c r="B312" s="9" t="s">
        <v>477</v>
      </c>
      <c r="C312" s="8">
        <v>6.1</v>
      </c>
      <c r="H312" s="8" t="s">
        <v>836</v>
      </c>
      <c r="I312" s="8" t="s">
        <v>1028</v>
      </c>
      <c r="J312" s="9">
        <v>54.887</v>
      </c>
      <c r="L312" s="21">
        <v>1</v>
      </c>
      <c r="M312" s="22">
        <v>0</v>
      </c>
      <c r="N312" s="22">
        <v>0</v>
      </c>
      <c r="O312" s="21">
        <v>0</v>
      </c>
    </row>
    <row r="313" spans="1:15" x14ac:dyDescent="0.2">
      <c r="A313" s="9" t="s">
        <v>366</v>
      </c>
      <c r="B313" s="9" t="s">
        <v>478</v>
      </c>
      <c r="C313" s="8">
        <v>0.41</v>
      </c>
      <c r="H313" s="8">
        <v>6.8410000000000002</v>
      </c>
      <c r="I313" s="8" t="s">
        <v>1029</v>
      </c>
      <c r="J313" s="9">
        <v>64.852000000000004</v>
      </c>
      <c r="L313" s="21">
        <v>1</v>
      </c>
      <c r="M313" s="22">
        <v>0</v>
      </c>
      <c r="N313" s="22">
        <v>0</v>
      </c>
      <c r="O313" s="21">
        <v>0</v>
      </c>
    </row>
    <row r="314" spans="1:15" x14ac:dyDescent="0.2">
      <c r="A314" s="9" t="s">
        <v>366</v>
      </c>
      <c r="B314" s="9" t="s">
        <v>479</v>
      </c>
      <c r="C314" s="8">
        <v>4.5999999999999996</v>
      </c>
      <c r="H314" s="8" t="s">
        <v>843</v>
      </c>
      <c r="I314" s="8" t="s">
        <v>1030</v>
      </c>
      <c r="J314" s="9">
        <v>56.790999999999997</v>
      </c>
      <c r="L314" s="21">
        <v>1</v>
      </c>
      <c r="M314" s="22">
        <v>0</v>
      </c>
      <c r="N314" s="22">
        <v>0</v>
      </c>
      <c r="O314" s="21">
        <v>0</v>
      </c>
    </row>
    <row r="315" spans="1:15" x14ac:dyDescent="0.2">
      <c r="A315" s="9" t="s">
        <v>367</v>
      </c>
      <c r="B315" s="9" t="s">
        <v>480</v>
      </c>
      <c r="C315" s="8">
        <v>6</v>
      </c>
      <c r="H315" s="8" t="s">
        <v>851</v>
      </c>
      <c r="I315" s="8" t="s">
        <v>1031</v>
      </c>
      <c r="J315" s="9">
        <v>55.375999999999998</v>
      </c>
      <c r="L315" s="21">
        <v>1</v>
      </c>
      <c r="M315" s="22">
        <v>0</v>
      </c>
      <c r="N315" s="22">
        <v>0</v>
      </c>
      <c r="O315" s="21">
        <v>0</v>
      </c>
    </row>
    <row r="316" spans="1:15" x14ac:dyDescent="0.2">
      <c r="A316" s="9" t="s">
        <v>367</v>
      </c>
      <c r="B316" s="9" t="s">
        <v>481</v>
      </c>
      <c r="C316" s="8">
        <v>4</v>
      </c>
      <c r="H316" s="8" t="s">
        <v>850</v>
      </c>
      <c r="I316" s="8" t="s">
        <v>1032</v>
      </c>
      <c r="J316" s="9">
        <v>53.786999999999999</v>
      </c>
      <c r="L316" s="21">
        <v>1</v>
      </c>
      <c r="M316" s="22">
        <v>0</v>
      </c>
      <c r="N316" s="22">
        <v>0</v>
      </c>
      <c r="O316" s="21">
        <v>0</v>
      </c>
    </row>
    <row r="317" spans="1:15" x14ac:dyDescent="0.2">
      <c r="A317" s="9" t="s">
        <v>368</v>
      </c>
      <c r="B317" s="9" t="s">
        <v>482</v>
      </c>
      <c r="E317" s="8">
        <v>0.73</v>
      </c>
      <c r="H317" s="8" t="s">
        <v>859</v>
      </c>
      <c r="I317" s="8" t="s">
        <v>1033</v>
      </c>
      <c r="J317" s="9">
        <v>47.116</v>
      </c>
      <c r="L317" s="21">
        <v>3</v>
      </c>
      <c r="M317" s="22">
        <v>0</v>
      </c>
      <c r="N317" s="22">
        <v>0</v>
      </c>
      <c r="O317" s="21">
        <v>0</v>
      </c>
    </row>
    <row r="318" spans="1:15" x14ac:dyDescent="0.2">
      <c r="A318" s="9" t="s">
        <v>368</v>
      </c>
      <c r="B318" s="9" t="s">
        <v>483</v>
      </c>
      <c r="D318" s="8">
        <v>2.5</v>
      </c>
      <c r="H318" s="8" t="s">
        <v>858</v>
      </c>
      <c r="I318" s="8" t="s">
        <v>1034</v>
      </c>
      <c r="J318" s="9">
        <v>44.787999999999997</v>
      </c>
      <c r="L318" s="21">
        <v>2</v>
      </c>
      <c r="M318" s="22">
        <v>0</v>
      </c>
      <c r="N318" s="22">
        <v>0</v>
      </c>
      <c r="O318" s="21">
        <v>0</v>
      </c>
    </row>
    <row r="319" spans="1:15" x14ac:dyDescent="0.2">
      <c r="A319" s="9" t="s">
        <v>369</v>
      </c>
      <c r="B319" s="9" t="s">
        <v>484</v>
      </c>
      <c r="E319" s="8">
        <v>0.94</v>
      </c>
      <c r="H319" s="8" t="s">
        <v>866</v>
      </c>
      <c r="I319" s="8" t="s">
        <v>1035</v>
      </c>
      <c r="J319" s="9">
        <v>49.665999999999997</v>
      </c>
      <c r="L319" s="21">
        <v>3</v>
      </c>
      <c r="M319" s="22">
        <v>0</v>
      </c>
      <c r="N319" s="22">
        <v>0</v>
      </c>
      <c r="O319" s="21">
        <v>0</v>
      </c>
    </row>
    <row r="320" spans="1:15" x14ac:dyDescent="0.2">
      <c r="A320" s="9" t="s">
        <v>369</v>
      </c>
      <c r="B320" s="9" t="s">
        <v>485</v>
      </c>
      <c r="D320" s="8">
        <v>5</v>
      </c>
      <c r="H320" s="8" t="s">
        <v>865</v>
      </c>
      <c r="I320" s="8" t="s">
        <v>1036</v>
      </c>
      <c r="J320" s="9">
        <v>61.128</v>
      </c>
      <c r="L320" s="21">
        <v>2</v>
      </c>
      <c r="M320" s="22">
        <v>0</v>
      </c>
      <c r="N320" s="22">
        <v>0</v>
      </c>
      <c r="O320" s="21">
        <v>0</v>
      </c>
    </row>
    <row r="321" spans="1:15" x14ac:dyDescent="0.2">
      <c r="A321" s="9" t="s">
        <v>370</v>
      </c>
      <c r="B321" s="9" t="s">
        <v>1164</v>
      </c>
      <c r="D321" s="8">
        <v>1.4</v>
      </c>
      <c r="H321" s="8" t="s">
        <v>1566</v>
      </c>
      <c r="I321" s="8" t="s">
        <v>1260</v>
      </c>
      <c r="J321" s="8" t="s">
        <v>1262</v>
      </c>
      <c r="L321" s="21">
        <v>2</v>
      </c>
      <c r="M321" s="22">
        <v>0</v>
      </c>
      <c r="N321" s="22">
        <v>0</v>
      </c>
      <c r="O321" s="21">
        <v>0</v>
      </c>
    </row>
    <row r="322" spans="1:15" x14ac:dyDescent="0.2">
      <c r="A322" s="9" t="s">
        <v>371</v>
      </c>
      <c r="B322" s="9" t="s">
        <v>1165</v>
      </c>
      <c r="D322" s="8">
        <v>1.2</v>
      </c>
      <c r="H322" s="8" t="s">
        <v>1569</v>
      </c>
      <c r="I322" s="8" t="s">
        <v>1261</v>
      </c>
      <c r="J322" s="8" t="s">
        <v>1263</v>
      </c>
      <c r="L322" s="21">
        <v>2</v>
      </c>
      <c r="M322" s="22">
        <v>0</v>
      </c>
      <c r="N322" s="22">
        <v>0</v>
      </c>
      <c r="O322" s="21">
        <v>0</v>
      </c>
    </row>
    <row r="323" spans="1:15" x14ac:dyDescent="0.2">
      <c r="A323" s="9" t="s">
        <v>372</v>
      </c>
      <c r="B323" s="9" t="s">
        <v>486</v>
      </c>
      <c r="C323" s="8">
        <v>2.7</v>
      </c>
      <c r="H323" s="8" t="s">
        <v>874</v>
      </c>
      <c r="I323" s="8" t="s">
        <v>1037</v>
      </c>
      <c r="J323" s="9">
        <v>65.138000000000005</v>
      </c>
      <c r="L323" s="21">
        <v>1</v>
      </c>
      <c r="M323" s="22">
        <v>0</v>
      </c>
      <c r="N323" s="22">
        <v>0</v>
      </c>
      <c r="O323" s="21">
        <v>0</v>
      </c>
    </row>
    <row r="324" spans="1:15" x14ac:dyDescent="0.2">
      <c r="A324" s="9" t="s">
        <v>372</v>
      </c>
      <c r="B324" s="9" t="s">
        <v>487</v>
      </c>
      <c r="D324" s="8">
        <v>2.1</v>
      </c>
      <c r="H324" s="8" t="s">
        <v>873</v>
      </c>
      <c r="I324" s="8" t="s">
        <v>1038</v>
      </c>
      <c r="J324" s="9">
        <v>59.555999999999997</v>
      </c>
      <c r="L324" s="21">
        <v>2</v>
      </c>
      <c r="M324" s="22">
        <v>0</v>
      </c>
      <c r="N324" s="22">
        <v>0</v>
      </c>
      <c r="O324" s="21">
        <v>0</v>
      </c>
    </row>
    <row r="325" spans="1:15" x14ac:dyDescent="0.2">
      <c r="A325" s="9" t="s">
        <v>373</v>
      </c>
      <c r="B325" s="9" t="s">
        <v>488</v>
      </c>
      <c r="D325" s="8">
        <v>0.56999999999999995</v>
      </c>
      <c r="H325" s="8">
        <v>9.19</v>
      </c>
      <c r="I325" s="8" t="s">
        <v>1039</v>
      </c>
      <c r="J325" s="9">
        <v>55.597999999999999</v>
      </c>
      <c r="L325" s="21">
        <v>2</v>
      </c>
      <c r="M325" s="22">
        <v>0</v>
      </c>
      <c r="N325" s="22">
        <v>0</v>
      </c>
      <c r="O325" s="21">
        <v>0</v>
      </c>
    </row>
    <row r="326" spans="1:15" x14ac:dyDescent="0.2">
      <c r="A326" s="9" t="s">
        <v>373</v>
      </c>
      <c r="B326" s="9" t="s">
        <v>489</v>
      </c>
      <c r="C326" s="8">
        <v>2.6</v>
      </c>
      <c r="H326" s="8" t="s">
        <v>880</v>
      </c>
      <c r="I326" s="8" t="s">
        <v>1040</v>
      </c>
      <c r="J326" s="9">
        <v>53.177999999999997</v>
      </c>
      <c r="L326" s="21">
        <v>1</v>
      </c>
      <c r="M326" s="22">
        <v>0</v>
      </c>
      <c r="N326" s="22">
        <v>0</v>
      </c>
      <c r="O326" s="21">
        <v>0</v>
      </c>
    </row>
    <row r="327" spans="1:15" x14ac:dyDescent="0.2">
      <c r="A327" s="9" t="s">
        <v>374</v>
      </c>
      <c r="B327" s="9" t="s">
        <v>490</v>
      </c>
      <c r="D327" s="8">
        <v>3.6</v>
      </c>
      <c r="H327" s="8">
        <v>12.074999999999999</v>
      </c>
      <c r="I327" s="8" t="s">
        <v>1041</v>
      </c>
      <c r="J327" s="9">
        <v>44.234000000000002</v>
      </c>
      <c r="L327" s="21">
        <v>2</v>
      </c>
      <c r="M327" s="22">
        <v>0</v>
      </c>
      <c r="N327" s="22">
        <v>0</v>
      </c>
      <c r="O327" s="21">
        <v>0</v>
      </c>
    </row>
    <row r="328" spans="1:15" x14ac:dyDescent="0.2">
      <c r="A328" s="9" t="s">
        <v>374</v>
      </c>
      <c r="B328" s="9" t="s">
        <v>491</v>
      </c>
      <c r="C328" s="8">
        <v>5.3</v>
      </c>
      <c r="H328" s="8" t="s">
        <v>886</v>
      </c>
      <c r="I328" s="8" t="s">
        <v>1042</v>
      </c>
      <c r="J328" s="9">
        <v>54.686999999999998</v>
      </c>
      <c r="L328" s="21">
        <v>1</v>
      </c>
      <c r="M328" s="22">
        <v>0</v>
      </c>
      <c r="N328" s="22">
        <v>0</v>
      </c>
      <c r="O328" s="21">
        <v>0</v>
      </c>
    </row>
    <row r="329" spans="1:15" x14ac:dyDescent="0.2">
      <c r="A329" s="9" t="s">
        <v>375</v>
      </c>
      <c r="B329" s="9" t="s">
        <v>492</v>
      </c>
      <c r="E329" s="8">
        <v>6.1</v>
      </c>
      <c r="H329" s="8" t="s">
        <v>893</v>
      </c>
      <c r="I329" s="8" t="s">
        <v>1043</v>
      </c>
      <c r="J329" s="9">
        <v>40.006</v>
      </c>
      <c r="L329" s="21">
        <v>3</v>
      </c>
      <c r="M329" s="22">
        <v>0</v>
      </c>
      <c r="N329" s="22">
        <v>0</v>
      </c>
      <c r="O329" s="21">
        <v>0</v>
      </c>
    </row>
    <row r="330" spans="1:15" x14ac:dyDescent="0.2">
      <c r="A330" s="9" t="s">
        <v>375</v>
      </c>
      <c r="B330" s="9" t="s">
        <v>493</v>
      </c>
      <c r="D330" s="8">
        <v>4.0999999999999996</v>
      </c>
      <c r="H330" s="8" t="s">
        <v>892</v>
      </c>
      <c r="I330" s="8" t="s">
        <v>1044</v>
      </c>
      <c r="J330" s="9">
        <v>36.923000000000002</v>
      </c>
      <c r="L330" s="21">
        <v>2</v>
      </c>
      <c r="M330" s="22">
        <v>0</v>
      </c>
      <c r="N330" s="22">
        <v>0</v>
      </c>
      <c r="O330" s="21">
        <v>0</v>
      </c>
    </row>
    <row r="331" spans="1:15" x14ac:dyDescent="0.2">
      <c r="A331" s="8" t="s">
        <v>1583</v>
      </c>
      <c r="B331" s="8"/>
      <c r="L331"/>
      <c r="M331" s="1"/>
      <c r="N331" s="1"/>
      <c r="O331"/>
    </row>
    <row r="332" spans="1:15" x14ac:dyDescent="0.2">
      <c r="A332" s="8" t="s">
        <v>1584</v>
      </c>
      <c r="B332" s="8"/>
      <c r="C332" s="8">
        <f>AVERAGE(C5:C330)</f>
        <v>3.4754074074074097</v>
      </c>
      <c r="D332" s="8">
        <f>AVERAGE(D5:D330)</f>
        <v>2.7553030303030299</v>
      </c>
      <c r="E332" s="8">
        <f>AVERAGE(E5:E330)</f>
        <v>1.9121428571428571</v>
      </c>
      <c r="H332" s="8">
        <f>AVERAGE(H5:H330)</f>
        <v>11.596558620689654</v>
      </c>
      <c r="I332" s="8">
        <f>AVERAGE(I5:I330)</f>
        <v>31.184341463414615</v>
      </c>
      <c r="J332" s="8">
        <f>AVERAGE(J5:J330)</f>
        <v>50.71922268907565</v>
      </c>
      <c r="L332"/>
      <c r="M332" s="1"/>
      <c r="N332" s="1"/>
      <c r="O332"/>
    </row>
    <row r="333" spans="1:15" x14ac:dyDescent="0.2">
      <c r="A333" s="8"/>
      <c r="B333" s="8"/>
      <c r="C333" s="8">
        <f>STDEV(C5:C330)</f>
        <v>2.4671769966462742</v>
      </c>
      <c r="D333" s="8">
        <f>STDEV(D5:D330)</f>
        <v>1.7437195653942861</v>
      </c>
      <c r="E333" s="8">
        <f>STDEV(E5:E330)</f>
        <v>1.4742649500198877</v>
      </c>
      <c r="H333" s="8">
        <f>STDEV(H5:H330)</f>
        <v>4.0670202098298995</v>
      </c>
      <c r="I333" s="8">
        <f>STDEV(I5:I330)</f>
        <v>18.627556842796889</v>
      </c>
      <c r="J333" s="8">
        <f>STDEV(J5:J330)</f>
        <v>16.632753882315853</v>
      </c>
      <c r="L333"/>
      <c r="M333" s="1"/>
      <c r="N333" s="1"/>
      <c r="O333"/>
    </row>
    <row r="334" spans="1:15" x14ac:dyDescent="0.2">
      <c r="A334" s="8"/>
      <c r="B334" s="8"/>
      <c r="L334"/>
      <c r="M334" s="1"/>
      <c r="N334" s="1"/>
      <c r="O334"/>
    </row>
    <row r="335" spans="1:15" x14ac:dyDescent="0.2">
      <c r="I335" s="7" t="s">
        <v>4</v>
      </c>
      <c r="L335"/>
      <c r="M335" s="1"/>
      <c r="N335" s="1"/>
      <c r="O335"/>
    </row>
    <row r="336" spans="1:15" x14ac:dyDescent="0.2">
      <c r="J336" s="8">
        <v>11.596558620689654</v>
      </c>
      <c r="L336"/>
      <c r="M336" s="1"/>
      <c r="N336" s="1"/>
      <c r="O336"/>
    </row>
    <row r="337" spans="9:15" x14ac:dyDescent="0.2">
      <c r="I337" s="8" t="s">
        <v>1586</v>
      </c>
      <c r="J337" s="8">
        <v>4.0670202098298995</v>
      </c>
      <c r="L337"/>
      <c r="M337" s="1"/>
      <c r="N337" s="1"/>
      <c r="O337"/>
    </row>
    <row r="338" spans="9:15" x14ac:dyDescent="0.2">
      <c r="L338"/>
      <c r="M338" s="1"/>
      <c r="N338" s="1"/>
      <c r="O338"/>
    </row>
    <row r="339" spans="9:15" x14ac:dyDescent="0.2">
      <c r="I339" s="7" t="s">
        <v>8</v>
      </c>
      <c r="L339"/>
      <c r="M339" s="1"/>
      <c r="N339" s="1"/>
      <c r="O339"/>
    </row>
    <row r="340" spans="9:15" x14ac:dyDescent="0.2">
      <c r="J340" s="8">
        <v>31.184341463414615</v>
      </c>
      <c r="L340"/>
      <c r="M340" s="1"/>
      <c r="N340" s="1"/>
      <c r="O340"/>
    </row>
    <row r="341" spans="9:15" x14ac:dyDescent="0.2">
      <c r="I341" s="8" t="s">
        <v>1586</v>
      </c>
      <c r="J341" s="8">
        <v>18.627556842796889</v>
      </c>
      <c r="L341"/>
      <c r="M341" s="1"/>
      <c r="N341" s="1"/>
      <c r="O341"/>
    </row>
    <row r="342" spans="9:15" x14ac:dyDescent="0.2">
      <c r="L342"/>
      <c r="M342" s="1"/>
      <c r="N342" s="1"/>
      <c r="O342"/>
    </row>
    <row r="343" spans="9:15" x14ac:dyDescent="0.2">
      <c r="I343" s="7" t="s">
        <v>9</v>
      </c>
      <c r="L343"/>
      <c r="M343" s="1"/>
      <c r="N343" s="1"/>
      <c r="O343"/>
    </row>
    <row r="344" spans="9:15" x14ac:dyDescent="0.2">
      <c r="J344" s="8">
        <v>50.71922268907565</v>
      </c>
      <c r="L344"/>
      <c r="M344" s="1"/>
      <c r="N344" s="1"/>
      <c r="O344"/>
    </row>
    <row r="345" spans="9:15" x14ac:dyDescent="0.2">
      <c r="I345" s="8" t="s">
        <v>1586</v>
      </c>
      <c r="J345" s="8">
        <v>16.632753882315853</v>
      </c>
      <c r="L345"/>
      <c r="M345" s="1"/>
      <c r="N345" s="1"/>
      <c r="O345"/>
    </row>
    <row r="346" spans="9:15" x14ac:dyDescent="0.2">
      <c r="L346"/>
      <c r="M346" s="1"/>
      <c r="N346" s="1"/>
      <c r="O346"/>
    </row>
    <row r="347" spans="9:15" x14ac:dyDescent="0.2">
      <c r="L347"/>
      <c r="M347" s="1"/>
      <c r="N347" s="1"/>
      <c r="O347"/>
    </row>
    <row r="348" spans="9:15" x14ac:dyDescent="0.2">
      <c r="L348"/>
      <c r="M348" s="1"/>
      <c r="N348" s="1"/>
      <c r="O348"/>
    </row>
    <row r="349" spans="9:15" x14ac:dyDescent="0.2">
      <c r="L349"/>
      <c r="M349" s="1"/>
      <c r="N349" s="1"/>
      <c r="O349"/>
    </row>
    <row r="350" spans="9:15" x14ac:dyDescent="0.2">
      <c r="L350"/>
      <c r="M350" s="1"/>
      <c r="N350" s="1"/>
      <c r="O350"/>
    </row>
    <row r="351" spans="9:15" x14ac:dyDescent="0.2">
      <c r="L351"/>
      <c r="M351" s="1"/>
      <c r="N351" s="1"/>
      <c r="O351"/>
    </row>
    <row r="352" spans="9:15" x14ac:dyDescent="0.2">
      <c r="L352"/>
      <c r="M352" s="1"/>
      <c r="N352" s="1"/>
      <c r="O352"/>
    </row>
    <row r="353" spans="12:15" x14ac:dyDescent="0.2">
      <c r="L353"/>
      <c r="M353" s="1"/>
      <c r="N353" s="1"/>
      <c r="O353"/>
    </row>
    <row r="354" spans="12:15" x14ac:dyDescent="0.2">
      <c r="L354"/>
      <c r="M354" s="1"/>
      <c r="N354" s="1"/>
      <c r="O354"/>
    </row>
    <row r="355" spans="12:15" x14ac:dyDescent="0.2">
      <c r="L355"/>
      <c r="M355" s="1"/>
      <c r="N355" s="1"/>
      <c r="O355"/>
    </row>
    <row r="356" spans="12:15" x14ac:dyDescent="0.2">
      <c r="L356"/>
      <c r="M356" s="1"/>
      <c r="N356" s="1"/>
      <c r="O356"/>
    </row>
    <row r="357" spans="12:15" x14ac:dyDescent="0.2">
      <c r="L357"/>
      <c r="M357" s="1"/>
      <c r="N357" s="1"/>
      <c r="O357"/>
    </row>
    <row r="358" spans="12:15" x14ac:dyDescent="0.2">
      <c r="L358"/>
      <c r="M358" s="1"/>
      <c r="N358" s="1"/>
      <c r="O358"/>
    </row>
    <row r="359" spans="12:15" x14ac:dyDescent="0.2">
      <c r="L359"/>
      <c r="M359" s="1"/>
      <c r="N359" s="1"/>
      <c r="O359"/>
    </row>
    <row r="360" spans="12:15" x14ac:dyDescent="0.2">
      <c r="L360"/>
      <c r="M360" s="1"/>
      <c r="N360" s="1"/>
      <c r="O360"/>
    </row>
    <row r="361" spans="12:15" x14ac:dyDescent="0.2">
      <c r="L361"/>
      <c r="M361" s="1"/>
      <c r="N361" s="1"/>
      <c r="O361"/>
    </row>
    <row r="362" spans="12:15" x14ac:dyDescent="0.2">
      <c r="L362"/>
      <c r="M362" s="1"/>
      <c r="N362" s="1"/>
      <c r="O362"/>
    </row>
    <row r="363" spans="12:15" x14ac:dyDescent="0.2">
      <c r="L363"/>
      <c r="M363" s="1"/>
      <c r="N363" s="1"/>
      <c r="O363"/>
    </row>
    <row r="364" spans="12:15" x14ac:dyDescent="0.2">
      <c r="L364"/>
      <c r="M364" s="1"/>
      <c r="N364" s="1"/>
      <c r="O364"/>
    </row>
    <row r="365" spans="12:15" x14ac:dyDescent="0.2">
      <c r="L365"/>
      <c r="M365" s="1"/>
      <c r="N365" s="1"/>
      <c r="O365"/>
    </row>
    <row r="366" spans="12:15" x14ac:dyDescent="0.2">
      <c r="L366"/>
      <c r="M366" s="1"/>
      <c r="N366" s="1"/>
      <c r="O366"/>
    </row>
    <row r="367" spans="12:15" x14ac:dyDescent="0.2">
      <c r="L367"/>
      <c r="M367" s="1"/>
      <c r="N367" s="1"/>
      <c r="O367"/>
    </row>
    <row r="368" spans="12:15" x14ac:dyDescent="0.2">
      <c r="L368"/>
      <c r="M368" s="1"/>
      <c r="N368" s="1"/>
      <c r="O368"/>
    </row>
    <row r="369" spans="12:15" x14ac:dyDescent="0.2">
      <c r="L369"/>
      <c r="M369" s="1"/>
      <c r="N369" s="1"/>
      <c r="O369"/>
    </row>
    <row r="370" spans="12:15" x14ac:dyDescent="0.2">
      <c r="L370"/>
      <c r="M370" s="1"/>
      <c r="N370" s="1"/>
      <c r="O370"/>
    </row>
    <row r="371" spans="12:15" x14ac:dyDescent="0.2">
      <c r="L371"/>
      <c r="M371" s="1"/>
      <c r="N371" s="1"/>
      <c r="O371"/>
    </row>
    <row r="372" spans="12:15" x14ac:dyDescent="0.2">
      <c r="L372"/>
      <c r="M372" s="1"/>
      <c r="N372" s="1"/>
      <c r="O372"/>
    </row>
    <row r="373" spans="12:15" x14ac:dyDescent="0.2">
      <c r="L373"/>
      <c r="M373" s="1"/>
      <c r="N373" s="1"/>
      <c r="O373"/>
    </row>
    <row r="374" spans="12:15" x14ac:dyDescent="0.2">
      <c r="L374"/>
      <c r="M374" s="1"/>
      <c r="N374" s="1"/>
      <c r="O374"/>
    </row>
    <row r="375" spans="12:15" x14ac:dyDescent="0.2">
      <c r="L375"/>
      <c r="M375" s="1"/>
      <c r="N375" s="1"/>
      <c r="O375"/>
    </row>
    <row r="376" spans="12:15" x14ac:dyDescent="0.2">
      <c r="L376"/>
      <c r="M376" s="1"/>
      <c r="N376" s="1"/>
      <c r="O376"/>
    </row>
    <row r="377" spans="12:15" x14ac:dyDescent="0.2">
      <c r="L377"/>
      <c r="M377" s="1"/>
      <c r="N377" s="1"/>
      <c r="O377"/>
    </row>
    <row r="378" spans="12:15" x14ac:dyDescent="0.2">
      <c r="L378"/>
      <c r="M378" s="1"/>
      <c r="N378" s="1"/>
      <c r="O378"/>
    </row>
    <row r="379" spans="12:15" x14ac:dyDescent="0.2">
      <c r="L379"/>
      <c r="M379" s="1"/>
      <c r="N379" s="1"/>
      <c r="O379"/>
    </row>
    <row r="380" spans="12:15" x14ac:dyDescent="0.2">
      <c r="L380"/>
      <c r="M380" s="1"/>
      <c r="N380" s="1"/>
      <c r="O380"/>
    </row>
    <row r="381" spans="12:15" x14ac:dyDescent="0.2">
      <c r="L381"/>
      <c r="M381" s="1"/>
      <c r="N381" s="1"/>
      <c r="O381"/>
    </row>
    <row r="382" spans="12:15" x14ac:dyDescent="0.2">
      <c r="L382"/>
      <c r="M382" s="1"/>
      <c r="N382" s="1"/>
      <c r="O382"/>
    </row>
    <row r="383" spans="12:15" x14ac:dyDescent="0.2">
      <c r="L383"/>
      <c r="M383" s="1"/>
      <c r="N383" s="1"/>
      <c r="O383"/>
    </row>
    <row r="384" spans="12:15" x14ac:dyDescent="0.2">
      <c r="L384"/>
      <c r="M384" s="1"/>
      <c r="N384" s="1"/>
      <c r="O384"/>
    </row>
    <row r="385" spans="12:15" x14ac:dyDescent="0.2">
      <c r="L385"/>
      <c r="M385" s="1"/>
      <c r="N385" s="1"/>
      <c r="O385"/>
    </row>
    <row r="386" spans="12:15" x14ac:dyDescent="0.2">
      <c r="L386"/>
      <c r="M386" s="1"/>
      <c r="N386" s="1"/>
      <c r="O386"/>
    </row>
    <row r="387" spans="12:15" x14ac:dyDescent="0.2">
      <c r="L387"/>
      <c r="M387" s="1"/>
      <c r="N387" s="1"/>
      <c r="O387"/>
    </row>
    <row r="388" spans="12:15" x14ac:dyDescent="0.2">
      <c r="L388"/>
      <c r="M388" s="1"/>
      <c r="N388" s="1"/>
      <c r="O388"/>
    </row>
    <row r="389" spans="12:15" x14ac:dyDescent="0.2">
      <c r="L389"/>
      <c r="M389" s="1"/>
      <c r="N389" s="1"/>
      <c r="O389"/>
    </row>
    <row r="390" spans="12:15" x14ac:dyDescent="0.2">
      <c r="L390"/>
      <c r="M390" s="1"/>
      <c r="N390" s="1"/>
      <c r="O390"/>
    </row>
    <row r="391" spans="12:15" x14ac:dyDescent="0.2">
      <c r="L391"/>
      <c r="M391" s="1"/>
      <c r="N391" s="1"/>
      <c r="O391"/>
    </row>
    <row r="392" spans="12:15" x14ac:dyDescent="0.2">
      <c r="L392"/>
      <c r="M392" s="1"/>
      <c r="N392" s="1"/>
      <c r="O392"/>
    </row>
    <row r="393" spans="12:15" x14ac:dyDescent="0.2">
      <c r="L393"/>
      <c r="M393" s="1"/>
      <c r="N393" s="1"/>
      <c r="O393"/>
    </row>
    <row r="394" spans="12:15" x14ac:dyDescent="0.2">
      <c r="L394"/>
      <c r="M394" s="1"/>
      <c r="N394" s="1"/>
      <c r="O394"/>
    </row>
    <row r="395" spans="12:15" x14ac:dyDescent="0.2">
      <c r="L395"/>
      <c r="M395" s="1"/>
      <c r="N395" s="1"/>
      <c r="O395"/>
    </row>
    <row r="396" spans="12:15" x14ac:dyDescent="0.2">
      <c r="L396"/>
      <c r="M396" s="1"/>
      <c r="N396" s="1"/>
      <c r="O396"/>
    </row>
    <row r="397" spans="12:15" x14ac:dyDescent="0.2">
      <c r="L397"/>
      <c r="M397" s="1"/>
      <c r="N397" s="1"/>
      <c r="O397"/>
    </row>
    <row r="398" spans="12:15" x14ac:dyDescent="0.2">
      <c r="L398"/>
      <c r="M398" s="1"/>
      <c r="N398" s="1"/>
      <c r="O398"/>
    </row>
    <row r="399" spans="12:15" x14ac:dyDescent="0.2">
      <c r="L399"/>
      <c r="M399" s="1"/>
      <c r="N399" s="1"/>
      <c r="O399"/>
    </row>
    <row r="400" spans="12:15" x14ac:dyDescent="0.2">
      <c r="L400"/>
      <c r="M400" s="1"/>
      <c r="N400" s="1"/>
      <c r="O400"/>
    </row>
    <row r="401" spans="12:15" x14ac:dyDescent="0.2">
      <c r="L401"/>
      <c r="M401" s="1"/>
      <c r="N401" s="1"/>
      <c r="O401"/>
    </row>
    <row r="402" spans="12:15" x14ac:dyDescent="0.2">
      <c r="L402"/>
      <c r="M402" s="1"/>
      <c r="N402" s="1"/>
      <c r="O402"/>
    </row>
    <row r="403" spans="12:15" x14ac:dyDescent="0.2">
      <c r="L403"/>
      <c r="M403" s="1"/>
      <c r="N403" s="1"/>
      <c r="O403"/>
    </row>
    <row r="404" spans="12:15" x14ac:dyDescent="0.2">
      <c r="L404"/>
      <c r="M404" s="1"/>
      <c r="N404" s="1"/>
      <c r="O404"/>
    </row>
    <row r="405" spans="12:15" x14ac:dyDescent="0.2">
      <c r="L405"/>
      <c r="M405" s="1"/>
      <c r="N405" s="1"/>
      <c r="O405"/>
    </row>
    <row r="406" spans="12:15" x14ac:dyDescent="0.2">
      <c r="L406"/>
      <c r="M406" s="1"/>
      <c r="N406" s="1"/>
      <c r="O406"/>
    </row>
    <row r="407" spans="12:15" x14ac:dyDescent="0.2">
      <c r="L407"/>
      <c r="M407" s="1"/>
      <c r="N407" s="1"/>
      <c r="O407"/>
    </row>
    <row r="408" spans="12:15" x14ac:dyDescent="0.2">
      <c r="L408"/>
      <c r="M408" s="1"/>
      <c r="N408" s="1"/>
      <c r="O408"/>
    </row>
    <row r="409" spans="12:15" x14ac:dyDescent="0.2">
      <c r="L409"/>
      <c r="M409" s="1"/>
      <c r="N409" s="1"/>
      <c r="O409"/>
    </row>
    <row r="410" spans="12:15" x14ac:dyDescent="0.2">
      <c r="L410"/>
      <c r="M410" s="1"/>
      <c r="N410" s="1"/>
      <c r="O410"/>
    </row>
    <row r="411" spans="12:15" x14ac:dyDescent="0.2">
      <c r="L411"/>
      <c r="M411" s="1"/>
      <c r="N411" s="1"/>
      <c r="O411"/>
    </row>
    <row r="412" spans="12:15" x14ac:dyDescent="0.2">
      <c r="L412"/>
      <c r="M412" s="1"/>
      <c r="N412" s="1"/>
      <c r="O412"/>
    </row>
    <row r="413" spans="12:15" x14ac:dyDescent="0.2">
      <c r="L413"/>
      <c r="M413" s="1"/>
      <c r="N413" s="1"/>
      <c r="O413"/>
    </row>
    <row r="414" spans="12:15" x14ac:dyDescent="0.2">
      <c r="L414"/>
      <c r="M414" s="1"/>
      <c r="N414" s="1"/>
      <c r="O414"/>
    </row>
    <row r="415" spans="12:15" x14ac:dyDescent="0.2">
      <c r="L415"/>
      <c r="M415" s="1"/>
      <c r="N415" s="1"/>
      <c r="O415"/>
    </row>
    <row r="416" spans="12:15" x14ac:dyDescent="0.2">
      <c r="L416"/>
      <c r="M416" s="1"/>
      <c r="N416" s="1"/>
      <c r="O416"/>
    </row>
    <row r="417" spans="12:15" x14ac:dyDescent="0.2">
      <c r="L417"/>
      <c r="M417" s="1"/>
      <c r="N417" s="1"/>
      <c r="O417"/>
    </row>
    <row r="418" spans="12:15" x14ac:dyDescent="0.2">
      <c r="L418"/>
      <c r="M418" s="1"/>
      <c r="N418" s="1"/>
      <c r="O418"/>
    </row>
    <row r="419" spans="12:15" x14ac:dyDescent="0.2">
      <c r="L419"/>
      <c r="M419" s="1"/>
      <c r="N419" s="1"/>
      <c r="O419"/>
    </row>
    <row r="420" spans="12:15" x14ac:dyDescent="0.2">
      <c r="L420"/>
      <c r="M420" s="1"/>
      <c r="N420" s="1"/>
      <c r="O420"/>
    </row>
    <row r="421" spans="12:15" x14ac:dyDescent="0.2">
      <c r="L421"/>
      <c r="M421" s="1"/>
      <c r="N421" s="1"/>
      <c r="O421"/>
    </row>
    <row r="422" spans="12:15" x14ac:dyDescent="0.2">
      <c r="L422"/>
      <c r="M422" s="1"/>
      <c r="N422" s="1"/>
      <c r="O422"/>
    </row>
    <row r="423" spans="12:15" x14ac:dyDescent="0.2">
      <c r="L423"/>
      <c r="M423" s="1"/>
      <c r="N423" s="1"/>
      <c r="O423"/>
    </row>
    <row r="424" spans="12:15" x14ac:dyDescent="0.2">
      <c r="L424"/>
      <c r="M424" s="1"/>
      <c r="N424" s="1"/>
      <c r="O424"/>
    </row>
    <row r="425" spans="12:15" x14ac:dyDescent="0.2">
      <c r="L425"/>
      <c r="M425" s="1"/>
      <c r="N425" s="1"/>
      <c r="O425"/>
    </row>
    <row r="426" spans="12:15" x14ac:dyDescent="0.2">
      <c r="L426"/>
      <c r="M426" s="1"/>
      <c r="N426" s="1"/>
      <c r="O426"/>
    </row>
    <row r="427" spans="12:15" x14ac:dyDescent="0.2">
      <c r="L427"/>
      <c r="M427" s="1"/>
      <c r="N427" s="1"/>
      <c r="O427"/>
    </row>
    <row r="428" spans="12:15" x14ac:dyDescent="0.2">
      <c r="L428"/>
      <c r="M428" s="1"/>
      <c r="N428" s="1"/>
      <c r="O428"/>
    </row>
    <row r="429" spans="12:15" x14ac:dyDescent="0.2">
      <c r="L429"/>
      <c r="M429" s="1"/>
      <c r="N429" s="1"/>
      <c r="O429"/>
    </row>
    <row r="430" spans="12:15" x14ac:dyDescent="0.2">
      <c r="L430"/>
      <c r="M430" s="1"/>
      <c r="N430" s="1"/>
      <c r="O430"/>
    </row>
    <row r="431" spans="12:15" x14ac:dyDescent="0.2">
      <c r="L431"/>
      <c r="M431" s="1"/>
      <c r="N431" s="1"/>
      <c r="O431"/>
    </row>
    <row r="432" spans="12:15" x14ac:dyDescent="0.2">
      <c r="L432"/>
      <c r="M432" s="1"/>
      <c r="N432" s="1"/>
      <c r="O432"/>
    </row>
    <row r="433" spans="12:15" x14ac:dyDescent="0.2">
      <c r="L433"/>
      <c r="M433" s="1"/>
      <c r="N433" s="1"/>
      <c r="O433"/>
    </row>
    <row r="434" spans="12:15" x14ac:dyDescent="0.2">
      <c r="L434"/>
      <c r="M434" s="1"/>
      <c r="N434" s="1"/>
      <c r="O434"/>
    </row>
    <row r="435" spans="12:15" x14ac:dyDescent="0.2">
      <c r="L435"/>
      <c r="M435" s="1"/>
      <c r="N435" s="1"/>
      <c r="O435"/>
    </row>
    <row r="436" spans="12:15" x14ac:dyDescent="0.2">
      <c r="L436"/>
      <c r="M436" s="1"/>
      <c r="N436" s="1"/>
      <c r="O436"/>
    </row>
    <row r="437" spans="12:15" x14ac:dyDescent="0.2">
      <c r="L437"/>
      <c r="M437" s="1"/>
      <c r="N437" s="1"/>
      <c r="O437"/>
    </row>
    <row r="438" spans="12:15" x14ac:dyDescent="0.2">
      <c r="L438"/>
      <c r="M438" s="1"/>
      <c r="N438" s="1"/>
      <c r="O438"/>
    </row>
    <row r="439" spans="12:15" x14ac:dyDescent="0.2">
      <c r="L439"/>
      <c r="M439" s="1"/>
      <c r="N439" s="1"/>
      <c r="O439"/>
    </row>
    <row r="440" spans="12:15" x14ac:dyDescent="0.2">
      <c r="L440"/>
      <c r="M440" s="1"/>
      <c r="N440" s="1"/>
      <c r="O440"/>
    </row>
    <row r="441" spans="12:15" x14ac:dyDescent="0.2">
      <c r="L441"/>
      <c r="M441" s="1"/>
      <c r="N441" s="1"/>
      <c r="O441"/>
    </row>
    <row r="442" spans="12:15" x14ac:dyDescent="0.2">
      <c r="L442"/>
      <c r="M442" s="1"/>
      <c r="N442" s="1"/>
      <c r="O442"/>
    </row>
    <row r="443" spans="12:15" x14ac:dyDescent="0.2">
      <c r="L443"/>
      <c r="M443" s="1"/>
      <c r="N443" s="1"/>
      <c r="O443"/>
    </row>
    <row r="444" spans="12:15" x14ac:dyDescent="0.2">
      <c r="L444"/>
      <c r="M444" s="1"/>
      <c r="N444" s="1"/>
      <c r="O444"/>
    </row>
    <row r="445" spans="12:15" x14ac:dyDescent="0.2">
      <c r="L445"/>
      <c r="M445" s="1"/>
      <c r="N445" s="1"/>
      <c r="O445"/>
    </row>
    <row r="446" spans="12:15" x14ac:dyDescent="0.2">
      <c r="L446"/>
      <c r="M446" s="1"/>
      <c r="N446" s="1"/>
      <c r="O446"/>
    </row>
    <row r="447" spans="12:15" x14ac:dyDescent="0.2">
      <c r="L447"/>
      <c r="M447" s="1"/>
      <c r="N447" s="1"/>
      <c r="O447"/>
    </row>
    <row r="448" spans="12:15" x14ac:dyDescent="0.2">
      <c r="L448"/>
      <c r="M448" s="1"/>
      <c r="N448" s="1"/>
      <c r="O448"/>
    </row>
    <row r="449" spans="12:15" x14ac:dyDescent="0.2">
      <c r="L449"/>
      <c r="M449" s="1"/>
      <c r="N449" s="1"/>
      <c r="O449"/>
    </row>
    <row r="450" spans="12:15" x14ac:dyDescent="0.2">
      <c r="L450"/>
      <c r="M450" s="1"/>
      <c r="N450" s="1"/>
      <c r="O450"/>
    </row>
    <row r="451" spans="12:15" x14ac:dyDescent="0.2">
      <c r="L451"/>
      <c r="M451" s="1"/>
      <c r="N451" s="1"/>
      <c r="O451"/>
    </row>
    <row r="452" spans="12:15" x14ac:dyDescent="0.2">
      <c r="L452"/>
      <c r="M452" s="1"/>
      <c r="N452" s="1"/>
      <c r="O452"/>
    </row>
    <row r="453" spans="12:15" x14ac:dyDescent="0.2">
      <c r="L453"/>
      <c r="M453" s="1"/>
      <c r="N453" s="1"/>
      <c r="O453"/>
    </row>
    <row r="454" spans="12:15" x14ac:dyDescent="0.2">
      <c r="L454"/>
      <c r="M454" s="1"/>
      <c r="N454" s="1"/>
      <c r="O454"/>
    </row>
    <row r="455" spans="12:15" x14ac:dyDescent="0.2">
      <c r="L455"/>
      <c r="M455" s="1"/>
      <c r="N455" s="1"/>
      <c r="O455"/>
    </row>
    <row r="456" spans="12:15" x14ac:dyDescent="0.2">
      <c r="L456"/>
      <c r="M456" s="1"/>
      <c r="N456" s="1"/>
      <c r="O456"/>
    </row>
    <row r="457" spans="12:15" x14ac:dyDescent="0.2">
      <c r="L457"/>
      <c r="M457" s="1"/>
      <c r="N457" s="1"/>
      <c r="O457"/>
    </row>
    <row r="458" spans="12:15" x14ac:dyDescent="0.2">
      <c r="L458"/>
      <c r="M458" s="1"/>
      <c r="N458" s="1"/>
      <c r="O458"/>
    </row>
    <row r="459" spans="12:15" x14ac:dyDescent="0.2">
      <c r="L459"/>
      <c r="M459" s="1"/>
      <c r="N459" s="1"/>
      <c r="O459"/>
    </row>
    <row r="460" spans="12:15" x14ac:dyDescent="0.2">
      <c r="L460"/>
      <c r="M460" s="1"/>
      <c r="N460" s="1"/>
      <c r="O460"/>
    </row>
    <row r="461" spans="12:15" x14ac:dyDescent="0.2">
      <c r="L461"/>
      <c r="M461" s="1"/>
      <c r="N461" s="1"/>
      <c r="O461"/>
    </row>
    <row r="462" spans="12:15" x14ac:dyDescent="0.2">
      <c r="L462"/>
      <c r="M462" s="1"/>
      <c r="N462" s="1"/>
      <c r="O462"/>
    </row>
    <row r="463" spans="12:15" x14ac:dyDescent="0.2">
      <c r="L463"/>
      <c r="M463" s="1"/>
      <c r="N463" s="1"/>
      <c r="O463"/>
    </row>
    <row r="464" spans="12:15" x14ac:dyDescent="0.2">
      <c r="L464"/>
      <c r="M464" s="1"/>
      <c r="N464" s="1"/>
      <c r="O464"/>
    </row>
    <row r="465" spans="12:15" x14ac:dyDescent="0.2">
      <c r="L465"/>
      <c r="M465" s="1"/>
      <c r="N465" s="1"/>
      <c r="O465"/>
    </row>
    <row r="466" spans="12:15" x14ac:dyDescent="0.2">
      <c r="L466"/>
      <c r="M466" s="1"/>
      <c r="N466" s="1"/>
      <c r="O466"/>
    </row>
    <row r="467" spans="12:15" x14ac:dyDescent="0.2">
      <c r="L467"/>
      <c r="M467" s="1"/>
      <c r="N467" s="1"/>
      <c r="O467"/>
    </row>
    <row r="468" spans="12:15" x14ac:dyDescent="0.2">
      <c r="L468"/>
      <c r="M468" s="1"/>
      <c r="N468" s="1"/>
      <c r="O468"/>
    </row>
    <row r="469" spans="12:15" x14ac:dyDescent="0.2">
      <c r="L469"/>
      <c r="M469" s="1"/>
      <c r="N469" s="1"/>
      <c r="O469"/>
    </row>
    <row r="470" spans="12:15" x14ac:dyDescent="0.2">
      <c r="L470"/>
      <c r="M470" s="1"/>
      <c r="N470" s="1"/>
      <c r="O470"/>
    </row>
    <row r="471" spans="12:15" x14ac:dyDescent="0.2">
      <c r="L471"/>
      <c r="M471" s="1"/>
      <c r="N471" s="1"/>
      <c r="O471"/>
    </row>
    <row r="472" spans="12:15" x14ac:dyDescent="0.2">
      <c r="L472"/>
      <c r="M472" s="1"/>
      <c r="N472" s="1"/>
      <c r="O472"/>
    </row>
    <row r="473" spans="12:15" x14ac:dyDescent="0.2">
      <c r="L473"/>
      <c r="M473" s="1"/>
      <c r="N473" s="1"/>
      <c r="O473"/>
    </row>
    <row r="474" spans="12:15" x14ac:dyDescent="0.2">
      <c r="L474"/>
      <c r="M474" s="1"/>
      <c r="N474" s="1"/>
      <c r="O474"/>
    </row>
    <row r="475" spans="12:15" x14ac:dyDescent="0.2">
      <c r="L475"/>
      <c r="M475" s="1"/>
      <c r="N475" s="1"/>
      <c r="O475"/>
    </row>
    <row r="476" spans="12:15" x14ac:dyDescent="0.2">
      <c r="L476"/>
      <c r="M476" s="1"/>
      <c r="N476" s="1"/>
      <c r="O476"/>
    </row>
    <row r="477" spans="12:15" x14ac:dyDescent="0.2">
      <c r="L477"/>
      <c r="M477" s="1"/>
      <c r="N477" s="1"/>
      <c r="O477"/>
    </row>
    <row r="478" spans="12:15" x14ac:dyDescent="0.2">
      <c r="L478"/>
      <c r="M478" s="1"/>
      <c r="N478" s="1"/>
      <c r="O478"/>
    </row>
    <row r="479" spans="12:15" x14ac:dyDescent="0.2">
      <c r="L479"/>
      <c r="M479" s="1"/>
      <c r="N479" s="1"/>
      <c r="O479"/>
    </row>
    <row r="480" spans="12:15" x14ac:dyDescent="0.2">
      <c r="L480"/>
      <c r="M480" s="1"/>
      <c r="N480" s="1"/>
      <c r="O480"/>
    </row>
    <row r="481" spans="12:15" x14ac:dyDescent="0.2">
      <c r="L481"/>
      <c r="M481" s="1"/>
      <c r="N481" s="1"/>
      <c r="O481"/>
    </row>
    <row r="482" spans="12:15" x14ac:dyDescent="0.2">
      <c r="L482"/>
      <c r="M482" s="1"/>
      <c r="N482" s="1"/>
      <c r="O482"/>
    </row>
    <row r="483" spans="12:15" x14ac:dyDescent="0.2">
      <c r="L483"/>
      <c r="M483" s="1"/>
      <c r="N483" s="1"/>
      <c r="O483"/>
    </row>
    <row r="484" spans="12:15" x14ac:dyDescent="0.2">
      <c r="L484"/>
      <c r="M484" s="1"/>
      <c r="N484" s="1"/>
      <c r="O484"/>
    </row>
    <row r="485" spans="12:15" x14ac:dyDescent="0.2">
      <c r="L485"/>
      <c r="M485" s="1"/>
      <c r="N485" s="1"/>
      <c r="O485"/>
    </row>
    <row r="486" spans="12:15" x14ac:dyDescent="0.2">
      <c r="L486"/>
      <c r="M486" s="1"/>
      <c r="N486" s="1"/>
      <c r="O486"/>
    </row>
    <row r="487" spans="12:15" x14ac:dyDescent="0.2">
      <c r="L487"/>
      <c r="M487" s="1"/>
      <c r="N487" s="1"/>
      <c r="O487"/>
    </row>
    <row r="488" spans="12:15" x14ac:dyDescent="0.2">
      <c r="L488"/>
      <c r="M488" s="1"/>
      <c r="N488" s="1"/>
      <c r="O488"/>
    </row>
    <row r="489" spans="12:15" x14ac:dyDescent="0.2">
      <c r="L489"/>
      <c r="M489" s="1"/>
      <c r="N489" s="1"/>
      <c r="O489"/>
    </row>
    <row r="490" spans="12:15" x14ac:dyDescent="0.2">
      <c r="L490"/>
      <c r="M490" s="1"/>
      <c r="N490" s="1"/>
      <c r="O490"/>
    </row>
    <row r="491" spans="12:15" x14ac:dyDescent="0.2">
      <c r="L491"/>
      <c r="M491" s="1"/>
      <c r="N491" s="1"/>
      <c r="O491"/>
    </row>
    <row r="492" spans="12:15" x14ac:dyDescent="0.2">
      <c r="L492"/>
      <c r="M492" s="1"/>
      <c r="N492" s="1"/>
      <c r="O492"/>
    </row>
    <row r="493" spans="12:15" x14ac:dyDescent="0.2">
      <c r="L493"/>
      <c r="M493" s="1"/>
      <c r="N493" s="1"/>
      <c r="O493"/>
    </row>
    <row r="494" spans="12:15" x14ac:dyDescent="0.2">
      <c r="L494"/>
      <c r="M494" s="1"/>
      <c r="N494" s="1"/>
      <c r="O494"/>
    </row>
    <row r="495" spans="12:15" x14ac:dyDescent="0.2">
      <c r="L495"/>
      <c r="M495" s="1"/>
      <c r="N495" s="1"/>
      <c r="O495"/>
    </row>
    <row r="496" spans="12:15" x14ac:dyDescent="0.2">
      <c r="L496"/>
      <c r="M496" s="1"/>
      <c r="N496" s="1"/>
      <c r="O496"/>
    </row>
    <row r="497" spans="12:15" x14ac:dyDescent="0.2">
      <c r="L497"/>
      <c r="M497" s="1"/>
      <c r="N497" s="1"/>
      <c r="O497"/>
    </row>
    <row r="498" spans="12:15" x14ac:dyDescent="0.2">
      <c r="L498"/>
      <c r="M498" s="1"/>
      <c r="N498" s="1"/>
      <c r="O498"/>
    </row>
    <row r="499" spans="12:15" x14ac:dyDescent="0.2">
      <c r="L499"/>
      <c r="M499" s="1"/>
      <c r="N499" s="1"/>
      <c r="O499"/>
    </row>
    <row r="500" spans="12:15" x14ac:dyDescent="0.2">
      <c r="L500"/>
      <c r="M500" s="1"/>
      <c r="N500" s="1"/>
      <c r="O500"/>
    </row>
    <row r="501" spans="12:15" x14ac:dyDescent="0.2">
      <c r="L501"/>
      <c r="M501" s="1"/>
      <c r="N501" s="1"/>
      <c r="O501"/>
    </row>
    <row r="502" spans="12:15" x14ac:dyDescent="0.2">
      <c r="L502"/>
      <c r="M502" s="1"/>
      <c r="N502" s="1"/>
      <c r="O502"/>
    </row>
    <row r="503" spans="12:15" x14ac:dyDescent="0.2">
      <c r="L503"/>
      <c r="M503" s="1"/>
      <c r="N503" s="1"/>
      <c r="O503"/>
    </row>
    <row r="504" spans="12:15" x14ac:dyDescent="0.2">
      <c r="L504"/>
      <c r="M504" s="1"/>
      <c r="N504" s="1"/>
      <c r="O504"/>
    </row>
    <row r="505" spans="12:15" x14ac:dyDescent="0.2">
      <c r="L505"/>
      <c r="M505" s="1"/>
      <c r="N505" s="1"/>
      <c r="O505"/>
    </row>
    <row r="506" spans="12:15" x14ac:dyDescent="0.2">
      <c r="L506"/>
      <c r="M506" s="1"/>
      <c r="N506" s="1"/>
      <c r="O506"/>
    </row>
    <row r="507" spans="12:15" x14ac:dyDescent="0.2">
      <c r="L507"/>
      <c r="M507" s="1"/>
      <c r="N507" s="1"/>
      <c r="O507"/>
    </row>
    <row r="508" spans="12:15" x14ac:dyDescent="0.2">
      <c r="L508"/>
      <c r="M508" s="1"/>
      <c r="N508" s="1"/>
      <c r="O508"/>
    </row>
    <row r="509" spans="12:15" x14ac:dyDescent="0.2">
      <c r="L509"/>
      <c r="M509" s="1"/>
      <c r="N509" s="1"/>
      <c r="O509"/>
    </row>
    <row r="510" spans="12:15" x14ac:dyDescent="0.2">
      <c r="L510"/>
      <c r="M510" s="1"/>
      <c r="N510" s="1"/>
      <c r="O510"/>
    </row>
    <row r="511" spans="12:15" x14ac:dyDescent="0.2">
      <c r="L511"/>
      <c r="M511" s="1"/>
      <c r="N511" s="1"/>
      <c r="O511"/>
    </row>
    <row r="512" spans="12:15" x14ac:dyDescent="0.2">
      <c r="L512"/>
      <c r="M512" s="1"/>
      <c r="N512" s="1"/>
      <c r="O512"/>
    </row>
    <row r="513" spans="12:15" x14ac:dyDescent="0.2">
      <c r="L513"/>
      <c r="M513" s="1"/>
      <c r="N513" s="1"/>
      <c r="O513"/>
    </row>
    <row r="514" spans="12:15" x14ac:dyDescent="0.2">
      <c r="L514"/>
      <c r="M514" s="1"/>
      <c r="N514" s="1"/>
      <c r="O514"/>
    </row>
    <row r="515" spans="12:15" x14ac:dyDescent="0.2">
      <c r="L515"/>
      <c r="M515" s="1"/>
      <c r="N515" s="1"/>
      <c r="O515"/>
    </row>
    <row r="516" spans="12:15" x14ac:dyDescent="0.2">
      <c r="L516"/>
      <c r="M516" s="1"/>
      <c r="N516" s="1"/>
      <c r="O516"/>
    </row>
    <row r="517" spans="12:15" x14ac:dyDescent="0.2">
      <c r="L517"/>
      <c r="M517" s="1"/>
      <c r="N517" s="1"/>
      <c r="O517"/>
    </row>
    <row r="518" spans="12:15" x14ac:dyDescent="0.2">
      <c r="L518"/>
      <c r="M518" s="1"/>
      <c r="N518" s="1"/>
      <c r="O518"/>
    </row>
    <row r="519" spans="12:15" x14ac:dyDescent="0.2">
      <c r="L519"/>
      <c r="M519" s="1"/>
      <c r="N519" s="1"/>
      <c r="O519"/>
    </row>
    <row r="520" spans="12:15" x14ac:dyDescent="0.2">
      <c r="L520"/>
      <c r="M520" s="1"/>
      <c r="N520" s="1"/>
      <c r="O520"/>
    </row>
    <row r="521" spans="12:15" x14ac:dyDescent="0.2">
      <c r="L521"/>
      <c r="M521" s="1"/>
      <c r="N521" s="1"/>
      <c r="O521"/>
    </row>
    <row r="522" spans="12:15" x14ac:dyDescent="0.2">
      <c r="L522"/>
      <c r="M522" s="1"/>
      <c r="N522" s="1"/>
      <c r="O522"/>
    </row>
    <row r="523" spans="12:15" x14ac:dyDescent="0.2">
      <c r="L523"/>
      <c r="M523" s="1"/>
      <c r="N523" s="1"/>
      <c r="O523"/>
    </row>
    <row r="524" spans="12:15" x14ac:dyDescent="0.2">
      <c r="L524"/>
      <c r="M524" s="1"/>
      <c r="N524" s="1"/>
      <c r="O524"/>
    </row>
    <row r="525" spans="12:15" x14ac:dyDescent="0.2">
      <c r="L525"/>
      <c r="M525" s="1"/>
      <c r="N525" s="1"/>
      <c r="O525"/>
    </row>
    <row r="526" spans="12:15" x14ac:dyDescent="0.2">
      <c r="L526"/>
      <c r="M526" s="1"/>
      <c r="N526" s="1"/>
      <c r="O526"/>
    </row>
    <row r="527" spans="12:15" x14ac:dyDescent="0.2">
      <c r="L527"/>
      <c r="M527" s="1"/>
      <c r="N527" s="1"/>
      <c r="O527"/>
    </row>
    <row r="528" spans="12:15" x14ac:dyDescent="0.2">
      <c r="L528"/>
      <c r="M528" s="1"/>
      <c r="N528" s="1"/>
      <c r="O528"/>
    </row>
    <row r="529" spans="12:15" x14ac:dyDescent="0.2">
      <c r="L529"/>
      <c r="M529" s="1"/>
      <c r="N529" s="1"/>
      <c r="O529"/>
    </row>
    <row r="530" spans="12:15" x14ac:dyDescent="0.2">
      <c r="L530"/>
      <c r="M530" s="1"/>
      <c r="N530" s="1"/>
      <c r="O530"/>
    </row>
    <row r="531" spans="12:15" x14ac:dyDescent="0.2">
      <c r="L531"/>
      <c r="M531" s="1"/>
      <c r="N531" s="1"/>
      <c r="O531"/>
    </row>
    <row r="532" spans="12:15" x14ac:dyDescent="0.2">
      <c r="L532"/>
      <c r="M532" s="1"/>
      <c r="N532" s="1"/>
      <c r="O532"/>
    </row>
    <row r="533" spans="12:15" x14ac:dyDescent="0.2">
      <c r="L533"/>
      <c r="M533" s="1"/>
      <c r="N533" s="1"/>
      <c r="O533"/>
    </row>
    <row r="534" spans="12:15" x14ac:dyDescent="0.2">
      <c r="L534"/>
      <c r="M534" s="1"/>
      <c r="N534" s="1"/>
      <c r="O534"/>
    </row>
    <row r="535" spans="12:15" x14ac:dyDescent="0.2">
      <c r="L535"/>
      <c r="M535" s="1"/>
      <c r="N535" s="1"/>
      <c r="O535"/>
    </row>
    <row r="536" spans="12:15" x14ac:dyDescent="0.2">
      <c r="L536"/>
      <c r="M536" s="1"/>
      <c r="N536" s="1"/>
      <c r="O536"/>
    </row>
    <row r="537" spans="12:15" x14ac:dyDescent="0.2">
      <c r="L537"/>
      <c r="M537" s="1"/>
      <c r="N537" s="1"/>
      <c r="O537"/>
    </row>
    <row r="538" spans="12:15" x14ac:dyDescent="0.2">
      <c r="L538"/>
      <c r="M538" s="1"/>
      <c r="N538" s="1"/>
      <c r="O538"/>
    </row>
    <row r="539" spans="12:15" x14ac:dyDescent="0.2">
      <c r="L539"/>
      <c r="M539" s="1"/>
      <c r="N539" s="1"/>
      <c r="O539"/>
    </row>
    <row r="540" spans="12:15" x14ac:dyDescent="0.2">
      <c r="L540"/>
      <c r="M540" s="1"/>
      <c r="N540" s="1"/>
      <c r="O540"/>
    </row>
    <row r="541" spans="12:15" x14ac:dyDescent="0.2">
      <c r="L541"/>
      <c r="M541" s="1"/>
      <c r="N541" s="1"/>
      <c r="O541"/>
    </row>
    <row r="542" spans="12:15" x14ac:dyDescent="0.2">
      <c r="L542"/>
      <c r="M542" s="1"/>
      <c r="N542" s="1"/>
      <c r="O542"/>
    </row>
    <row r="543" spans="12:15" x14ac:dyDescent="0.2">
      <c r="L543"/>
      <c r="M543" s="1"/>
      <c r="N543" s="1"/>
      <c r="O543"/>
    </row>
    <row r="544" spans="12:15" x14ac:dyDescent="0.2">
      <c r="L544"/>
      <c r="M544" s="1"/>
      <c r="N544" s="1"/>
      <c r="O544"/>
    </row>
    <row r="545" spans="12:15" x14ac:dyDescent="0.2">
      <c r="L545"/>
      <c r="M545" s="1"/>
      <c r="N545" s="1"/>
      <c r="O545"/>
    </row>
    <row r="546" spans="12:15" x14ac:dyDescent="0.2">
      <c r="L546"/>
      <c r="M546" s="1"/>
      <c r="N546" s="1"/>
      <c r="O546"/>
    </row>
    <row r="547" spans="12:15" x14ac:dyDescent="0.2">
      <c r="L547"/>
      <c r="M547" s="1"/>
      <c r="N547" s="1"/>
      <c r="O547"/>
    </row>
    <row r="548" spans="12:15" x14ac:dyDescent="0.2">
      <c r="L548"/>
      <c r="M548" s="1"/>
      <c r="N548" s="1"/>
      <c r="O548"/>
    </row>
    <row r="549" spans="12:15" x14ac:dyDescent="0.2">
      <c r="L549"/>
      <c r="M549" s="1"/>
      <c r="N549" s="1"/>
      <c r="O549"/>
    </row>
    <row r="550" spans="12:15" x14ac:dyDescent="0.2">
      <c r="L550"/>
      <c r="M550" s="1"/>
      <c r="N550" s="1"/>
      <c r="O550"/>
    </row>
    <row r="551" spans="12:15" x14ac:dyDescent="0.2">
      <c r="L551"/>
      <c r="M551" s="1"/>
      <c r="N551" s="1"/>
      <c r="O551"/>
    </row>
    <row r="552" spans="12:15" x14ac:dyDescent="0.2">
      <c r="L552"/>
      <c r="M552" s="1"/>
      <c r="N552" s="1"/>
      <c r="O552"/>
    </row>
    <row r="553" spans="12:15" x14ac:dyDescent="0.2">
      <c r="L553"/>
      <c r="M553" s="1"/>
      <c r="N553" s="1"/>
      <c r="O553"/>
    </row>
    <row r="554" spans="12:15" x14ac:dyDescent="0.2">
      <c r="L554"/>
      <c r="M554" s="1"/>
      <c r="N554" s="1"/>
      <c r="O554"/>
    </row>
    <row r="555" spans="12:15" x14ac:dyDescent="0.2">
      <c r="L555"/>
      <c r="M555" s="1"/>
      <c r="N555" s="1"/>
      <c r="O555"/>
    </row>
    <row r="556" spans="12:15" x14ac:dyDescent="0.2">
      <c r="L556"/>
      <c r="M556" s="1"/>
      <c r="N556" s="1"/>
      <c r="O556"/>
    </row>
    <row r="557" spans="12:15" x14ac:dyDescent="0.2">
      <c r="L557"/>
      <c r="M557" s="1"/>
      <c r="N557" s="1"/>
      <c r="O557"/>
    </row>
    <row r="558" spans="12:15" x14ac:dyDescent="0.2">
      <c r="L558"/>
      <c r="M558" s="1"/>
      <c r="N558" s="1"/>
      <c r="O558"/>
    </row>
    <row r="559" spans="12:15" x14ac:dyDescent="0.2">
      <c r="L559"/>
      <c r="M559" s="1"/>
      <c r="N559" s="1"/>
      <c r="O559"/>
    </row>
    <row r="560" spans="12:15" x14ac:dyDescent="0.2">
      <c r="L560"/>
      <c r="M560" s="1"/>
      <c r="N560" s="1"/>
      <c r="O560"/>
    </row>
    <row r="561" spans="12:15" x14ac:dyDescent="0.2">
      <c r="L561"/>
      <c r="M561" s="1"/>
      <c r="N561" s="1"/>
      <c r="O561"/>
    </row>
    <row r="562" spans="12:15" x14ac:dyDescent="0.2">
      <c r="L562"/>
      <c r="M562" s="1"/>
      <c r="N562" s="1"/>
      <c r="O562"/>
    </row>
    <row r="563" spans="12:15" x14ac:dyDescent="0.2">
      <c r="L563"/>
      <c r="M563" s="1"/>
      <c r="N563" s="1"/>
      <c r="O563"/>
    </row>
    <row r="564" spans="12:15" x14ac:dyDescent="0.2">
      <c r="L564"/>
      <c r="M564" s="1"/>
      <c r="N564" s="1"/>
      <c r="O564"/>
    </row>
    <row r="565" spans="12:15" x14ac:dyDescent="0.2">
      <c r="L565"/>
      <c r="M565" s="1"/>
      <c r="N565" s="1"/>
      <c r="O565"/>
    </row>
    <row r="566" spans="12:15" x14ac:dyDescent="0.2">
      <c r="L566"/>
      <c r="M566" s="1"/>
      <c r="N566" s="1"/>
      <c r="O566"/>
    </row>
    <row r="567" spans="12:15" x14ac:dyDescent="0.2">
      <c r="L567"/>
      <c r="M567" s="1"/>
      <c r="N567" s="1"/>
      <c r="O567"/>
    </row>
    <row r="568" spans="12:15" x14ac:dyDescent="0.2">
      <c r="L568"/>
      <c r="M568" s="1"/>
      <c r="N568" s="1"/>
      <c r="O568"/>
    </row>
    <row r="569" spans="12:15" x14ac:dyDescent="0.2">
      <c r="L569"/>
      <c r="M569" s="1"/>
      <c r="N569" s="1"/>
      <c r="O569"/>
    </row>
    <row r="570" spans="12:15" x14ac:dyDescent="0.2">
      <c r="L570"/>
      <c r="M570" s="1"/>
      <c r="N570" s="1"/>
      <c r="O570"/>
    </row>
    <row r="571" spans="12:15" x14ac:dyDescent="0.2">
      <c r="L571"/>
      <c r="M571" s="1"/>
      <c r="N571" s="1"/>
      <c r="O571"/>
    </row>
    <row r="572" spans="12:15" x14ac:dyDescent="0.2">
      <c r="L572"/>
      <c r="M572" s="1"/>
      <c r="N572" s="1"/>
      <c r="O572"/>
    </row>
    <row r="573" spans="12:15" x14ac:dyDescent="0.2">
      <c r="L573"/>
      <c r="M573" s="1"/>
      <c r="N573" s="1"/>
      <c r="O573"/>
    </row>
    <row r="574" spans="12:15" x14ac:dyDescent="0.2">
      <c r="L574"/>
      <c r="M574" s="1"/>
      <c r="N574" s="1"/>
      <c r="O574"/>
    </row>
    <row r="575" spans="12:15" x14ac:dyDescent="0.2">
      <c r="L575"/>
      <c r="M575" s="1"/>
      <c r="N575" s="1"/>
      <c r="O575"/>
    </row>
    <row r="576" spans="12:15" x14ac:dyDescent="0.2">
      <c r="L576"/>
      <c r="M576" s="1"/>
      <c r="N576" s="1"/>
      <c r="O576"/>
    </row>
    <row r="577" spans="12:15" x14ac:dyDescent="0.2">
      <c r="L577"/>
      <c r="M577" s="1"/>
      <c r="N577" s="1"/>
      <c r="O577"/>
    </row>
    <row r="578" spans="12:15" x14ac:dyDescent="0.2">
      <c r="L578"/>
      <c r="M578" s="1"/>
      <c r="N578" s="1"/>
      <c r="O578"/>
    </row>
    <row r="579" spans="12:15" x14ac:dyDescent="0.2">
      <c r="L579"/>
      <c r="M579" s="1"/>
      <c r="N579" s="1"/>
      <c r="O579"/>
    </row>
    <row r="580" spans="12:15" x14ac:dyDescent="0.2">
      <c r="L580"/>
      <c r="M580" s="1"/>
      <c r="N580" s="1"/>
      <c r="O580"/>
    </row>
    <row r="581" spans="12:15" x14ac:dyDescent="0.2">
      <c r="L581"/>
      <c r="M581" s="1"/>
      <c r="N581" s="1"/>
      <c r="O581"/>
    </row>
    <row r="582" spans="12:15" x14ac:dyDescent="0.2">
      <c r="L582"/>
      <c r="M582" s="1"/>
      <c r="N582" s="1"/>
      <c r="O582"/>
    </row>
    <row r="583" spans="12:15" x14ac:dyDescent="0.2">
      <c r="L583"/>
      <c r="M583" s="1"/>
      <c r="N583" s="1"/>
      <c r="O583"/>
    </row>
    <row r="584" spans="12:15" x14ac:dyDescent="0.2">
      <c r="L584"/>
      <c r="M584" s="1"/>
      <c r="N584" s="1"/>
      <c r="O584"/>
    </row>
    <row r="585" spans="12:15" x14ac:dyDescent="0.2">
      <c r="L585"/>
      <c r="M585" s="1"/>
      <c r="N585" s="1"/>
      <c r="O585"/>
    </row>
    <row r="586" spans="12:15" x14ac:dyDescent="0.2">
      <c r="L586"/>
      <c r="M586" s="1"/>
      <c r="N586" s="1"/>
      <c r="O586"/>
    </row>
    <row r="587" spans="12:15" x14ac:dyDescent="0.2">
      <c r="L587"/>
      <c r="M587" s="1"/>
      <c r="N587" s="1"/>
      <c r="O587"/>
    </row>
    <row r="588" spans="12:15" x14ac:dyDescent="0.2">
      <c r="L588"/>
      <c r="M588" s="1"/>
      <c r="N588" s="1"/>
      <c r="O588"/>
    </row>
    <row r="589" spans="12:15" x14ac:dyDescent="0.2">
      <c r="L589"/>
      <c r="M589" s="1"/>
      <c r="N589" s="1"/>
      <c r="O589"/>
    </row>
    <row r="590" spans="12:15" x14ac:dyDescent="0.2">
      <c r="L590"/>
      <c r="M590" s="1"/>
      <c r="N590" s="1"/>
      <c r="O590"/>
    </row>
    <row r="591" spans="12:15" x14ac:dyDescent="0.2">
      <c r="L591"/>
      <c r="M591" s="1"/>
      <c r="N591" s="1"/>
      <c r="O591"/>
    </row>
    <row r="592" spans="12:15" x14ac:dyDescent="0.2">
      <c r="L592"/>
      <c r="M592" s="1"/>
      <c r="N592" s="1"/>
      <c r="O592"/>
    </row>
    <row r="593" spans="12:15" x14ac:dyDescent="0.2">
      <c r="L593"/>
      <c r="M593" s="1"/>
      <c r="N593" s="1"/>
      <c r="O593"/>
    </row>
    <row r="594" spans="12:15" x14ac:dyDescent="0.2">
      <c r="L594"/>
      <c r="M594" s="1"/>
      <c r="N594" s="1"/>
      <c r="O594"/>
    </row>
    <row r="595" spans="12:15" x14ac:dyDescent="0.2">
      <c r="L595"/>
      <c r="M595" s="1"/>
      <c r="N595" s="1"/>
      <c r="O595"/>
    </row>
    <row r="596" spans="12:15" x14ac:dyDescent="0.2">
      <c r="L596"/>
      <c r="M596" s="1"/>
      <c r="N596" s="1"/>
      <c r="O596"/>
    </row>
    <row r="597" spans="12:15" x14ac:dyDescent="0.2">
      <c r="L597"/>
      <c r="M597" s="1"/>
      <c r="N597" s="1"/>
      <c r="O597"/>
    </row>
    <row r="598" spans="12:15" x14ac:dyDescent="0.2">
      <c r="L598"/>
      <c r="M598" s="1"/>
      <c r="N598" s="1"/>
      <c r="O598"/>
    </row>
    <row r="599" spans="12:15" x14ac:dyDescent="0.2">
      <c r="L599"/>
      <c r="M599" s="1"/>
      <c r="N599" s="1"/>
      <c r="O599"/>
    </row>
    <row r="600" spans="12:15" x14ac:dyDescent="0.2">
      <c r="L600"/>
      <c r="M600" s="1"/>
      <c r="N600" s="1"/>
      <c r="O600"/>
    </row>
    <row r="601" spans="12:15" x14ac:dyDescent="0.2">
      <c r="L601"/>
      <c r="M601" s="1"/>
      <c r="N601" s="1"/>
      <c r="O601"/>
    </row>
    <row r="602" spans="12:15" x14ac:dyDescent="0.2">
      <c r="L602"/>
      <c r="M602" s="1"/>
      <c r="N602" s="1"/>
      <c r="O602"/>
    </row>
    <row r="603" spans="12:15" x14ac:dyDescent="0.2">
      <c r="L603"/>
      <c r="M603" s="1"/>
      <c r="N603" s="1"/>
      <c r="O603"/>
    </row>
    <row r="604" spans="12:15" x14ac:dyDescent="0.2">
      <c r="L604"/>
      <c r="M604" s="1"/>
      <c r="N604" s="1"/>
      <c r="O604"/>
    </row>
    <row r="605" spans="12:15" x14ac:dyDescent="0.2">
      <c r="L605"/>
      <c r="M605" s="1"/>
      <c r="N605" s="1"/>
      <c r="O605"/>
    </row>
    <row r="606" spans="12:15" x14ac:dyDescent="0.2">
      <c r="L606"/>
      <c r="M606" s="1"/>
      <c r="N606" s="1"/>
      <c r="O606"/>
    </row>
    <row r="607" spans="12:15" x14ac:dyDescent="0.2">
      <c r="L607"/>
      <c r="M607" s="1"/>
      <c r="N607" s="1"/>
      <c r="O607"/>
    </row>
    <row r="608" spans="12:15" x14ac:dyDescent="0.2">
      <c r="L608"/>
      <c r="M608" s="1"/>
      <c r="N608" s="1"/>
      <c r="O608"/>
    </row>
    <row r="609" spans="12:15" x14ac:dyDescent="0.2">
      <c r="L609"/>
      <c r="M609" s="1"/>
      <c r="N609" s="1"/>
      <c r="O609"/>
    </row>
    <row r="610" spans="12:15" x14ac:dyDescent="0.2">
      <c r="L610"/>
      <c r="M610" s="1"/>
      <c r="N610" s="1"/>
      <c r="O610"/>
    </row>
    <row r="611" spans="12:15" x14ac:dyDescent="0.2">
      <c r="L611"/>
      <c r="M611" s="1"/>
      <c r="N611" s="1"/>
      <c r="O611"/>
    </row>
    <row r="612" spans="12:15" x14ac:dyDescent="0.2">
      <c r="L612"/>
      <c r="M612" s="1"/>
      <c r="N612" s="1"/>
      <c r="O612"/>
    </row>
    <row r="613" spans="12:15" x14ac:dyDescent="0.2">
      <c r="L613"/>
      <c r="M613" s="1"/>
      <c r="N613" s="1"/>
      <c r="O613"/>
    </row>
    <row r="614" spans="12:15" x14ac:dyDescent="0.2">
      <c r="L614"/>
      <c r="M614" s="1"/>
      <c r="N614" s="1"/>
      <c r="O614"/>
    </row>
    <row r="615" spans="12:15" x14ac:dyDescent="0.2">
      <c r="L615"/>
      <c r="M615" s="1"/>
      <c r="N615" s="1"/>
      <c r="O615"/>
    </row>
    <row r="616" spans="12:15" x14ac:dyDescent="0.2">
      <c r="L616"/>
      <c r="M616" s="1"/>
      <c r="N616" s="1"/>
      <c r="O616"/>
    </row>
    <row r="617" spans="12:15" x14ac:dyDescent="0.2">
      <c r="L617"/>
      <c r="M617" s="1"/>
      <c r="N617" s="1"/>
      <c r="O617"/>
    </row>
    <row r="618" spans="12:15" x14ac:dyDescent="0.2">
      <c r="L618"/>
      <c r="M618" s="1"/>
      <c r="N618" s="1"/>
      <c r="O618"/>
    </row>
    <row r="619" spans="12:15" x14ac:dyDescent="0.2">
      <c r="L619"/>
      <c r="M619" s="1"/>
      <c r="N619" s="1"/>
      <c r="O619"/>
    </row>
    <row r="620" spans="12:15" x14ac:dyDescent="0.2">
      <c r="L620"/>
      <c r="M620" s="1"/>
      <c r="N620" s="1"/>
      <c r="O620"/>
    </row>
    <row r="621" spans="12:15" x14ac:dyDescent="0.2">
      <c r="L621"/>
      <c r="M621" s="1"/>
      <c r="N621" s="1"/>
      <c r="O621"/>
    </row>
    <row r="622" spans="12:15" x14ac:dyDescent="0.2">
      <c r="L622"/>
      <c r="M622" s="1"/>
      <c r="N622" s="1"/>
      <c r="O622"/>
    </row>
    <row r="623" spans="12:15" x14ac:dyDescent="0.2">
      <c r="L623"/>
      <c r="M623" s="1"/>
      <c r="N623" s="1"/>
      <c r="O623"/>
    </row>
    <row r="624" spans="12:15" x14ac:dyDescent="0.2">
      <c r="L624"/>
      <c r="M624" s="1"/>
      <c r="N624" s="1"/>
      <c r="O624"/>
    </row>
    <row r="625" spans="12:15" x14ac:dyDescent="0.2">
      <c r="L625"/>
      <c r="M625" s="1"/>
      <c r="N625" s="1"/>
      <c r="O625"/>
    </row>
    <row r="626" spans="12:15" x14ac:dyDescent="0.2">
      <c r="L626"/>
      <c r="M626" s="1"/>
      <c r="N626" s="1"/>
      <c r="O626"/>
    </row>
    <row r="627" spans="12:15" x14ac:dyDescent="0.2">
      <c r="L627"/>
      <c r="M627" s="1"/>
      <c r="N627" s="1"/>
      <c r="O627"/>
    </row>
    <row r="628" spans="12:15" x14ac:dyDescent="0.2">
      <c r="L628"/>
      <c r="M628" s="1"/>
      <c r="N628" s="1"/>
      <c r="O628"/>
    </row>
    <row r="629" spans="12:15" x14ac:dyDescent="0.2">
      <c r="L629"/>
      <c r="M629" s="1"/>
      <c r="N629" s="1"/>
      <c r="O629"/>
    </row>
    <row r="630" spans="12:15" x14ac:dyDescent="0.2">
      <c r="L630"/>
      <c r="M630" s="1"/>
      <c r="N630" s="1"/>
      <c r="O630"/>
    </row>
    <row r="631" spans="12:15" x14ac:dyDescent="0.2">
      <c r="L631"/>
      <c r="M631" s="1"/>
      <c r="N631" s="1"/>
      <c r="O631"/>
    </row>
    <row r="632" spans="12:15" x14ac:dyDescent="0.2">
      <c r="L632"/>
      <c r="M632" s="1"/>
      <c r="N632" s="1"/>
      <c r="O632"/>
    </row>
    <row r="633" spans="12:15" x14ac:dyDescent="0.2">
      <c r="L633"/>
      <c r="M633" s="1"/>
      <c r="N633" s="1"/>
      <c r="O633"/>
    </row>
    <row r="634" spans="12:15" x14ac:dyDescent="0.2">
      <c r="L634"/>
      <c r="M634" s="1"/>
      <c r="N634" s="1"/>
      <c r="O634"/>
    </row>
    <row r="635" spans="12:15" x14ac:dyDescent="0.2">
      <c r="L635"/>
      <c r="M635" s="1"/>
      <c r="N635" s="1"/>
      <c r="O635"/>
    </row>
    <row r="636" spans="12:15" x14ac:dyDescent="0.2">
      <c r="L636"/>
      <c r="M636" s="1"/>
      <c r="N636" s="1"/>
      <c r="O636"/>
    </row>
    <row r="637" spans="12:15" x14ac:dyDescent="0.2">
      <c r="L637"/>
      <c r="M637" s="1"/>
      <c r="N637" s="1"/>
      <c r="O637"/>
    </row>
    <row r="638" spans="12:15" x14ac:dyDescent="0.2">
      <c r="L638"/>
      <c r="M638" s="1"/>
      <c r="N638" s="1"/>
      <c r="O638"/>
    </row>
    <row r="639" spans="12:15" x14ac:dyDescent="0.2">
      <c r="L639"/>
      <c r="M639" s="1"/>
      <c r="N639" s="1"/>
      <c r="O639"/>
    </row>
    <row r="640" spans="12:15" x14ac:dyDescent="0.2">
      <c r="L640"/>
      <c r="M640" s="1"/>
      <c r="N640" s="1"/>
      <c r="O640"/>
    </row>
    <row r="641" spans="12:15" x14ac:dyDescent="0.2">
      <c r="L641"/>
      <c r="M641" s="1"/>
      <c r="N641" s="1"/>
      <c r="O641"/>
    </row>
    <row r="642" spans="12:15" x14ac:dyDescent="0.2">
      <c r="L642"/>
      <c r="M642" s="1"/>
      <c r="N642" s="1"/>
      <c r="O642"/>
    </row>
    <row r="643" spans="12:15" x14ac:dyDescent="0.2">
      <c r="L643"/>
      <c r="M643" s="1"/>
      <c r="N643" s="1"/>
      <c r="O643"/>
    </row>
    <row r="644" spans="12:15" x14ac:dyDescent="0.2">
      <c r="L644"/>
      <c r="M644" s="1"/>
      <c r="N644" s="1"/>
      <c r="O644"/>
    </row>
    <row r="645" spans="12:15" x14ac:dyDescent="0.2">
      <c r="L645"/>
      <c r="M645" s="1"/>
      <c r="N645" s="1"/>
      <c r="O645"/>
    </row>
    <row r="646" spans="12:15" x14ac:dyDescent="0.2">
      <c r="L646"/>
      <c r="M646" s="1"/>
      <c r="N646" s="1"/>
      <c r="O646"/>
    </row>
    <row r="647" spans="12:15" x14ac:dyDescent="0.2">
      <c r="L647"/>
      <c r="M647" s="1"/>
      <c r="N647" s="1"/>
      <c r="O647"/>
    </row>
    <row r="648" spans="12:15" x14ac:dyDescent="0.2">
      <c r="L648"/>
      <c r="M648" s="1"/>
      <c r="N648" s="1"/>
      <c r="O648"/>
    </row>
    <row r="649" spans="12:15" x14ac:dyDescent="0.2">
      <c r="L649"/>
      <c r="M649" s="1"/>
      <c r="N649" s="1"/>
      <c r="O649"/>
    </row>
    <row r="650" spans="12:15" x14ac:dyDescent="0.2">
      <c r="L650"/>
      <c r="M650" s="1"/>
      <c r="N650" s="1"/>
      <c r="O650"/>
    </row>
    <row r="651" spans="12:15" x14ac:dyDescent="0.2">
      <c r="L651"/>
      <c r="M651" s="1"/>
      <c r="N651" s="1"/>
      <c r="O651"/>
    </row>
    <row r="652" spans="12:15" x14ac:dyDescent="0.2">
      <c r="L652"/>
      <c r="M652" s="1"/>
      <c r="N652" s="1"/>
      <c r="O652"/>
    </row>
    <row r="653" spans="12:15" x14ac:dyDescent="0.2">
      <c r="L653"/>
      <c r="M653" s="1"/>
      <c r="N653" s="1"/>
      <c r="O653"/>
    </row>
    <row r="654" spans="12:15" x14ac:dyDescent="0.2">
      <c r="L654"/>
      <c r="M654" s="1"/>
      <c r="N654" s="1"/>
      <c r="O654"/>
    </row>
    <row r="655" spans="12:15" x14ac:dyDescent="0.2">
      <c r="L655"/>
      <c r="M655" s="1"/>
      <c r="N655" s="1"/>
      <c r="O655"/>
    </row>
    <row r="656" spans="12:15" x14ac:dyDescent="0.2">
      <c r="L656"/>
      <c r="M656" s="1"/>
      <c r="N656" s="1"/>
      <c r="O656"/>
    </row>
    <row r="657" spans="12:15" x14ac:dyDescent="0.2">
      <c r="L657"/>
      <c r="M657" s="1"/>
      <c r="N657" s="1"/>
      <c r="O657"/>
    </row>
    <row r="658" spans="12:15" x14ac:dyDescent="0.2">
      <c r="L658"/>
      <c r="M658" s="1"/>
      <c r="N658" s="1"/>
      <c r="O658"/>
    </row>
    <row r="659" spans="12:15" x14ac:dyDescent="0.2">
      <c r="L659"/>
      <c r="M659" s="1"/>
      <c r="N659" s="1"/>
      <c r="O659"/>
    </row>
    <row r="660" spans="12:15" x14ac:dyDescent="0.2">
      <c r="L660"/>
      <c r="M660" s="1"/>
      <c r="N660" s="1"/>
      <c r="O660"/>
    </row>
    <row r="661" spans="12:15" x14ac:dyDescent="0.2">
      <c r="L661"/>
      <c r="M661" s="1"/>
      <c r="N661" s="1"/>
      <c r="O661"/>
    </row>
    <row r="662" spans="12:15" x14ac:dyDescent="0.2">
      <c r="L662"/>
      <c r="M662" s="1"/>
      <c r="N662" s="1"/>
      <c r="O662"/>
    </row>
    <row r="663" spans="12:15" x14ac:dyDescent="0.2">
      <c r="L663"/>
      <c r="M663" s="1"/>
      <c r="N663" s="1"/>
      <c r="O663"/>
    </row>
    <row r="664" spans="12:15" x14ac:dyDescent="0.2">
      <c r="L664"/>
      <c r="M664" s="1"/>
      <c r="N664" s="1"/>
      <c r="O664"/>
    </row>
    <row r="665" spans="12:15" x14ac:dyDescent="0.2">
      <c r="L665"/>
      <c r="M665" s="1"/>
      <c r="N665" s="1"/>
      <c r="O665"/>
    </row>
    <row r="666" spans="12:15" x14ac:dyDescent="0.2">
      <c r="L666"/>
      <c r="M666" s="1"/>
      <c r="N666" s="1"/>
      <c r="O666"/>
    </row>
    <row r="667" spans="12:15" x14ac:dyDescent="0.2">
      <c r="L667"/>
      <c r="M667" s="1"/>
      <c r="N667" s="1"/>
      <c r="O667"/>
    </row>
    <row r="668" spans="12:15" x14ac:dyDescent="0.2">
      <c r="L668"/>
      <c r="M668" s="1"/>
      <c r="N668" s="1"/>
      <c r="O668"/>
    </row>
    <row r="669" spans="12:15" x14ac:dyDescent="0.2">
      <c r="L669"/>
      <c r="M669" s="1"/>
      <c r="N669" s="1"/>
      <c r="O669"/>
    </row>
    <row r="670" spans="12:15" x14ac:dyDescent="0.2">
      <c r="L670"/>
      <c r="M670" s="1"/>
      <c r="N670" s="1"/>
      <c r="O670"/>
    </row>
    <row r="671" spans="12:15" x14ac:dyDescent="0.2">
      <c r="L671"/>
      <c r="M671" s="1"/>
      <c r="N671" s="1"/>
      <c r="O671"/>
    </row>
    <row r="672" spans="12:15" x14ac:dyDescent="0.2">
      <c r="L672"/>
      <c r="M672" s="1"/>
      <c r="N672" s="1"/>
      <c r="O672"/>
    </row>
    <row r="673" spans="12:15" x14ac:dyDescent="0.2">
      <c r="L673"/>
      <c r="M673" s="1"/>
      <c r="N673" s="1"/>
      <c r="O673"/>
    </row>
    <row r="674" spans="12:15" x14ac:dyDescent="0.2">
      <c r="L674"/>
      <c r="M674" s="1"/>
      <c r="N674" s="1"/>
      <c r="O674"/>
    </row>
    <row r="675" spans="12:15" x14ac:dyDescent="0.2">
      <c r="L675"/>
      <c r="M675" s="1"/>
      <c r="N675" s="1"/>
      <c r="O675"/>
    </row>
    <row r="676" spans="12:15" x14ac:dyDescent="0.2">
      <c r="L676"/>
      <c r="M676" s="1"/>
      <c r="N676" s="1"/>
      <c r="O676"/>
    </row>
    <row r="677" spans="12:15" x14ac:dyDescent="0.2">
      <c r="L677"/>
      <c r="M677" s="1"/>
      <c r="N677" s="1"/>
      <c r="O677"/>
    </row>
    <row r="678" spans="12:15" x14ac:dyDescent="0.2">
      <c r="L678"/>
      <c r="M678" s="1"/>
      <c r="N678" s="1"/>
      <c r="O678"/>
    </row>
    <row r="679" spans="12:15" x14ac:dyDescent="0.2">
      <c r="L679"/>
      <c r="M679" s="1"/>
      <c r="N679" s="1"/>
      <c r="O679"/>
    </row>
    <row r="680" spans="12:15" x14ac:dyDescent="0.2">
      <c r="L680"/>
      <c r="M680" s="1"/>
      <c r="N680" s="1"/>
      <c r="O680"/>
    </row>
    <row r="681" spans="12:15" x14ac:dyDescent="0.2">
      <c r="L681"/>
      <c r="M681" s="1"/>
      <c r="N681" s="1"/>
      <c r="O681"/>
    </row>
    <row r="682" spans="12:15" x14ac:dyDescent="0.2">
      <c r="L682"/>
      <c r="M682" s="1"/>
      <c r="N682" s="1"/>
      <c r="O682"/>
    </row>
    <row r="683" spans="12:15" x14ac:dyDescent="0.2">
      <c r="L683"/>
      <c r="M683" s="1"/>
      <c r="N683" s="1"/>
      <c r="O683"/>
    </row>
    <row r="684" spans="12:15" x14ac:dyDescent="0.2">
      <c r="L684"/>
      <c r="M684" s="1"/>
      <c r="N684" s="1"/>
      <c r="O684"/>
    </row>
    <row r="685" spans="12:15" x14ac:dyDescent="0.2">
      <c r="L685"/>
      <c r="M685" s="1"/>
      <c r="N685" s="1"/>
      <c r="O685"/>
    </row>
    <row r="686" spans="12:15" x14ac:dyDescent="0.2">
      <c r="L686"/>
      <c r="M686" s="1"/>
      <c r="N686" s="1"/>
      <c r="O686"/>
    </row>
    <row r="687" spans="12:15" x14ac:dyDescent="0.2">
      <c r="L687"/>
      <c r="M687" s="1"/>
      <c r="N687" s="1"/>
      <c r="O687"/>
    </row>
    <row r="688" spans="12:15" x14ac:dyDescent="0.2">
      <c r="L688"/>
      <c r="M688" s="1"/>
      <c r="N688" s="1"/>
      <c r="O688"/>
    </row>
    <row r="689" spans="12:15" x14ac:dyDescent="0.2">
      <c r="L689"/>
      <c r="M689" s="1"/>
      <c r="N689" s="1"/>
      <c r="O689"/>
    </row>
    <row r="690" spans="12:15" x14ac:dyDescent="0.2">
      <c r="L690"/>
      <c r="M690" s="1"/>
      <c r="N690" s="1"/>
      <c r="O690"/>
    </row>
    <row r="691" spans="12:15" x14ac:dyDescent="0.2">
      <c r="L691"/>
      <c r="M691" s="1"/>
      <c r="N691" s="1"/>
      <c r="O691"/>
    </row>
    <row r="692" spans="12:15" x14ac:dyDescent="0.2">
      <c r="L692"/>
      <c r="M692" s="1"/>
      <c r="N692" s="1"/>
      <c r="O692"/>
    </row>
    <row r="693" spans="12:15" x14ac:dyDescent="0.2">
      <c r="L693"/>
      <c r="M693" s="1"/>
      <c r="N693" s="1"/>
      <c r="O693"/>
    </row>
    <row r="694" spans="12:15" x14ac:dyDescent="0.2">
      <c r="L694"/>
      <c r="M694" s="1"/>
      <c r="N694" s="1"/>
      <c r="O694"/>
    </row>
    <row r="695" spans="12:15" x14ac:dyDescent="0.2">
      <c r="L695"/>
      <c r="M695" s="1"/>
      <c r="N695" s="1"/>
      <c r="O695"/>
    </row>
    <row r="696" spans="12:15" x14ac:dyDescent="0.2">
      <c r="L696"/>
      <c r="M696" s="1"/>
      <c r="N696" s="1"/>
      <c r="O696"/>
    </row>
    <row r="697" spans="12:15" x14ac:dyDescent="0.2">
      <c r="L697"/>
      <c r="M697" s="1"/>
      <c r="N697" s="1"/>
      <c r="O697"/>
    </row>
    <row r="698" spans="12:15" x14ac:dyDescent="0.2">
      <c r="L698"/>
      <c r="M698" s="1"/>
      <c r="N698" s="1"/>
      <c r="O698"/>
    </row>
    <row r="699" spans="12:15" x14ac:dyDescent="0.2">
      <c r="L699"/>
      <c r="M699" s="1"/>
      <c r="N699" s="1"/>
      <c r="O699"/>
    </row>
    <row r="700" spans="12:15" x14ac:dyDescent="0.2">
      <c r="L700"/>
      <c r="M700" s="1"/>
      <c r="N700" s="1"/>
      <c r="O700"/>
    </row>
    <row r="701" spans="12:15" x14ac:dyDescent="0.2">
      <c r="L701"/>
      <c r="M701" s="1"/>
      <c r="N701" s="1"/>
      <c r="O701"/>
    </row>
    <row r="702" spans="12:15" x14ac:dyDescent="0.2">
      <c r="L702"/>
      <c r="M702" s="1"/>
      <c r="N702" s="1"/>
      <c r="O702"/>
    </row>
    <row r="703" spans="12:15" x14ac:dyDescent="0.2">
      <c r="L703"/>
      <c r="M703" s="1"/>
      <c r="N703" s="1"/>
      <c r="O703"/>
    </row>
    <row r="704" spans="12:15" x14ac:dyDescent="0.2">
      <c r="L704"/>
      <c r="M704" s="1"/>
      <c r="N704" s="1"/>
      <c r="O704"/>
    </row>
    <row r="705" spans="12:15" x14ac:dyDescent="0.2">
      <c r="L705"/>
      <c r="M705" s="1"/>
      <c r="N705" s="1"/>
      <c r="O705"/>
    </row>
    <row r="706" spans="12:15" x14ac:dyDescent="0.2">
      <c r="L706"/>
      <c r="M706" s="1"/>
      <c r="N706" s="1"/>
      <c r="O706"/>
    </row>
    <row r="707" spans="12:15" x14ac:dyDescent="0.2">
      <c r="L707"/>
      <c r="M707" s="1"/>
      <c r="N707" s="1"/>
      <c r="O707"/>
    </row>
    <row r="708" spans="12:15" x14ac:dyDescent="0.2">
      <c r="L708"/>
      <c r="M708" s="1"/>
      <c r="N708" s="1"/>
      <c r="O708"/>
    </row>
    <row r="709" spans="12:15" x14ac:dyDescent="0.2">
      <c r="L709"/>
      <c r="M709" s="1"/>
      <c r="N709" s="1"/>
      <c r="O709"/>
    </row>
    <row r="710" spans="12:15" x14ac:dyDescent="0.2">
      <c r="L710"/>
      <c r="M710" s="1"/>
      <c r="N710" s="1"/>
      <c r="O710"/>
    </row>
    <row r="711" spans="12:15" x14ac:dyDescent="0.2">
      <c r="L711"/>
      <c r="M711" s="1"/>
      <c r="N711" s="1"/>
      <c r="O711"/>
    </row>
    <row r="712" spans="12:15" x14ac:dyDescent="0.2">
      <c r="L712"/>
      <c r="M712" s="1"/>
      <c r="N712" s="1"/>
      <c r="O712"/>
    </row>
    <row r="713" spans="12:15" x14ac:dyDescent="0.2">
      <c r="L713"/>
      <c r="M713" s="1"/>
      <c r="N713" s="1"/>
      <c r="O713"/>
    </row>
    <row r="714" spans="12:15" x14ac:dyDescent="0.2">
      <c r="L714"/>
      <c r="M714" s="1"/>
      <c r="N714" s="1"/>
      <c r="O714"/>
    </row>
    <row r="715" spans="12:15" x14ac:dyDescent="0.2">
      <c r="L715"/>
      <c r="M715" s="1"/>
      <c r="N715" s="1"/>
      <c r="O715"/>
    </row>
    <row r="716" spans="12:15" x14ac:dyDescent="0.2">
      <c r="L716"/>
      <c r="M716" s="1"/>
      <c r="N716" s="1"/>
      <c r="O716"/>
    </row>
    <row r="717" spans="12:15" x14ac:dyDescent="0.2">
      <c r="L717"/>
      <c r="M717" s="1"/>
      <c r="N717" s="1"/>
      <c r="O717"/>
    </row>
    <row r="718" spans="12:15" x14ac:dyDescent="0.2">
      <c r="L718"/>
      <c r="M718" s="1"/>
      <c r="N718" s="1"/>
      <c r="O718"/>
    </row>
    <row r="719" spans="12:15" x14ac:dyDescent="0.2">
      <c r="L719"/>
      <c r="M719" s="1"/>
      <c r="N719" s="1"/>
      <c r="O719"/>
    </row>
    <row r="720" spans="12:15" x14ac:dyDescent="0.2">
      <c r="L720"/>
      <c r="M720" s="1"/>
      <c r="N720" s="1"/>
      <c r="O720"/>
    </row>
    <row r="721" spans="12:15" x14ac:dyDescent="0.2">
      <c r="L721"/>
      <c r="M721" s="1"/>
      <c r="N721" s="1"/>
      <c r="O721"/>
    </row>
    <row r="722" spans="12:15" x14ac:dyDescent="0.2">
      <c r="L722"/>
      <c r="M722" s="1"/>
      <c r="N722" s="1"/>
      <c r="O722"/>
    </row>
    <row r="723" spans="12:15" x14ac:dyDescent="0.2">
      <c r="L723"/>
      <c r="M723" s="1"/>
      <c r="N723" s="1"/>
      <c r="O723"/>
    </row>
    <row r="724" spans="12:15" x14ac:dyDescent="0.2">
      <c r="L724"/>
      <c r="M724" s="1"/>
      <c r="N724" s="1"/>
      <c r="O724"/>
    </row>
    <row r="725" spans="12:15" x14ac:dyDescent="0.2">
      <c r="L725"/>
      <c r="M725" s="1"/>
      <c r="N725" s="1"/>
      <c r="O725"/>
    </row>
    <row r="726" spans="12:15" x14ac:dyDescent="0.2">
      <c r="L726"/>
      <c r="M726" s="1"/>
      <c r="N726" s="1"/>
      <c r="O726"/>
    </row>
    <row r="727" spans="12:15" x14ac:dyDescent="0.2">
      <c r="L727"/>
      <c r="M727" s="1"/>
      <c r="N727" s="1"/>
      <c r="O727"/>
    </row>
    <row r="728" spans="12:15" x14ac:dyDescent="0.2">
      <c r="L728"/>
      <c r="M728" s="1"/>
      <c r="N728" s="1"/>
      <c r="O728"/>
    </row>
    <row r="729" spans="12:15" x14ac:dyDescent="0.2">
      <c r="L729"/>
      <c r="M729" s="1"/>
      <c r="N729" s="1"/>
      <c r="O729"/>
    </row>
    <row r="730" spans="12:15" x14ac:dyDescent="0.2">
      <c r="L730"/>
      <c r="M730" s="1"/>
      <c r="N730" s="1"/>
      <c r="O730"/>
    </row>
    <row r="731" spans="12:15" x14ac:dyDescent="0.2">
      <c r="L731"/>
      <c r="M731" s="1"/>
      <c r="N731" s="1"/>
      <c r="O731"/>
    </row>
    <row r="732" spans="12:15" x14ac:dyDescent="0.2">
      <c r="L732"/>
      <c r="M732" s="1"/>
      <c r="N732" s="1"/>
      <c r="O732"/>
    </row>
    <row r="733" spans="12:15" x14ac:dyDescent="0.2">
      <c r="L733"/>
      <c r="M733" s="1"/>
      <c r="N733" s="1"/>
      <c r="O733"/>
    </row>
    <row r="734" spans="12:15" x14ac:dyDescent="0.2">
      <c r="L734"/>
      <c r="M734" s="1"/>
      <c r="N734" s="1"/>
      <c r="O734"/>
    </row>
    <row r="735" spans="12:15" x14ac:dyDescent="0.2">
      <c r="L735"/>
      <c r="M735" s="1"/>
      <c r="N735" s="1"/>
      <c r="O735"/>
    </row>
    <row r="736" spans="12:15" x14ac:dyDescent="0.2">
      <c r="L736"/>
      <c r="M736" s="1"/>
      <c r="N736" s="1"/>
      <c r="O736"/>
    </row>
    <row r="737" spans="12:15" x14ac:dyDescent="0.2">
      <c r="L737"/>
      <c r="M737" s="1"/>
      <c r="N737" s="1"/>
      <c r="O737"/>
    </row>
    <row r="738" spans="12:15" x14ac:dyDescent="0.2">
      <c r="L738"/>
      <c r="M738" s="1"/>
      <c r="N738" s="1"/>
      <c r="O738"/>
    </row>
    <row r="739" spans="12:15" x14ac:dyDescent="0.2">
      <c r="L739"/>
      <c r="M739" s="1"/>
      <c r="N739" s="1"/>
      <c r="O739"/>
    </row>
    <row r="740" spans="12:15" x14ac:dyDescent="0.2">
      <c r="L740"/>
      <c r="M740" s="1"/>
      <c r="N740" s="1"/>
      <c r="O740"/>
    </row>
    <row r="741" spans="12:15" x14ac:dyDescent="0.2">
      <c r="L741"/>
      <c r="M741" s="1"/>
      <c r="N741" s="1"/>
      <c r="O741"/>
    </row>
    <row r="742" spans="12:15" x14ac:dyDescent="0.2">
      <c r="L742"/>
      <c r="M742" s="1"/>
      <c r="N742" s="1"/>
      <c r="O742"/>
    </row>
    <row r="743" spans="12:15" x14ac:dyDescent="0.2">
      <c r="L743"/>
      <c r="M743" s="1"/>
      <c r="N743" s="1"/>
      <c r="O743"/>
    </row>
    <row r="744" spans="12:15" x14ac:dyDescent="0.2">
      <c r="L744"/>
      <c r="M744" s="1"/>
      <c r="N744" s="1"/>
      <c r="O744"/>
    </row>
    <row r="745" spans="12:15" x14ac:dyDescent="0.2">
      <c r="L745"/>
      <c r="M745" s="1"/>
      <c r="N745" s="1"/>
      <c r="O745"/>
    </row>
    <row r="746" spans="12:15" x14ac:dyDescent="0.2">
      <c r="L746"/>
      <c r="M746" s="1"/>
      <c r="N746" s="1"/>
      <c r="O746"/>
    </row>
    <row r="747" spans="12:15" x14ac:dyDescent="0.2">
      <c r="L747"/>
      <c r="M747" s="1"/>
      <c r="N747" s="1"/>
      <c r="O747"/>
    </row>
    <row r="748" spans="12:15" x14ac:dyDescent="0.2">
      <c r="L748"/>
      <c r="M748" s="1"/>
      <c r="N748" s="1"/>
      <c r="O748"/>
    </row>
    <row r="749" spans="12:15" x14ac:dyDescent="0.2">
      <c r="L749"/>
      <c r="M749" s="1"/>
      <c r="N749" s="1"/>
      <c r="O749"/>
    </row>
    <row r="750" spans="12:15" x14ac:dyDescent="0.2">
      <c r="L750"/>
      <c r="M750" s="1"/>
      <c r="N750" s="1"/>
      <c r="O750"/>
    </row>
    <row r="751" spans="12:15" x14ac:dyDescent="0.2">
      <c r="L751"/>
      <c r="M751" s="1"/>
      <c r="N751" s="1"/>
      <c r="O751"/>
    </row>
    <row r="752" spans="12:15" x14ac:dyDescent="0.2">
      <c r="L752"/>
      <c r="M752" s="1"/>
      <c r="N752" s="1"/>
      <c r="O752"/>
    </row>
    <row r="753" spans="12:15" x14ac:dyDescent="0.2">
      <c r="L753"/>
      <c r="M753" s="1"/>
      <c r="N753" s="1"/>
      <c r="O753"/>
    </row>
    <row r="754" spans="12:15" x14ac:dyDescent="0.2">
      <c r="L754"/>
      <c r="M754" s="1"/>
      <c r="N754" s="1"/>
      <c r="O754"/>
    </row>
    <row r="755" spans="12:15" x14ac:dyDescent="0.2">
      <c r="L755"/>
      <c r="M755" s="1"/>
      <c r="N755" s="1"/>
      <c r="O755"/>
    </row>
    <row r="756" spans="12:15" x14ac:dyDescent="0.2">
      <c r="L756"/>
      <c r="M756" s="1"/>
      <c r="N756" s="1"/>
      <c r="O756"/>
    </row>
    <row r="757" spans="12:15" x14ac:dyDescent="0.2">
      <c r="L757"/>
      <c r="M757" s="1"/>
      <c r="N757" s="1"/>
      <c r="O757"/>
    </row>
    <row r="758" spans="12:15" x14ac:dyDescent="0.2">
      <c r="L758"/>
      <c r="M758" s="1"/>
      <c r="N758" s="1"/>
      <c r="O758"/>
    </row>
    <row r="759" spans="12:15" x14ac:dyDescent="0.2">
      <c r="L759"/>
      <c r="M759" s="1"/>
      <c r="N759" s="1"/>
      <c r="O759"/>
    </row>
    <row r="760" spans="12:15" x14ac:dyDescent="0.2">
      <c r="L760"/>
      <c r="M760" s="1"/>
      <c r="N760" s="1"/>
      <c r="O760"/>
    </row>
    <row r="761" spans="12:15" x14ac:dyDescent="0.2">
      <c r="L761"/>
      <c r="M761" s="1"/>
      <c r="N761" s="1"/>
      <c r="O761"/>
    </row>
    <row r="762" spans="12:15" x14ac:dyDescent="0.2">
      <c r="L762"/>
      <c r="M762" s="1"/>
      <c r="N762" s="1"/>
      <c r="O762"/>
    </row>
    <row r="763" spans="12:15" x14ac:dyDescent="0.2">
      <c r="L763"/>
      <c r="M763" s="1"/>
      <c r="N763" s="1"/>
      <c r="O763"/>
    </row>
    <row r="764" spans="12:15" x14ac:dyDescent="0.2">
      <c r="L764"/>
      <c r="M764" s="1"/>
      <c r="N764" s="1"/>
      <c r="O764"/>
    </row>
    <row r="765" spans="12:15" x14ac:dyDescent="0.2">
      <c r="L765"/>
      <c r="M765" s="1"/>
      <c r="N765" s="1"/>
      <c r="O765"/>
    </row>
    <row r="766" spans="12:15" x14ac:dyDescent="0.2">
      <c r="L766"/>
      <c r="M766" s="1"/>
      <c r="N766" s="1"/>
      <c r="O766"/>
    </row>
    <row r="767" spans="12:15" x14ac:dyDescent="0.2">
      <c r="L767"/>
      <c r="M767" s="1"/>
      <c r="N767" s="1"/>
      <c r="O767"/>
    </row>
    <row r="768" spans="12:15" x14ac:dyDescent="0.2">
      <c r="L768"/>
      <c r="M768" s="1"/>
      <c r="N768" s="1"/>
      <c r="O768"/>
    </row>
    <row r="769" spans="12:15" x14ac:dyDescent="0.2">
      <c r="L769"/>
      <c r="M769" s="1"/>
      <c r="N769" s="1"/>
      <c r="O769"/>
    </row>
    <row r="770" spans="12:15" x14ac:dyDescent="0.2">
      <c r="L770"/>
      <c r="M770" s="1"/>
      <c r="N770" s="1"/>
      <c r="O770"/>
    </row>
    <row r="771" spans="12:15" x14ac:dyDescent="0.2">
      <c r="L771"/>
      <c r="M771" s="1"/>
      <c r="N771" s="1"/>
      <c r="O771"/>
    </row>
    <row r="772" spans="12:15" x14ac:dyDescent="0.2">
      <c r="L772"/>
      <c r="M772" s="1"/>
      <c r="N772" s="1"/>
      <c r="O772"/>
    </row>
    <row r="773" spans="12:15" x14ac:dyDescent="0.2">
      <c r="L773"/>
      <c r="M773" s="1"/>
      <c r="N773" s="1"/>
      <c r="O773"/>
    </row>
    <row r="774" spans="12:15" x14ac:dyDescent="0.2">
      <c r="L774"/>
      <c r="M774" s="1"/>
      <c r="N774" s="1"/>
      <c r="O774"/>
    </row>
    <row r="775" spans="12:15" x14ac:dyDescent="0.2">
      <c r="L775"/>
      <c r="M775" s="1"/>
      <c r="N775" s="1"/>
      <c r="O775"/>
    </row>
    <row r="776" spans="12:15" x14ac:dyDescent="0.2">
      <c r="L776"/>
      <c r="M776" s="1"/>
      <c r="N776" s="1"/>
      <c r="O776"/>
    </row>
    <row r="777" spans="12:15" x14ac:dyDescent="0.2">
      <c r="L777"/>
      <c r="M777" s="1"/>
      <c r="N777" s="1"/>
      <c r="O777"/>
    </row>
    <row r="778" spans="12:15" x14ac:dyDescent="0.2">
      <c r="L778"/>
      <c r="M778" s="1"/>
      <c r="N778" s="1"/>
      <c r="O778"/>
    </row>
    <row r="779" spans="12:15" x14ac:dyDescent="0.2">
      <c r="L779"/>
      <c r="M779" s="1"/>
      <c r="N779" s="1"/>
      <c r="O779"/>
    </row>
    <row r="780" spans="12:15" x14ac:dyDescent="0.2">
      <c r="L780"/>
      <c r="M780" s="1"/>
      <c r="N780" s="1"/>
      <c r="O780"/>
    </row>
    <row r="781" spans="12:15" x14ac:dyDescent="0.2">
      <c r="L781"/>
      <c r="M781" s="1"/>
      <c r="N781" s="1"/>
      <c r="O781"/>
    </row>
    <row r="782" spans="12:15" x14ac:dyDescent="0.2">
      <c r="L782"/>
      <c r="M782" s="1"/>
      <c r="N782" s="1"/>
      <c r="O782"/>
    </row>
    <row r="783" spans="12:15" x14ac:dyDescent="0.2">
      <c r="L783"/>
      <c r="M783" s="1"/>
      <c r="N783" s="1"/>
      <c r="O783"/>
    </row>
    <row r="784" spans="12:15" x14ac:dyDescent="0.2">
      <c r="L784"/>
      <c r="M784" s="1"/>
      <c r="N784" s="1"/>
      <c r="O784"/>
    </row>
    <row r="785" spans="12:15" x14ac:dyDescent="0.2">
      <c r="L785"/>
      <c r="M785" s="1"/>
      <c r="N785" s="1"/>
      <c r="O785"/>
    </row>
    <row r="786" spans="12:15" x14ac:dyDescent="0.2">
      <c r="L786"/>
      <c r="M786" s="1"/>
      <c r="N786" s="1"/>
      <c r="O786"/>
    </row>
    <row r="787" spans="12:15" x14ac:dyDescent="0.2">
      <c r="L787"/>
      <c r="M787" s="1"/>
      <c r="N787" s="1"/>
      <c r="O787"/>
    </row>
    <row r="788" spans="12:15" x14ac:dyDescent="0.2">
      <c r="L788"/>
      <c r="M788" s="1"/>
      <c r="N788" s="1"/>
      <c r="O788"/>
    </row>
    <row r="789" spans="12:15" x14ac:dyDescent="0.2">
      <c r="L789"/>
      <c r="M789" s="1"/>
      <c r="N789" s="1"/>
      <c r="O789"/>
    </row>
    <row r="790" spans="12:15" x14ac:dyDescent="0.2">
      <c r="L790"/>
      <c r="M790" s="1"/>
      <c r="N790" s="1"/>
      <c r="O790"/>
    </row>
    <row r="791" spans="12:15" x14ac:dyDescent="0.2">
      <c r="L791"/>
      <c r="M791" s="1"/>
      <c r="N791" s="1"/>
      <c r="O791"/>
    </row>
    <row r="792" spans="12:15" x14ac:dyDescent="0.2">
      <c r="L792"/>
      <c r="M792" s="1"/>
      <c r="N792" s="1"/>
      <c r="O792"/>
    </row>
    <row r="793" spans="12:15" x14ac:dyDescent="0.2">
      <c r="L793"/>
      <c r="M793" s="1"/>
      <c r="N793" s="1"/>
      <c r="O793"/>
    </row>
    <row r="794" spans="12:15" x14ac:dyDescent="0.2">
      <c r="L794"/>
      <c r="M794" s="1"/>
      <c r="N794" s="1"/>
      <c r="O794"/>
    </row>
    <row r="795" spans="12:15" x14ac:dyDescent="0.2">
      <c r="L795"/>
      <c r="M795" s="1"/>
      <c r="N795" s="1"/>
      <c r="O795"/>
    </row>
    <row r="796" spans="12:15" x14ac:dyDescent="0.2">
      <c r="L796"/>
      <c r="M796" s="1"/>
      <c r="N796" s="1"/>
      <c r="O796"/>
    </row>
    <row r="797" spans="12:15" x14ac:dyDescent="0.2">
      <c r="L797"/>
      <c r="M797" s="1"/>
      <c r="N797" s="1"/>
      <c r="O797"/>
    </row>
    <row r="798" spans="12:15" x14ac:dyDescent="0.2">
      <c r="L798"/>
      <c r="M798" s="1"/>
      <c r="N798" s="1"/>
      <c r="O798"/>
    </row>
    <row r="799" spans="12:15" x14ac:dyDescent="0.2">
      <c r="L799"/>
      <c r="M799" s="1"/>
      <c r="N799" s="1"/>
      <c r="O799"/>
    </row>
    <row r="800" spans="12:15" x14ac:dyDescent="0.2">
      <c r="L800"/>
      <c r="M800" s="1"/>
      <c r="N800" s="1"/>
      <c r="O800"/>
    </row>
    <row r="801" spans="12:15" x14ac:dyDescent="0.2">
      <c r="L801"/>
      <c r="M801" s="1"/>
      <c r="N801" s="1"/>
      <c r="O801"/>
    </row>
    <row r="802" spans="12:15" x14ac:dyDescent="0.2">
      <c r="L802"/>
      <c r="M802" s="1"/>
      <c r="N802" s="1"/>
      <c r="O802"/>
    </row>
    <row r="803" spans="12:15" x14ac:dyDescent="0.2">
      <c r="L803"/>
      <c r="M803" s="1"/>
      <c r="N803" s="1"/>
      <c r="O803"/>
    </row>
    <row r="804" spans="12:15" x14ac:dyDescent="0.2">
      <c r="L804"/>
      <c r="M804" s="1"/>
      <c r="N804" s="1"/>
      <c r="O804"/>
    </row>
    <row r="805" spans="12:15" x14ac:dyDescent="0.2">
      <c r="L805"/>
      <c r="M805" s="1"/>
      <c r="N805" s="1"/>
      <c r="O805"/>
    </row>
    <row r="806" spans="12:15" x14ac:dyDescent="0.2">
      <c r="L806"/>
      <c r="M806" s="1"/>
      <c r="N806" s="1"/>
      <c r="O806"/>
    </row>
    <row r="807" spans="12:15" x14ac:dyDescent="0.2">
      <c r="L807"/>
      <c r="M807" s="1"/>
      <c r="N807" s="1"/>
      <c r="O807"/>
    </row>
    <row r="808" spans="12:15" x14ac:dyDescent="0.2">
      <c r="L808"/>
      <c r="M808" s="1"/>
      <c r="N808" s="1"/>
      <c r="O808"/>
    </row>
    <row r="809" spans="12:15" x14ac:dyDescent="0.2">
      <c r="L809"/>
      <c r="M809" s="1"/>
      <c r="N809" s="1"/>
      <c r="O809"/>
    </row>
    <row r="810" spans="12:15" x14ac:dyDescent="0.2">
      <c r="L810"/>
      <c r="M810" s="1"/>
      <c r="N810" s="1"/>
      <c r="O810"/>
    </row>
    <row r="811" spans="12:15" x14ac:dyDescent="0.2">
      <c r="L811"/>
      <c r="M811" s="1"/>
      <c r="N811" s="1"/>
      <c r="O811"/>
    </row>
    <row r="812" spans="12:15" x14ac:dyDescent="0.2">
      <c r="L812"/>
      <c r="M812" s="1"/>
      <c r="N812" s="1"/>
      <c r="O812"/>
    </row>
    <row r="813" spans="12:15" x14ac:dyDescent="0.2">
      <c r="L813"/>
      <c r="M813" s="1"/>
      <c r="N813" s="1"/>
      <c r="O813"/>
    </row>
    <row r="814" spans="12:15" x14ac:dyDescent="0.2">
      <c r="L814"/>
      <c r="M814" s="1"/>
      <c r="N814" s="1"/>
      <c r="O814"/>
    </row>
    <row r="815" spans="12:15" x14ac:dyDescent="0.2">
      <c r="L815"/>
      <c r="M815" s="1"/>
      <c r="N815" s="1"/>
      <c r="O815"/>
    </row>
    <row r="816" spans="12:15" x14ac:dyDescent="0.2">
      <c r="L816"/>
      <c r="M816" s="1"/>
      <c r="N816" s="1"/>
      <c r="O816"/>
    </row>
    <row r="817" spans="12:15" x14ac:dyDescent="0.2">
      <c r="L817"/>
      <c r="M817" s="1"/>
      <c r="N817" s="1"/>
      <c r="O817"/>
    </row>
    <row r="818" spans="12:15" x14ac:dyDescent="0.2">
      <c r="L818"/>
      <c r="M818" s="1"/>
      <c r="N818" s="1"/>
      <c r="O818"/>
    </row>
    <row r="819" spans="12:15" x14ac:dyDescent="0.2">
      <c r="L819"/>
      <c r="M819" s="1"/>
      <c r="N819" s="1"/>
      <c r="O819"/>
    </row>
    <row r="820" spans="12:15" x14ac:dyDescent="0.2">
      <c r="L820"/>
      <c r="M820" s="1"/>
      <c r="N820" s="1"/>
      <c r="O820"/>
    </row>
    <row r="821" spans="12:15" x14ac:dyDescent="0.2">
      <c r="L821"/>
      <c r="M821" s="1"/>
      <c r="N821" s="1"/>
      <c r="O821"/>
    </row>
    <row r="822" spans="12:15" x14ac:dyDescent="0.2">
      <c r="L822"/>
      <c r="M822" s="1"/>
      <c r="N822" s="1"/>
      <c r="O822"/>
    </row>
    <row r="823" spans="12:15" x14ac:dyDescent="0.2">
      <c r="L823"/>
      <c r="M823" s="1"/>
      <c r="N823" s="1"/>
      <c r="O823"/>
    </row>
    <row r="824" spans="12:15" x14ac:dyDescent="0.2">
      <c r="L824"/>
      <c r="M824" s="1"/>
      <c r="N824" s="1"/>
      <c r="O824"/>
    </row>
    <row r="825" spans="12:15" x14ac:dyDescent="0.2">
      <c r="L825"/>
      <c r="M825" s="1"/>
      <c r="N825" s="1"/>
      <c r="O825"/>
    </row>
    <row r="826" spans="12:15" x14ac:dyDescent="0.2">
      <c r="L826"/>
      <c r="M826" s="1"/>
      <c r="N826" s="1"/>
      <c r="O826"/>
    </row>
    <row r="827" spans="12:15" x14ac:dyDescent="0.2">
      <c r="L827"/>
      <c r="M827" s="1"/>
      <c r="N827" s="1"/>
      <c r="O827"/>
    </row>
    <row r="828" spans="12:15" x14ac:dyDescent="0.2">
      <c r="L828"/>
      <c r="M828" s="1"/>
      <c r="N828" s="1"/>
      <c r="O828"/>
    </row>
    <row r="829" spans="12:15" x14ac:dyDescent="0.2">
      <c r="L829"/>
      <c r="M829" s="1"/>
      <c r="N829" s="1"/>
      <c r="O829"/>
    </row>
    <row r="830" spans="12:15" x14ac:dyDescent="0.2">
      <c r="L830"/>
      <c r="M830" s="1"/>
      <c r="N830" s="1"/>
      <c r="O830"/>
    </row>
    <row r="831" spans="12:15" x14ac:dyDescent="0.2">
      <c r="L831"/>
      <c r="M831" s="1"/>
      <c r="N831" s="1"/>
      <c r="O831"/>
    </row>
    <row r="832" spans="12:15" x14ac:dyDescent="0.2">
      <c r="L832"/>
      <c r="M832" s="1"/>
      <c r="N832" s="1"/>
      <c r="O832"/>
    </row>
    <row r="833" spans="12:15" x14ac:dyDescent="0.2">
      <c r="L833"/>
      <c r="M833" s="1"/>
      <c r="N833" s="1"/>
      <c r="O833"/>
    </row>
    <row r="834" spans="12:15" x14ac:dyDescent="0.2">
      <c r="L834"/>
      <c r="M834" s="1"/>
      <c r="N834" s="1"/>
      <c r="O834"/>
    </row>
    <row r="835" spans="12:15" x14ac:dyDescent="0.2">
      <c r="L835"/>
      <c r="M835" s="1"/>
      <c r="N835" s="1"/>
      <c r="O835"/>
    </row>
    <row r="836" spans="12:15" x14ac:dyDescent="0.2">
      <c r="L836"/>
      <c r="M836" s="1"/>
      <c r="N836" s="1"/>
      <c r="O836"/>
    </row>
    <row r="837" spans="12:15" x14ac:dyDescent="0.2">
      <c r="L837"/>
      <c r="M837" s="1"/>
      <c r="N837" s="1"/>
      <c r="O837"/>
    </row>
    <row r="838" spans="12:15" x14ac:dyDescent="0.2">
      <c r="L838"/>
      <c r="M838" s="1"/>
      <c r="N838" s="1"/>
      <c r="O838"/>
    </row>
    <row r="839" spans="12:15" x14ac:dyDescent="0.2">
      <c r="L839"/>
      <c r="M839" s="1"/>
      <c r="N839" s="1"/>
      <c r="O839"/>
    </row>
    <row r="840" spans="12:15" x14ac:dyDescent="0.2">
      <c r="L840"/>
      <c r="M840" s="1"/>
      <c r="N840" s="1"/>
      <c r="O840"/>
    </row>
    <row r="841" spans="12:15" x14ac:dyDescent="0.2">
      <c r="L841"/>
      <c r="M841" s="1"/>
      <c r="N841" s="1"/>
      <c r="O841"/>
    </row>
    <row r="842" spans="12:15" x14ac:dyDescent="0.2">
      <c r="L842"/>
      <c r="M842" s="1"/>
      <c r="N842" s="1"/>
      <c r="O842"/>
    </row>
    <row r="843" spans="12:15" x14ac:dyDescent="0.2">
      <c r="L843"/>
      <c r="M843" s="1"/>
      <c r="N843" s="1"/>
      <c r="O843"/>
    </row>
    <row r="844" spans="12:15" x14ac:dyDescent="0.2">
      <c r="L844"/>
      <c r="M844" s="1"/>
      <c r="N844" s="1"/>
      <c r="O844"/>
    </row>
    <row r="845" spans="12:15" x14ac:dyDescent="0.2">
      <c r="L845"/>
      <c r="M845" s="1"/>
      <c r="N845" s="1"/>
      <c r="O845"/>
    </row>
    <row r="846" spans="12:15" x14ac:dyDescent="0.2">
      <c r="L846"/>
      <c r="M846" s="1"/>
      <c r="N846" s="1"/>
      <c r="O846"/>
    </row>
    <row r="847" spans="12:15" x14ac:dyDescent="0.2">
      <c r="L847"/>
      <c r="M847" s="1"/>
      <c r="N847" s="1"/>
      <c r="O847"/>
    </row>
    <row r="848" spans="12:15" x14ac:dyDescent="0.2">
      <c r="L848"/>
      <c r="M848" s="1"/>
      <c r="N848" s="1"/>
      <c r="O848"/>
    </row>
    <row r="849" spans="12:15" x14ac:dyDescent="0.2">
      <c r="L849"/>
      <c r="M849" s="1"/>
      <c r="N849" s="1"/>
      <c r="O849"/>
    </row>
    <row r="850" spans="12:15" x14ac:dyDescent="0.2">
      <c r="L850"/>
      <c r="M850" s="1"/>
      <c r="N850" s="1"/>
      <c r="O850"/>
    </row>
    <row r="851" spans="12:15" x14ac:dyDescent="0.2">
      <c r="L851"/>
      <c r="M851" s="1"/>
      <c r="N851" s="1"/>
      <c r="O851"/>
    </row>
    <row r="852" spans="12:15" x14ac:dyDescent="0.2">
      <c r="L852"/>
      <c r="M852" s="1"/>
      <c r="N852" s="1"/>
      <c r="O852"/>
    </row>
    <row r="853" spans="12:15" x14ac:dyDescent="0.2">
      <c r="L853"/>
      <c r="M853" s="1"/>
      <c r="N853" s="1"/>
      <c r="O853"/>
    </row>
    <row r="854" spans="12:15" x14ac:dyDescent="0.2">
      <c r="L854"/>
      <c r="M854" s="1"/>
      <c r="N854" s="1"/>
      <c r="O854"/>
    </row>
    <row r="855" spans="12:15" x14ac:dyDescent="0.2">
      <c r="L855"/>
      <c r="M855" s="1"/>
      <c r="N855" s="1"/>
      <c r="O855"/>
    </row>
    <row r="856" spans="12:15" x14ac:dyDescent="0.2">
      <c r="L856"/>
      <c r="M856" s="1"/>
      <c r="N856" s="1"/>
      <c r="O856"/>
    </row>
    <row r="857" spans="12:15" x14ac:dyDescent="0.2">
      <c r="L857"/>
      <c r="M857" s="1"/>
      <c r="N857" s="1"/>
      <c r="O857"/>
    </row>
    <row r="858" spans="12:15" x14ac:dyDescent="0.2">
      <c r="L858"/>
      <c r="M858" s="1"/>
      <c r="N858" s="1"/>
      <c r="O858"/>
    </row>
    <row r="859" spans="12:15" x14ac:dyDescent="0.2">
      <c r="L859"/>
      <c r="M859" s="1"/>
      <c r="N859" s="1"/>
      <c r="O859"/>
    </row>
    <row r="860" spans="12:15" x14ac:dyDescent="0.2">
      <c r="L860"/>
      <c r="M860" s="1"/>
      <c r="N860" s="1"/>
      <c r="O860"/>
    </row>
    <row r="861" spans="12:15" x14ac:dyDescent="0.2">
      <c r="L861"/>
      <c r="M861" s="1"/>
      <c r="N861" s="1"/>
      <c r="O861"/>
    </row>
    <row r="862" spans="12:15" x14ac:dyDescent="0.2">
      <c r="L862"/>
      <c r="M862" s="1"/>
      <c r="N862" s="1"/>
      <c r="O862"/>
    </row>
    <row r="863" spans="12:15" x14ac:dyDescent="0.2">
      <c r="L863"/>
      <c r="M863" s="1"/>
      <c r="N863" s="1"/>
      <c r="O863"/>
    </row>
    <row r="864" spans="12:15" x14ac:dyDescent="0.2">
      <c r="L864"/>
      <c r="M864" s="1"/>
      <c r="N864" s="1"/>
      <c r="O864"/>
    </row>
    <row r="865" spans="12:15" x14ac:dyDescent="0.2">
      <c r="L865"/>
      <c r="M865" s="1"/>
      <c r="N865" s="1"/>
      <c r="O865"/>
    </row>
    <row r="866" spans="12:15" x14ac:dyDescent="0.2">
      <c r="L866"/>
      <c r="M866" s="1"/>
      <c r="N866" s="1"/>
      <c r="O866"/>
    </row>
    <row r="867" spans="12:15" x14ac:dyDescent="0.2">
      <c r="L867"/>
      <c r="M867" s="1"/>
      <c r="N867" s="1"/>
      <c r="O867"/>
    </row>
    <row r="868" spans="12:15" x14ac:dyDescent="0.2">
      <c r="L868"/>
      <c r="M868" s="1"/>
      <c r="N868" s="1"/>
      <c r="O868"/>
    </row>
    <row r="869" spans="12:15" x14ac:dyDescent="0.2">
      <c r="L869"/>
      <c r="M869" s="1"/>
      <c r="N869" s="1"/>
      <c r="O869"/>
    </row>
    <row r="870" spans="12:15" x14ac:dyDescent="0.2">
      <c r="L870"/>
      <c r="M870" s="1"/>
      <c r="N870" s="1"/>
      <c r="O870"/>
    </row>
    <row r="871" spans="12:15" x14ac:dyDescent="0.2">
      <c r="L871"/>
      <c r="M871" s="1"/>
      <c r="N871" s="1"/>
      <c r="O871"/>
    </row>
    <row r="872" spans="12:15" x14ac:dyDescent="0.2">
      <c r="L872"/>
      <c r="M872" s="1"/>
      <c r="N872" s="1"/>
      <c r="O872"/>
    </row>
    <row r="873" spans="12:15" x14ac:dyDescent="0.2">
      <c r="L873"/>
      <c r="M873" s="1"/>
      <c r="N873" s="1"/>
      <c r="O873"/>
    </row>
    <row r="874" spans="12:15" x14ac:dyDescent="0.2">
      <c r="L874"/>
      <c r="M874" s="1"/>
      <c r="N874" s="1"/>
      <c r="O874"/>
    </row>
    <row r="875" spans="12:15" x14ac:dyDescent="0.2">
      <c r="L875"/>
      <c r="M875" s="1"/>
      <c r="N875" s="1"/>
      <c r="O875"/>
    </row>
    <row r="876" spans="12:15" x14ac:dyDescent="0.2">
      <c r="L876"/>
      <c r="M876" s="1"/>
      <c r="N876" s="1"/>
      <c r="O876"/>
    </row>
    <row r="877" spans="12:15" x14ac:dyDescent="0.2">
      <c r="L877"/>
      <c r="M877" s="1"/>
      <c r="N877" s="1"/>
      <c r="O877"/>
    </row>
    <row r="878" spans="12:15" x14ac:dyDescent="0.2">
      <c r="L878"/>
      <c r="M878" s="1"/>
      <c r="N878" s="1"/>
      <c r="O878"/>
    </row>
    <row r="879" spans="12:15" x14ac:dyDescent="0.2">
      <c r="L879"/>
      <c r="M879" s="1"/>
      <c r="N879" s="1"/>
      <c r="O879"/>
    </row>
    <row r="880" spans="12:15" x14ac:dyDescent="0.2">
      <c r="L880"/>
      <c r="M880" s="1"/>
      <c r="N880" s="1"/>
      <c r="O880"/>
    </row>
    <row r="881" spans="12:15" x14ac:dyDescent="0.2">
      <c r="L881"/>
      <c r="M881" s="1"/>
      <c r="N881" s="1"/>
      <c r="O881"/>
    </row>
    <row r="882" spans="12:15" x14ac:dyDescent="0.2">
      <c r="L882"/>
      <c r="M882" s="1"/>
      <c r="N882" s="1"/>
      <c r="O882"/>
    </row>
    <row r="883" spans="12:15" x14ac:dyDescent="0.2">
      <c r="L883"/>
      <c r="M883" s="1"/>
      <c r="N883" s="1"/>
      <c r="O883"/>
    </row>
    <row r="884" spans="12:15" x14ac:dyDescent="0.2">
      <c r="L884"/>
      <c r="M884" s="1"/>
      <c r="N884" s="1"/>
      <c r="O884"/>
    </row>
    <row r="885" spans="12:15" x14ac:dyDescent="0.2">
      <c r="L885"/>
      <c r="M885" s="1"/>
      <c r="N885" s="1"/>
      <c r="O885"/>
    </row>
    <row r="886" spans="12:15" x14ac:dyDescent="0.2">
      <c r="L886"/>
      <c r="M886" s="1"/>
      <c r="N886" s="1"/>
      <c r="O886"/>
    </row>
    <row r="887" spans="12:15" x14ac:dyDescent="0.2">
      <c r="L887"/>
      <c r="M887" s="1"/>
      <c r="N887" s="1"/>
      <c r="O887"/>
    </row>
    <row r="888" spans="12:15" x14ac:dyDescent="0.2">
      <c r="L888"/>
      <c r="M888" s="1"/>
      <c r="N888" s="1"/>
      <c r="O888"/>
    </row>
    <row r="889" spans="12:15" x14ac:dyDescent="0.2">
      <c r="L889"/>
      <c r="M889" s="1"/>
      <c r="N889" s="1"/>
      <c r="O889"/>
    </row>
    <row r="890" spans="12:15" x14ac:dyDescent="0.2">
      <c r="L890"/>
      <c r="M890" s="1"/>
      <c r="N890" s="1"/>
      <c r="O890"/>
    </row>
    <row r="891" spans="12:15" x14ac:dyDescent="0.2">
      <c r="L891"/>
      <c r="M891" s="1"/>
      <c r="N891" s="1"/>
      <c r="O891"/>
    </row>
    <row r="892" spans="12:15" x14ac:dyDescent="0.2">
      <c r="L892"/>
      <c r="M892" s="1"/>
      <c r="N892" s="1"/>
      <c r="O892"/>
    </row>
    <row r="893" spans="12:15" x14ac:dyDescent="0.2">
      <c r="L893"/>
      <c r="M893" s="1"/>
      <c r="N893" s="1"/>
      <c r="O893"/>
    </row>
    <row r="894" spans="12:15" x14ac:dyDescent="0.2">
      <c r="L894"/>
      <c r="M894" s="1"/>
      <c r="N894" s="1"/>
      <c r="O894"/>
    </row>
    <row r="895" spans="12:15" x14ac:dyDescent="0.2">
      <c r="L895"/>
      <c r="M895" s="1"/>
      <c r="N895" s="1"/>
      <c r="O895"/>
    </row>
    <row r="896" spans="12:15" x14ac:dyDescent="0.2">
      <c r="L896"/>
      <c r="M896" s="1"/>
      <c r="N896" s="1"/>
      <c r="O896"/>
    </row>
    <row r="897" spans="12:15" x14ac:dyDescent="0.2">
      <c r="L897"/>
      <c r="M897" s="1"/>
      <c r="N897" s="1"/>
      <c r="O897"/>
    </row>
    <row r="898" spans="12:15" x14ac:dyDescent="0.2">
      <c r="L898"/>
      <c r="M898" s="1"/>
      <c r="N898" s="1"/>
      <c r="O898"/>
    </row>
    <row r="899" spans="12:15" x14ac:dyDescent="0.2">
      <c r="L899"/>
      <c r="M899" s="1"/>
      <c r="N899" s="1"/>
      <c r="O899"/>
    </row>
    <row r="900" spans="12:15" x14ac:dyDescent="0.2">
      <c r="L900"/>
      <c r="M900" s="1"/>
      <c r="N900" s="1"/>
      <c r="O900"/>
    </row>
    <row r="901" spans="12:15" x14ac:dyDescent="0.2">
      <c r="L901"/>
      <c r="M901" s="1"/>
      <c r="N901" s="1"/>
      <c r="O901"/>
    </row>
    <row r="902" spans="12:15" x14ac:dyDescent="0.2">
      <c r="L902"/>
      <c r="M902" s="1"/>
      <c r="N902" s="1"/>
      <c r="O902"/>
    </row>
    <row r="903" spans="12:15" x14ac:dyDescent="0.2">
      <c r="L903"/>
      <c r="M903" s="1"/>
      <c r="N903" s="1"/>
      <c r="O903"/>
    </row>
    <row r="904" spans="12:15" x14ac:dyDescent="0.2">
      <c r="L904"/>
      <c r="M904" s="1"/>
      <c r="N904" s="1"/>
      <c r="O904"/>
    </row>
    <row r="905" spans="12:15" x14ac:dyDescent="0.2">
      <c r="L905"/>
      <c r="M905" s="1"/>
      <c r="N905" s="1"/>
      <c r="O905"/>
    </row>
    <row r="906" spans="12:15" x14ac:dyDescent="0.2">
      <c r="L906"/>
      <c r="M906" s="1"/>
      <c r="N906" s="1"/>
      <c r="O906"/>
    </row>
    <row r="907" spans="12:15" x14ac:dyDescent="0.2">
      <c r="L907"/>
      <c r="M907" s="1"/>
      <c r="N907" s="1"/>
      <c r="O907"/>
    </row>
    <row r="908" spans="12:15" x14ac:dyDescent="0.2">
      <c r="L908"/>
      <c r="M908" s="1"/>
      <c r="N908" s="1"/>
      <c r="O908"/>
    </row>
    <row r="909" spans="12:15" x14ac:dyDescent="0.2">
      <c r="L909"/>
      <c r="M909" s="1"/>
      <c r="N909" s="1"/>
      <c r="O909"/>
    </row>
    <row r="910" spans="12:15" x14ac:dyDescent="0.2">
      <c r="L910"/>
      <c r="M910" s="1"/>
      <c r="N910" s="1"/>
      <c r="O910"/>
    </row>
    <row r="911" spans="12:15" x14ac:dyDescent="0.2">
      <c r="L911"/>
      <c r="M911" s="1"/>
      <c r="N911" s="1"/>
      <c r="O911"/>
    </row>
    <row r="912" spans="12:15" x14ac:dyDescent="0.2">
      <c r="L912"/>
      <c r="M912" s="1"/>
      <c r="N912" s="1"/>
      <c r="O912"/>
    </row>
    <row r="913" spans="12:15" x14ac:dyDescent="0.2">
      <c r="L913"/>
      <c r="M913" s="1"/>
      <c r="N913" s="1"/>
      <c r="O913"/>
    </row>
    <row r="914" spans="12:15" x14ac:dyDescent="0.2">
      <c r="L914"/>
      <c r="M914" s="1"/>
      <c r="N914" s="1"/>
      <c r="O914"/>
    </row>
    <row r="915" spans="12:15" x14ac:dyDescent="0.2">
      <c r="L915"/>
      <c r="M915" s="1"/>
      <c r="N915" s="1"/>
      <c r="O915"/>
    </row>
    <row r="916" spans="12:15" x14ac:dyDescent="0.2">
      <c r="L916"/>
      <c r="M916" s="1"/>
      <c r="N916" s="1"/>
      <c r="O916"/>
    </row>
    <row r="917" spans="12:15" x14ac:dyDescent="0.2">
      <c r="L917"/>
      <c r="M917" s="1"/>
      <c r="N917" s="1"/>
      <c r="O917"/>
    </row>
    <row r="918" spans="12:15" x14ac:dyDescent="0.2">
      <c r="L918"/>
      <c r="M918" s="1"/>
      <c r="N918" s="1"/>
      <c r="O918"/>
    </row>
    <row r="919" spans="12:15" x14ac:dyDescent="0.2">
      <c r="L919"/>
      <c r="M919" s="1"/>
      <c r="N919" s="1"/>
      <c r="O919"/>
    </row>
    <row r="920" spans="12:15" x14ac:dyDescent="0.2">
      <c r="L920"/>
      <c r="M920" s="1"/>
      <c r="N920" s="1"/>
      <c r="O920"/>
    </row>
    <row r="921" spans="12:15" x14ac:dyDescent="0.2">
      <c r="L921"/>
      <c r="M921" s="1"/>
      <c r="N921" s="1"/>
      <c r="O921"/>
    </row>
    <row r="922" spans="12:15" x14ac:dyDescent="0.2">
      <c r="L922"/>
      <c r="M922" s="1"/>
      <c r="N922" s="1"/>
      <c r="O922"/>
    </row>
    <row r="923" spans="12:15" x14ac:dyDescent="0.2">
      <c r="L923"/>
      <c r="M923" s="1"/>
      <c r="N923" s="1"/>
      <c r="O923"/>
    </row>
    <row r="924" spans="12:15" x14ac:dyDescent="0.2">
      <c r="L924"/>
      <c r="M924" s="1"/>
      <c r="N924" s="1"/>
      <c r="O924"/>
    </row>
    <row r="925" spans="12:15" x14ac:dyDescent="0.2">
      <c r="L925"/>
      <c r="M925" s="1"/>
      <c r="N925" s="1"/>
      <c r="O925"/>
    </row>
    <row r="926" spans="12:15" x14ac:dyDescent="0.2">
      <c r="L926"/>
      <c r="M926" s="1"/>
      <c r="N926" s="1"/>
      <c r="O926"/>
    </row>
    <row r="927" spans="12:15" x14ac:dyDescent="0.2">
      <c r="L927"/>
      <c r="M927" s="1"/>
      <c r="N927" s="1"/>
      <c r="O927"/>
    </row>
    <row r="928" spans="12:15" x14ac:dyDescent="0.2">
      <c r="L928"/>
      <c r="M928" s="1"/>
      <c r="N928" s="1"/>
      <c r="O928"/>
    </row>
    <row r="929" spans="12:15" x14ac:dyDescent="0.2">
      <c r="L929"/>
      <c r="M929" s="1"/>
      <c r="N929" s="1"/>
      <c r="O929"/>
    </row>
    <row r="930" spans="12:15" x14ac:dyDescent="0.2">
      <c r="L930"/>
      <c r="M930" s="1"/>
      <c r="N930" s="1"/>
      <c r="O930"/>
    </row>
    <row r="931" spans="12:15" x14ac:dyDescent="0.2">
      <c r="L931"/>
      <c r="M931" s="1"/>
      <c r="N931" s="1"/>
      <c r="O931"/>
    </row>
    <row r="932" spans="12:15" x14ac:dyDescent="0.2">
      <c r="L932"/>
      <c r="M932" s="1"/>
      <c r="N932" s="1"/>
      <c r="O932"/>
    </row>
    <row r="933" spans="12:15" x14ac:dyDescent="0.2">
      <c r="L933"/>
      <c r="M933" s="1"/>
      <c r="N933" s="1"/>
      <c r="O933"/>
    </row>
    <row r="934" spans="12:15" x14ac:dyDescent="0.2">
      <c r="L934"/>
      <c r="M934" s="1"/>
      <c r="N934" s="1"/>
      <c r="O934"/>
    </row>
    <row r="935" spans="12:15" x14ac:dyDescent="0.2">
      <c r="L935"/>
      <c r="M935" s="1"/>
      <c r="N935" s="1"/>
      <c r="O935"/>
    </row>
    <row r="936" spans="12:15" x14ac:dyDescent="0.2">
      <c r="L936"/>
      <c r="M936" s="1"/>
      <c r="N936" s="1"/>
      <c r="O936"/>
    </row>
    <row r="937" spans="12:15" x14ac:dyDescent="0.2">
      <c r="L937"/>
      <c r="M937" s="1"/>
      <c r="N937" s="1"/>
      <c r="O937"/>
    </row>
    <row r="938" spans="12:15" x14ac:dyDescent="0.2">
      <c r="L938"/>
      <c r="M938" s="1"/>
      <c r="N938" s="1"/>
      <c r="O938"/>
    </row>
    <row r="939" spans="12:15" x14ac:dyDescent="0.2">
      <c r="L939"/>
      <c r="M939" s="1"/>
      <c r="N939" s="1"/>
      <c r="O939"/>
    </row>
    <row r="940" spans="12:15" x14ac:dyDescent="0.2">
      <c r="L940"/>
      <c r="M940" s="1"/>
      <c r="N940" s="1"/>
      <c r="O940"/>
    </row>
    <row r="941" spans="12:15" x14ac:dyDescent="0.2">
      <c r="L941"/>
      <c r="M941" s="1"/>
      <c r="N941" s="1"/>
      <c r="O941"/>
    </row>
    <row r="942" spans="12:15" x14ac:dyDescent="0.2">
      <c r="L942"/>
      <c r="M942" s="1"/>
      <c r="N942" s="1"/>
      <c r="O942"/>
    </row>
    <row r="943" spans="12:15" x14ac:dyDescent="0.2">
      <c r="L943"/>
      <c r="M943" s="1"/>
      <c r="N943" s="1"/>
      <c r="O943"/>
    </row>
    <row r="944" spans="12:15" x14ac:dyDescent="0.2">
      <c r="L944"/>
      <c r="M944" s="1"/>
      <c r="N944" s="1"/>
      <c r="O944"/>
    </row>
    <row r="945" spans="12:15" x14ac:dyDescent="0.2">
      <c r="L945"/>
      <c r="M945" s="1"/>
      <c r="N945" s="1"/>
      <c r="O945"/>
    </row>
    <row r="946" spans="12:15" x14ac:dyDescent="0.2">
      <c r="L946"/>
      <c r="M946" s="1"/>
      <c r="N946" s="1"/>
      <c r="O946"/>
    </row>
    <row r="947" spans="12:15" x14ac:dyDescent="0.2">
      <c r="L947"/>
      <c r="M947" s="1"/>
      <c r="N947" s="1"/>
      <c r="O947"/>
    </row>
    <row r="948" spans="12:15" x14ac:dyDescent="0.2">
      <c r="L948"/>
      <c r="M948" s="1"/>
      <c r="N948" s="1"/>
      <c r="O948"/>
    </row>
    <row r="949" spans="12:15" x14ac:dyDescent="0.2">
      <c r="L949"/>
      <c r="M949" s="1"/>
      <c r="N949" s="1"/>
      <c r="O949"/>
    </row>
    <row r="950" spans="12:15" x14ac:dyDescent="0.2">
      <c r="L950"/>
      <c r="M950" s="1"/>
      <c r="N950" s="1"/>
      <c r="O950"/>
    </row>
    <row r="951" spans="12:15" x14ac:dyDescent="0.2">
      <c r="L951"/>
      <c r="M951" s="1"/>
      <c r="N951" s="1"/>
      <c r="O951"/>
    </row>
    <row r="952" spans="12:15" x14ac:dyDescent="0.2">
      <c r="L952"/>
      <c r="M952" s="1"/>
      <c r="N952" s="1"/>
      <c r="O952"/>
    </row>
    <row r="953" spans="12:15" x14ac:dyDescent="0.2">
      <c r="L953"/>
      <c r="M953" s="1"/>
      <c r="N953" s="1"/>
      <c r="O953"/>
    </row>
    <row r="954" spans="12:15" x14ac:dyDescent="0.2">
      <c r="L954"/>
      <c r="M954" s="1"/>
      <c r="N954" s="1"/>
      <c r="O954"/>
    </row>
    <row r="955" spans="12:15" x14ac:dyDescent="0.2">
      <c r="L955"/>
      <c r="M955" s="1"/>
      <c r="N955" s="1"/>
      <c r="O955"/>
    </row>
    <row r="956" spans="12:15" x14ac:dyDescent="0.2">
      <c r="L956"/>
      <c r="M956" s="1"/>
      <c r="N956" s="1"/>
      <c r="O956"/>
    </row>
    <row r="957" spans="12:15" x14ac:dyDescent="0.2">
      <c r="L957"/>
      <c r="M957" s="1"/>
      <c r="N957" s="1"/>
      <c r="O957"/>
    </row>
    <row r="958" spans="12:15" x14ac:dyDescent="0.2">
      <c r="L958"/>
      <c r="M958" s="1"/>
      <c r="N958" s="1"/>
      <c r="O958"/>
    </row>
    <row r="959" spans="12:15" x14ac:dyDescent="0.2">
      <c r="L959"/>
      <c r="M959" s="1"/>
      <c r="N959" s="1"/>
      <c r="O959"/>
    </row>
    <row r="960" spans="12:15" x14ac:dyDescent="0.2">
      <c r="L960"/>
      <c r="M960" s="1"/>
      <c r="N960" s="1"/>
      <c r="O960"/>
    </row>
    <row r="961" spans="12:15" x14ac:dyDescent="0.2">
      <c r="L961"/>
      <c r="M961" s="1"/>
      <c r="N961" s="1"/>
      <c r="O961"/>
    </row>
    <row r="962" spans="12:15" x14ac:dyDescent="0.2">
      <c r="L962"/>
      <c r="M962" s="1"/>
      <c r="N962" s="1"/>
      <c r="O962"/>
    </row>
    <row r="963" spans="12:15" x14ac:dyDescent="0.2">
      <c r="L963"/>
      <c r="M963" s="1"/>
      <c r="N963" s="1"/>
      <c r="O963"/>
    </row>
    <row r="964" spans="12:15" x14ac:dyDescent="0.2">
      <c r="L964"/>
      <c r="M964" s="1"/>
      <c r="N964" s="1"/>
      <c r="O964"/>
    </row>
    <row r="965" spans="12:15" x14ac:dyDescent="0.2">
      <c r="L965"/>
      <c r="M965" s="1"/>
      <c r="N965" s="1"/>
      <c r="O965"/>
    </row>
    <row r="966" spans="12:15" x14ac:dyDescent="0.2">
      <c r="L966"/>
      <c r="M966" s="1"/>
      <c r="N966" s="1"/>
      <c r="O966"/>
    </row>
    <row r="967" spans="12:15" x14ac:dyDescent="0.2">
      <c r="L967"/>
      <c r="M967" s="1"/>
      <c r="N967" s="1"/>
      <c r="O967"/>
    </row>
    <row r="968" spans="12:15" x14ac:dyDescent="0.2">
      <c r="L968"/>
      <c r="M968" s="1"/>
      <c r="N968" s="1"/>
      <c r="O968"/>
    </row>
    <row r="969" spans="12:15" x14ac:dyDescent="0.2">
      <c r="L969"/>
      <c r="M969" s="1"/>
      <c r="N969" s="1"/>
      <c r="O969"/>
    </row>
    <row r="970" spans="12:15" x14ac:dyDescent="0.2">
      <c r="L970"/>
      <c r="M970" s="1"/>
      <c r="N970" s="1"/>
      <c r="O970"/>
    </row>
    <row r="971" spans="12:15" x14ac:dyDescent="0.2">
      <c r="L971"/>
      <c r="M971" s="1"/>
      <c r="N971" s="1"/>
      <c r="O971"/>
    </row>
    <row r="972" spans="12:15" x14ac:dyDescent="0.2">
      <c r="L972"/>
      <c r="M972" s="1"/>
      <c r="N972" s="1"/>
      <c r="O972"/>
    </row>
    <row r="973" spans="12:15" x14ac:dyDescent="0.2">
      <c r="L973"/>
      <c r="M973" s="1"/>
      <c r="N973" s="1"/>
      <c r="O973"/>
    </row>
    <row r="974" spans="12:15" x14ac:dyDescent="0.2">
      <c r="L974"/>
      <c r="M974" s="1"/>
      <c r="N974" s="1"/>
      <c r="O974"/>
    </row>
    <row r="975" spans="12:15" x14ac:dyDescent="0.2">
      <c r="L975"/>
      <c r="M975" s="1"/>
      <c r="N975" s="1"/>
      <c r="O975"/>
    </row>
    <row r="976" spans="12:15" x14ac:dyDescent="0.2">
      <c r="L976"/>
      <c r="M976" s="1"/>
      <c r="N976" s="1"/>
      <c r="O976"/>
    </row>
    <row r="977" spans="12:15" x14ac:dyDescent="0.2">
      <c r="L977"/>
      <c r="M977" s="1"/>
      <c r="N977" s="1"/>
      <c r="O977"/>
    </row>
    <row r="978" spans="12:15" x14ac:dyDescent="0.2">
      <c r="L978"/>
      <c r="M978" s="1"/>
      <c r="N978" s="1"/>
      <c r="O978"/>
    </row>
    <row r="979" spans="12:15" x14ac:dyDescent="0.2">
      <c r="L979"/>
      <c r="M979" s="1"/>
      <c r="N979" s="1"/>
      <c r="O979"/>
    </row>
    <row r="980" spans="12:15" x14ac:dyDescent="0.2">
      <c r="L980"/>
      <c r="M980" s="1"/>
      <c r="N980" s="1"/>
      <c r="O980"/>
    </row>
    <row r="981" spans="12:15" x14ac:dyDescent="0.2">
      <c r="L981"/>
      <c r="M981" s="1"/>
      <c r="N981" s="1"/>
      <c r="O981"/>
    </row>
    <row r="982" spans="12:15" x14ac:dyDescent="0.2">
      <c r="L982"/>
      <c r="M982" s="1"/>
      <c r="N982" s="1"/>
      <c r="O982"/>
    </row>
    <row r="983" spans="12:15" x14ac:dyDescent="0.2">
      <c r="L983"/>
      <c r="M983" s="1"/>
      <c r="N983" s="1"/>
      <c r="O983"/>
    </row>
    <row r="984" spans="12:15" x14ac:dyDescent="0.2">
      <c r="L984"/>
      <c r="M984" s="1"/>
      <c r="N984" s="1"/>
      <c r="O984"/>
    </row>
    <row r="985" spans="12:15" x14ac:dyDescent="0.2">
      <c r="L985"/>
      <c r="M985" s="1"/>
      <c r="N985" s="1"/>
      <c r="O985"/>
    </row>
    <row r="986" spans="12:15" x14ac:dyDescent="0.2">
      <c r="L986"/>
      <c r="M986" s="1"/>
      <c r="N986" s="1"/>
      <c r="O986"/>
    </row>
    <row r="987" spans="12:15" x14ac:dyDescent="0.2">
      <c r="L987"/>
      <c r="M987" s="1"/>
      <c r="N987" s="1"/>
      <c r="O987"/>
    </row>
    <row r="988" spans="12:15" x14ac:dyDescent="0.2">
      <c r="L988"/>
      <c r="M988" s="1"/>
      <c r="N988" s="1"/>
      <c r="O988"/>
    </row>
    <row r="989" spans="12:15" x14ac:dyDescent="0.2">
      <c r="L989"/>
      <c r="M989" s="1"/>
      <c r="N989" s="1"/>
      <c r="O989"/>
    </row>
    <row r="990" spans="12:15" x14ac:dyDescent="0.2">
      <c r="L990"/>
      <c r="M990" s="1"/>
      <c r="N990" s="1"/>
      <c r="O990"/>
    </row>
    <row r="991" spans="12:15" x14ac:dyDescent="0.2">
      <c r="L991"/>
      <c r="M991" s="1"/>
      <c r="N991" s="1"/>
      <c r="O991"/>
    </row>
    <row r="992" spans="12:15" x14ac:dyDescent="0.2">
      <c r="L992"/>
      <c r="M992" s="1"/>
      <c r="N992" s="1"/>
      <c r="O992"/>
    </row>
    <row r="993" spans="12:15" x14ac:dyDescent="0.2">
      <c r="L993"/>
      <c r="M993" s="1"/>
      <c r="N993" s="1"/>
      <c r="O993"/>
    </row>
    <row r="994" spans="12:15" x14ac:dyDescent="0.2">
      <c r="L994"/>
      <c r="M994" s="1"/>
      <c r="N994" s="1"/>
      <c r="O994"/>
    </row>
    <row r="995" spans="12:15" x14ac:dyDescent="0.2">
      <c r="L995"/>
      <c r="M995" s="1"/>
      <c r="N995" s="1"/>
      <c r="O995"/>
    </row>
    <row r="996" spans="12:15" x14ac:dyDescent="0.2">
      <c r="L996"/>
      <c r="M996" s="1"/>
      <c r="N996" s="1"/>
      <c r="O996"/>
    </row>
    <row r="997" spans="12:15" x14ac:dyDescent="0.2">
      <c r="L997"/>
      <c r="M997" s="1"/>
      <c r="N997" s="1"/>
      <c r="O997"/>
    </row>
    <row r="998" spans="12:15" x14ac:dyDescent="0.2">
      <c r="L998"/>
      <c r="M998" s="1"/>
      <c r="N998" s="1"/>
      <c r="O998"/>
    </row>
    <row r="999" spans="12:15" x14ac:dyDescent="0.2">
      <c r="L999"/>
      <c r="M999" s="1"/>
      <c r="N999" s="1"/>
      <c r="O999"/>
    </row>
    <row r="1000" spans="12:15" x14ac:dyDescent="0.2">
      <c r="L1000"/>
      <c r="M1000" s="1"/>
      <c r="N1000" s="1"/>
      <c r="O1000"/>
    </row>
    <row r="1001" spans="12:15" x14ac:dyDescent="0.2">
      <c r="L1001"/>
      <c r="M1001" s="1"/>
      <c r="N1001" s="1"/>
      <c r="O1001"/>
    </row>
    <row r="1002" spans="12:15" x14ac:dyDescent="0.2">
      <c r="L1002"/>
      <c r="M1002" s="1"/>
      <c r="N1002" s="1"/>
      <c r="O1002"/>
    </row>
    <row r="1003" spans="12:15" x14ac:dyDescent="0.2">
      <c r="L1003"/>
      <c r="M1003" s="1"/>
      <c r="N1003" s="1"/>
      <c r="O1003"/>
    </row>
    <row r="1004" spans="12:15" x14ac:dyDescent="0.2">
      <c r="L1004"/>
      <c r="M1004" s="1"/>
      <c r="N1004" s="1"/>
      <c r="O1004"/>
    </row>
    <row r="1005" spans="12:15" x14ac:dyDescent="0.2">
      <c r="L1005"/>
      <c r="M1005" s="1"/>
      <c r="N1005" s="1"/>
      <c r="O1005"/>
    </row>
    <row r="1006" spans="12:15" x14ac:dyDescent="0.2">
      <c r="L1006"/>
      <c r="M1006" s="1"/>
      <c r="N1006" s="1"/>
      <c r="O1006"/>
    </row>
    <row r="1007" spans="12:15" x14ac:dyDescent="0.2">
      <c r="L1007"/>
      <c r="M1007" s="1"/>
      <c r="N1007" s="1"/>
      <c r="O1007"/>
    </row>
    <row r="1008" spans="12:15" x14ac:dyDescent="0.2">
      <c r="L1008"/>
      <c r="M1008" s="1"/>
      <c r="N1008" s="1"/>
      <c r="O1008"/>
    </row>
    <row r="1009" spans="12:15" x14ac:dyDescent="0.2">
      <c r="L1009"/>
      <c r="M1009" s="1"/>
      <c r="N1009" s="1"/>
      <c r="O1009"/>
    </row>
    <row r="1010" spans="12:15" x14ac:dyDescent="0.2">
      <c r="L1010"/>
      <c r="M1010" s="1"/>
      <c r="N1010" s="1"/>
      <c r="O1010"/>
    </row>
    <row r="1011" spans="12:15" x14ac:dyDescent="0.2">
      <c r="L1011"/>
      <c r="M1011" s="1"/>
      <c r="N1011" s="1"/>
      <c r="O1011"/>
    </row>
    <row r="1012" spans="12:15" x14ac:dyDescent="0.2">
      <c r="L1012"/>
      <c r="M1012" s="1"/>
      <c r="N1012" s="1"/>
      <c r="O1012"/>
    </row>
    <row r="1013" spans="12:15" x14ac:dyDescent="0.2">
      <c r="L1013"/>
      <c r="M1013" s="1"/>
      <c r="N1013" s="1"/>
      <c r="O1013"/>
    </row>
    <row r="1014" spans="12:15" x14ac:dyDescent="0.2">
      <c r="L1014"/>
      <c r="M1014" s="1"/>
      <c r="N1014" s="1"/>
      <c r="O1014"/>
    </row>
    <row r="1015" spans="12:15" x14ac:dyDescent="0.2">
      <c r="L1015"/>
      <c r="M1015" s="1"/>
      <c r="N1015" s="1"/>
      <c r="O1015"/>
    </row>
    <row r="1016" spans="12:15" x14ac:dyDescent="0.2">
      <c r="L1016"/>
      <c r="M1016" s="1"/>
      <c r="N1016" s="1"/>
      <c r="O1016"/>
    </row>
    <row r="1017" spans="12:15" x14ac:dyDescent="0.2">
      <c r="L1017"/>
      <c r="M1017" s="1"/>
      <c r="N1017" s="1"/>
      <c r="O1017"/>
    </row>
    <row r="1018" spans="12:15" x14ac:dyDescent="0.2">
      <c r="L1018"/>
      <c r="M1018" s="1"/>
      <c r="N1018" s="1"/>
      <c r="O1018"/>
    </row>
    <row r="1019" spans="12:15" x14ac:dyDescent="0.2">
      <c r="L1019"/>
      <c r="M1019" s="1"/>
      <c r="N1019" s="1"/>
      <c r="O1019"/>
    </row>
    <row r="1020" spans="12:15" x14ac:dyDescent="0.2">
      <c r="L1020"/>
      <c r="M1020" s="1"/>
      <c r="N1020" s="1"/>
      <c r="O1020"/>
    </row>
    <row r="1021" spans="12:15" x14ac:dyDescent="0.2">
      <c r="L1021"/>
      <c r="M1021" s="1"/>
      <c r="N1021" s="1"/>
      <c r="O1021"/>
    </row>
    <row r="1022" spans="12:15" x14ac:dyDescent="0.2">
      <c r="L1022"/>
      <c r="M1022" s="1"/>
      <c r="N1022" s="1"/>
      <c r="O1022"/>
    </row>
    <row r="1023" spans="12:15" x14ac:dyDescent="0.2">
      <c r="L1023"/>
      <c r="M1023" s="1"/>
      <c r="N1023" s="1"/>
      <c r="O1023"/>
    </row>
    <row r="1024" spans="12:15" x14ac:dyDescent="0.2">
      <c r="L1024"/>
      <c r="M1024" s="1"/>
      <c r="N1024" s="1"/>
      <c r="O1024"/>
    </row>
    <row r="1025" spans="12:15" x14ac:dyDescent="0.2">
      <c r="L1025"/>
      <c r="M1025" s="1"/>
      <c r="N1025" s="1"/>
      <c r="O1025"/>
    </row>
    <row r="1026" spans="12:15" x14ac:dyDescent="0.2">
      <c r="L1026"/>
      <c r="M1026" s="1"/>
      <c r="N1026" s="1"/>
      <c r="O1026"/>
    </row>
    <row r="1027" spans="12:15" x14ac:dyDescent="0.2">
      <c r="L1027"/>
      <c r="M1027" s="1"/>
      <c r="N1027" s="1"/>
      <c r="O1027"/>
    </row>
    <row r="1028" spans="12:15" x14ac:dyDescent="0.2">
      <c r="L1028"/>
      <c r="M1028" s="1"/>
      <c r="N1028" s="1"/>
      <c r="O1028"/>
    </row>
    <row r="1029" spans="12:15" x14ac:dyDescent="0.2">
      <c r="L1029"/>
      <c r="M1029" s="1"/>
      <c r="N1029" s="1"/>
      <c r="O1029"/>
    </row>
    <row r="1030" spans="12:15" x14ac:dyDescent="0.2">
      <c r="L1030"/>
      <c r="M1030" s="1"/>
      <c r="N1030" s="1"/>
      <c r="O1030"/>
    </row>
    <row r="1031" spans="12:15" x14ac:dyDescent="0.2">
      <c r="L1031"/>
      <c r="M1031" s="1"/>
      <c r="N1031" s="1"/>
      <c r="O1031"/>
    </row>
    <row r="1032" spans="12:15" x14ac:dyDescent="0.2">
      <c r="L1032"/>
      <c r="M1032" s="1"/>
      <c r="N1032" s="1"/>
      <c r="O1032"/>
    </row>
    <row r="1033" spans="12:15" x14ac:dyDescent="0.2">
      <c r="L1033"/>
      <c r="M1033" s="1"/>
      <c r="N1033" s="1"/>
      <c r="O1033"/>
    </row>
    <row r="1034" spans="12:15" x14ac:dyDescent="0.2">
      <c r="L1034"/>
      <c r="M1034" s="1"/>
      <c r="N1034" s="1"/>
      <c r="O1034"/>
    </row>
    <row r="1035" spans="12:15" x14ac:dyDescent="0.2">
      <c r="L1035"/>
      <c r="M1035" s="1"/>
      <c r="N1035" s="1"/>
      <c r="O1035"/>
    </row>
    <row r="1036" spans="12:15" x14ac:dyDescent="0.2">
      <c r="L1036"/>
      <c r="M1036" s="1"/>
      <c r="N1036" s="1"/>
      <c r="O1036"/>
    </row>
    <row r="1037" spans="12:15" x14ac:dyDescent="0.2">
      <c r="L1037"/>
      <c r="M1037" s="1"/>
      <c r="N1037" s="1"/>
      <c r="O1037"/>
    </row>
    <row r="1038" spans="12:15" x14ac:dyDescent="0.2">
      <c r="L1038"/>
      <c r="M1038" s="1"/>
      <c r="N1038" s="1"/>
      <c r="O1038"/>
    </row>
    <row r="1039" spans="12:15" x14ac:dyDescent="0.2">
      <c r="L1039"/>
      <c r="M1039" s="1"/>
      <c r="N1039" s="1"/>
      <c r="O1039"/>
    </row>
    <row r="1040" spans="12:15" x14ac:dyDescent="0.2">
      <c r="L1040"/>
      <c r="M1040" s="1"/>
      <c r="N1040" s="1"/>
      <c r="O1040"/>
    </row>
    <row r="1041" spans="12:15" x14ac:dyDescent="0.2">
      <c r="L1041"/>
      <c r="M1041" s="1"/>
      <c r="N1041" s="1"/>
      <c r="O1041"/>
    </row>
    <row r="1042" spans="12:15" x14ac:dyDescent="0.2">
      <c r="L1042"/>
      <c r="M1042" s="1"/>
      <c r="N1042" s="1"/>
      <c r="O1042"/>
    </row>
    <row r="1043" spans="12:15" x14ac:dyDescent="0.2">
      <c r="L1043"/>
      <c r="M1043" s="1"/>
      <c r="N1043" s="1"/>
      <c r="O1043"/>
    </row>
    <row r="1044" spans="12:15" x14ac:dyDescent="0.2">
      <c r="L1044"/>
      <c r="M1044" s="1"/>
      <c r="N1044" s="1"/>
      <c r="O1044"/>
    </row>
    <row r="1045" spans="12:15" x14ac:dyDescent="0.2">
      <c r="L1045"/>
      <c r="M1045" s="1"/>
      <c r="N1045" s="1"/>
      <c r="O1045"/>
    </row>
    <row r="1046" spans="12:15" x14ac:dyDescent="0.2">
      <c r="L1046"/>
      <c r="M1046" s="1"/>
      <c r="N1046" s="1"/>
      <c r="O1046"/>
    </row>
    <row r="1047" spans="12:15" x14ac:dyDescent="0.2">
      <c r="L1047"/>
      <c r="M1047" s="1"/>
      <c r="N1047" s="1"/>
      <c r="O1047"/>
    </row>
    <row r="1048" spans="12:15" x14ac:dyDescent="0.2">
      <c r="L1048"/>
      <c r="M1048" s="1"/>
      <c r="N1048" s="1"/>
      <c r="O1048"/>
    </row>
    <row r="1049" spans="12:15" x14ac:dyDescent="0.2">
      <c r="L1049"/>
      <c r="M1049" s="1"/>
      <c r="N1049" s="1"/>
      <c r="O1049"/>
    </row>
    <row r="1050" spans="12:15" x14ac:dyDescent="0.2">
      <c r="L1050"/>
      <c r="M1050" s="1"/>
      <c r="N1050" s="1"/>
      <c r="O1050"/>
    </row>
    <row r="1051" spans="12:15" x14ac:dyDescent="0.2">
      <c r="L1051"/>
      <c r="M1051" s="1"/>
      <c r="N1051" s="1"/>
      <c r="O1051"/>
    </row>
    <row r="1052" spans="12:15" x14ac:dyDescent="0.2">
      <c r="L1052"/>
      <c r="M1052" s="1"/>
      <c r="N1052" s="1"/>
      <c r="O1052"/>
    </row>
    <row r="1053" spans="12:15" x14ac:dyDescent="0.2">
      <c r="L1053"/>
      <c r="M1053" s="1"/>
      <c r="N1053" s="1"/>
      <c r="O1053"/>
    </row>
    <row r="1054" spans="12:15" x14ac:dyDescent="0.2">
      <c r="L1054"/>
      <c r="M1054" s="1"/>
      <c r="N1054" s="1"/>
      <c r="O1054"/>
    </row>
    <row r="1055" spans="12:15" x14ac:dyDescent="0.2">
      <c r="L1055"/>
      <c r="M1055" s="1"/>
      <c r="N1055" s="1"/>
      <c r="O1055"/>
    </row>
    <row r="1056" spans="12:15" x14ac:dyDescent="0.2">
      <c r="L1056"/>
      <c r="M1056" s="1"/>
      <c r="N1056" s="1"/>
      <c r="O1056"/>
    </row>
    <row r="1057" spans="12:15" x14ac:dyDescent="0.2">
      <c r="L1057"/>
      <c r="M1057" s="1"/>
      <c r="N1057" s="1"/>
      <c r="O1057"/>
    </row>
    <row r="1058" spans="12:15" x14ac:dyDescent="0.2">
      <c r="L1058"/>
      <c r="M1058" s="1"/>
      <c r="N1058" s="1"/>
      <c r="O1058"/>
    </row>
    <row r="1059" spans="12:15" x14ac:dyDescent="0.2">
      <c r="L1059"/>
      <c r="M1059" s="1"/>
      <c r="N1059" s="1"/>
      <c r="O1059"/>
    </row>
    <row r="1060" spans="12:15" x14ac:dyDescent="0.2">
      <c r="L1060"/>
      <c r="M1060" s="1"/>
      <c r="N1060" s="1"/>
      <c r="O1060"/>
    </row>
    <row r="1061" spans="12:15" x14ac:dyDescent="0.2">
      <c r="L1061"/>
      <c r="M1061" s="1"/>
      <c r="N1061" s="1"/>
      <c r="O1061"/>
    </row>
    <row r="1062" spans="12:15" x14ac:dyDescent="0.2">
      <c r="L1062"/>
      <c r="M1062" s="1"/>
      <c r="N1062" s="1"/>
      <c r="O1062"/>
    </row>
    <row r="1063" spans="12:15" x14ac:dyDescent="0.2">
      <c r="L1063"/>
      <c r="M1063" s="1"/>
      <c r="N1063" s="1"/>
      <c r="O1063"/>
    </row>
    <row r="1064" spans="12:15" x14ac:dyDescent="0.2">
      <c r="L1064"/>
      <c r="M1064" s="1"/>
      <c r="N1064" s="1"/>
      <c r="O1064"/>
    </row>
    <row r="1065" spans="12:15" x14ac:dyDescent="0.2">
      <c r="L1065"/>
      <c r="M1065" s="1"/>
      <c r="N1065" s="1"/>
      <c r="O1065"/>
    </row>
    <row r="1066" spans="12:15" x14ac:dyDescent="0.2">
      <c r="L1066"/>
      <c r="M1066" s="1"/>
      <c r="N1066" s="1"/>
      <c r="O1066"/>
    </row>
    <row r="1067" spans="12:15" x14ac:dyDescent="0.2">
      <c r="L1067"/>
      <c r="M1067" s="1"/>
      <c r="N1067" s="1"/>
      <c r="O1067"/>
    </row>
    <row r="1068" spans="12:15" x14ac:dyDescent="0.2">
      <c r="L1068"/>
      <c r="M1068" s="1"/>
      <c r="N1068" s="1"/>
      <c r="O1068"/>
    </row>
    <row r="1069" spans="12:15" x14ac:dyDescent="0.2">
      <c r="L1069"/>
      <c r="M1069" s="1"/>
      <c r="N1069" s="1"/>
      <c r="O1069"/>
    </row>
    <row r="1070" spans="12:15" x14ac:dyDescent="0.2">
      <c r="L1070"/>
      <c r="M1070" s="1"/>
      <c r="N1070" s="1"/>
      <c r="O1070"/>
    </row>
    <row r="1071" spans="12:15" x14ac:dyDescent="0.2">
      <c r="L1071"/>
      <c r="M1071" s="1"/>
      <c r="N1071" s="1"/>
      <c r="O1071"/>
    </row>
    <row r="1072" spans="12:15" x14ac:dyDescent="0.2">
      <c r="L1072"/>
      <c r="M1072" s="1"/>
      <c r="N1072" s="1"/>
      <c r="O1072"/>
    </row>
    <row r="1073" spans="12:15" x14ac:dyDescent="0.2">
      <c r="L1073"/>
      <c r="M1073" s="1"/>
      <c r="N1073" s="1"/>
      <c r="O1073"/>
    </row>
    <row r="1074" spans="12:15" x14ac:dyDescent="0.2">
      <c r="L1074"/>
      <c r="M1074" s="1"/>
      <c r="N1074" s="1"/>
      <c r="O1074"/>
    </row>
    <row r="1075" spans="12:15" x14ac:dyDescent="0.2">
      <c r="L1075"/>
      <c r="M1075" s="1"/>
      <c r="N1075" s="1"/>
      <c r="O1075"/>
    </row>
    <row r="1076" spans="12:15" x14ac:dyDescent="0.2">
      <c r="L1076"/>
      <c r="M1076" s="1"/>
      <c r="N1076" s="1"/>
      <c r="O1076"/>
    </row>
    <row r="1077" spans="12:15" x14ac:dyDescent="0.2">
      <c r="L1077"/>
      <c r="M1077" s="1"/>
      <c r="N1077" s="1"/>
      <c r="O1077"/>
    </row>
    <row r="1078" spans="12:15" x14ac:dyDescent="0.2">
      <c r="L1078"/>
      <c r="M1078" s="1"/>
      <c r="N1078" s="1"/>
      <c r="O1078"/>
    </row>
    <row r="1079" spans="12:15" x14ac:dyDescent="0.2">
      <c r="L1079"/>
      <c r="M1079" s="1"/>
      <c r="N1079" s="1"/>
      <c r="O1079"/>
    </row>
    <row r="1080" spans="12:15" x14ac:dyDescent="0.2">
      <c r="L1080"/>
      <c r="M1080" s="1"/>
      <c r="N1080" s="1"/>
      <c r="O1080"/>
    </row>
    <row r="1081" spans="12:15" x14ac:dyDescent="0.2">
      <c r="L1081"/>
      <c r="M1081" s="1"/>
      <c r="N1081" s="1"/>
      <c r="O1081"/>
    </row>
    <row r="1082" spans="12:15" x14ac:dyDescent="0.2">
      <c r="L1082"/>
      <c r="M1082" s="1"/>
      <c r="N1082" s="1"/>
      <c r="O1082"/>
    </row>
    <row r="1083" spans="12:15" x14ac:dyDescent="0.2">
      <c r="L1083"/>
      <c r="M1083" s="1"/>
      <c r="N1083" s="1"/>
      <c r="O1083"/>
    </row>
    <row r="1084" spans="12:15" x14ac:dyDescent="0.2">
      <c r="L1084"/>
      <c r="M1084" s="1"/>
      <c r="N1084" s="1"/>
      <c r="O1084"/>
    </row>
    <row r="1085" spans="12:15" x14ac:dyDescent="0.2">
      <c r="L1085"/>
      <c r="M1085" s="1"/>
      <c r="N1085" s="1"/>
      <c r="O1085"/>
    </row>
    <row r="1086" spans="12:15" x14ac:dyDescent="0.2">
      <c r="L1086"/>
      <c r="M1086" s="1"/>
      <c r="N1086" s="1"/>
      <c r="O1086"/>
    </row>
    <row r="1087" spans="12:15" x14ac:dyDescent="0.2">
      <c r="L1087"/>
      <c r="M1087" s="1"/>
      <c r="N1087" s="1"/>
      <c r="O1087"/>
    </row>
    <row r="1088" spans="12:15" x14ac:dyDescent="0.2">
      <c r="L1088"/>
      <c r="M1088" s="1"/>
      <c r="N1088" s="1"/>
      <c r="O1088"/>
    </row>
    <row r="1089" spans="12:15" x14ac:dyDescent="0.2">
      <c r="L1089"/>
      <c r="M1089" s="1"/>
      <c r="N1089" s="1"/>
      <c r="O1089"/>
    </row>
    <row r="1090" spans="12:15" x14ac:dyDescent="0.2">
      <c r="L1090"/>
      <c r="M1090" s="1"/>
      <c r="N1090" s="1"/>
      <c r="O1090"/>
    </row>
    <row r="1091" spans="12:15" x14ac:dyDescent="0.2">
      <c r="L1091"/>
      <c r="M1091" s="1"/>
      <c r="N1091" s="1"/>
      <c r="O1091"/>
    </row>
    <row r="1092" spans="12:15" x14ac:dyDescent="0.2">
      <c r="L1092"/>
      <c r="M1092" s="1"/>
      <c r="N1092" s="1"/>
      <c r="O1092"/>
    </row>
    <row r="1093" spans="12:15" x14ac:dyDescent="0.2">
      <c r="L1093"/>
      <c r="M1093" s="1"/>
      <c r="N1093" s="1"/>
      <c r="O1093"/>
    </row>
    <row r="1094" spans="12:15" x14ac:dyDescent="0.2">
      <c r="L1094"/>
      <c r="M1094" s="1"/>
      <c r="N1094" s="1"/>
      <c r="O1094"/>
    </row>
    <row r="1095" spans="12:15" x14ac:dyDescent="0.2">
      <c r="L1095"/>
      <c r="M1095" s="1"/>
      <c r="N1095" s="1"/>
      <c r="O1095"/>
    </row>
    <row r="1096" spans="12:15" x14ac:dyDescent="0.2">
      <c r="L1096"/>
      <c r="M1096" s="1"/>
      <c r="N1096" s="1"/>
      <c r="O1096"/>
    </row>
    <row r="1097" spans="12:15" x14ac:dyDescent="0.2">
      <c r="L1097"/>
      <c r="M1097" s="1"/>
      <c r="N1097" s="1"/>
      <c r="O1097"/>
    </row>
    <row r="1098" spans="12:15" x14ac:dyDescent="0.2">
      <c r="L1098"/>
      <c r="M1098" s="1"/>
      <c r="N1098" s="1"/>
      <c r="O1098"/>
    </row>
    <row r="1099" spans="12:15" x14ac:dyDescent="0.2">
      <c r="L1099"/>
      <c r="M1099" s="1"/>
      <c r="N1099" s="1"/>
      <c r="O1099"/>
    </row>
    <row r="1100" spans="12:15" x14ac:dyDescent="0.2">
      <c r="L1100"/>
      <c r="M1100" s="1"/>
      <c r="N1100" s="1"/>
      <c r="O1100"/>
    </row>
    <row r="1101" spans="12:15" x14ac:dyDescent="0.2">
      <c r="L1101"/>
      <c r="M1101" s="1"/>
      <c r="N1101" s="1"/>
      <c r="O1101"/>
    </row>
    <row r="1102" spans="12:15" x14ac:dyDescent="0.2">
      <c r="L1102"/>
      <c r="M1102" s="1"/>
      <c r="N1102" s="1"/>
      <c r="O1102"/>
    </row>
    <row r="1103" spans="12:15" x14ac:dyDescent="0.2">
      <c r="L1103"/>
      <c r="M1103" s="1"/>
      <c r="N1103" s="1"/>
      <c r="O1103"/>
    </row>
    <row r="1104" spans="12:15" x14ac:dyDescent="0.2">
      <c r="L1104"/>
      <c r="M1104" s="1"/>
      <c r="N1104" s="1"/>
      <c r="O1104"/>
    </row>
    <row r="1105" spans="12:15" x14ac:dyDescent="0.2">
      <c r="L1105"/>
      <c r="M1105" s="1"/>
      <c r="N1105" s="1"/>
      <c r="O1105"/>
    </row>
    <row r="1106" spans="12:15" x14ac:dyDescent="0.2">
      <c r="L1106"/>
      <c r="M1106" s="1"/>
      <c r="N1106" s="1"/>
      <c r="O1106"/>
    </row>
    <row r="1107" spans="12:15" x14ac:dyDescent="0.2">
      <c r="L1107"/>
      <c r="M1107" s="1"/>
      <c r="N1107" s="1"/>
      <c r="O1107"/>
    </row>
    <row r="1108" spans="12:15" x14ac:dyDescent="0.2">
      <c r="L1108"/>
      <c r="M1108" s="1"/>
      <c r="N1108" s="1"/>
      <c r="O1108"/>
    </row>
    <row r="1109" spans="12:15" x14ac:dyDescent="0.2">
      <c r="L1109"/>
      <c r="M1109" s="1"/>
      <c r="N1109" s="1"/>
      <c r="O1109"/>
    </row>
    <row r="1110" spans="12:15" x14ac:dyDescent="0.2">
      <c r="L1110"/>
      <c r="M1110" s="1"/>
      <c r="N1110" s="1"/>
      <c r="O1110"/>
    </row>
    <row r="1111" spans="12:15" x14ac:dyDescent="0.2">
      <c r="L1111"/>
      <c r="M1111" s="1"/>
      <c r="N1111" s="1"/>
      <c r="O1111"/>
    </row>
    <row r="1112" spans="12:15" x14ac:dyDescent="0.2">
      <c r="L1112"/>
      <c r="M1112" s="1"/>
      <c r="N1112" s="1"/>
      <c r="O1112"/>
    </row>
    <row r="1113" spans="12:15" x14ac:dyDescent="0.2">
      <c r="L1113"/>
      <c r="M1113" s="1"/>
      <c r="N1113" s="1"/>
      <c r="O1113"/>
    </row>
    <row r="1114" spans="12:15" x14ac:dyDescent="0.2">
      <c r="L1114"/>
      <c r="M1114" s="1"/>
      <c r="N1114" s="1"/>
      <c r="O1114"/>
    </row>
    <row r="1115" spans="12:15" x14ac:dyDescent="0.2">
      <c r="L1115"/>
      <c r="M1115" s="1"/>
      <c r="N1115" s="1"/>
      <c r="O1115"/>
    </row>
    <row r="1116" spans="12:15" x14ac:dyDescent="0.2">
      <c r="L1116"/>
      <c r="M1116" s="1"/>
      <c r="N1116" s="1"/>
      <c r="O1116"/>
    </row>
    <row r="1117" spans="12:15" x14ac:dyDescent="0.2">
      <c r="L1117"/>
      <c r="M1117" s="1"/>
      <c r="N1117" s="1"/>
      <c r="O1117"/>
    </row>
    <row r="1118" spans="12:15" x14ac:dyDescent="0.2">
      <c r="L1118"/>
      <c r="M1118" s="1"/>
      <c r="N1118" s="1"/>
      <c r="O1118"/>
    </row>
    <row r="1119" spans="12:15" x14ac:dyDescent="0.2">
      <c r="L1119"/>
      <c r="M1119" s="1"/>
      <c r="N1119" s="1"/>
      <c r="O1119"/>
    </row>
    <row r="1120" spans="12:15" x14ac:dyDescent="0.2">
      <c r="L1120"/>
      <c r="M1120" s="1"/>
      <c r="N1120" s="1"/>
      <c r="O1120"/>
    </row>
    <row r="1121" spans="12:15" x14ac:dyDescent="0.2">
      <c r="L1121"/>
      <c r="M1121" s="1"/>
      <c r="N1121" s="1"/>
      <c r="O1121"/>
    </row>
    <row r="1122" spans="12:15" x14ac:dyDescent="0.2">
      <c r="L1122"/>
      <c r="M1122" s="1"/>
      <c r="N1122" s="1"/>
      <c r="O1122"/>
    </row>
    <row r="1123" spans="12:15" x14ac:dyDescent="0.2">
      <c r="L1123"/>
      <c r="M1123" s="1"/>
      <c r="N1123" s="1"/>
      <c r="O1123"/>
    </row>
    <row r="1124" spans="12:15" x14ac:dyDescent="0.2">
      <c r="L1124"/>
      <c r="M1124" s="1"/>
      <c r="N1124" s="1"/>
      <c r="O1124"/>
    </row>
    <row r="1125" spans="12:15" x14ac:dyDescent="0.2">
      <c r="L1125"/>
      <c r="M1125" s="1"/>
      <c r="N1125" s="1"/>
      <c r="O1125"/>
    </row>
    <row r="1126" spans="12:15" x14ac:dyDescent="0.2">
      <c r="L1126"/>
      <c r="M1126" s="1"/>
      <c r="N1126" s="1"/>
      <c r="O1126"/>
    </row>
    <row r="1127" spans="12:15" x14ac:dyDescent="0.2">
      <c r="L1127"/>
      <c r="M1127" s="1"/>
      <c r="N1127" s="1"/>
      <c r="O1127"/>
    </row>
    <row r="1128" spans="12:15" x14ac:dyDescent="0.2">
      <c r="L1128"/>
      <c r="M1128" s="1"/>
      <c r="N1128" s="1"/>
      <c r="O1128"/>
    </row>
    <row r="1129" spans="12:15" x14ac:dyDescent="0.2">
      <c r="L1129"/>
      <c r="M1129" s="1"/>
      <c r="N1129" s="1"/>
      <c r="O1129"/>
    </row>
    <row r="1130" spans="12:15" x14ac:dyDescent="0.2">
      <c r="L1130"/>
      <c r="M1130" s="1"/>
      <c r="N1130" s="1"/>
      <c r="O1130"/>
    </row>
    <row r="1131" spans="12:15" x14ac:dyDescent="0.2">
      <c r="L1131"/>
      <c r="M1131" s="1"/>
      <c r="N1131" s="1"/>
      <c r="O1131"/>
    </row>
    <row r="1132" spans="12:15" x14ac:dyDescent="0.2">
      <c r="L1132"/>
      <c r="M1132" s="1"/>
      <c r="N1132" s="1"/>
      <c r="O1132"/>
    </row>
    <row r="1133" spans="12:15" x14ac:dyDescent="0.2">
      <c r="L1133"/>
      <c r="M1133" s="1"/>
      <c r="N1133" s="1"/>
      <c r="O1133"/>
    </row>
    <row r="1134" spans="12:15" x14ac:dyDescent="0.2">
      <c r="L1134"/>
      <c r="M1134" s="1"/>
      <c r="N1134" s="1"/>
      <c r="O1134"/>
    </row>
    <row r="1135" spans="12:15" x14ac:dyDescent="0.2">
      <c r="L1135"/>
      <c r="M1135" s="1"/>
      <c r="N1135" s="1"/>
      <c r="O1135"/>
    </row>
    <row r="1136" spans="12:15" x14ac:dyDescent="0.2">
      <c r="L1136"/>
      <c r="M1136" s="1"/>
      <c r="N1136" s="1"/>
      <c r="O1136"/>
    </row>
    <row r="1137" spans="12:15" x14ac:dyDescent="0.2">
      <c r="L1137"/>
      <c r="M1137" s="1"/>
      <c r="N1137" s="1"/>
      <c r="O1137"/>
    </row>
    <row r="1138" spans="12:15" x14ac:dyDescent="0.2">
      <c r="L1138"/>
      <c r="M1138" s="1"/>
      <c r="N1138" s="1"/>
      <c r="O1138"/>
    </row>
    <row r="1139" spans="12:15" x14ac:dyDescent="0.2">
      <c r="L1139"/>
      <c r="M1139" s="1"/>
      <c r="N1139" s="1"/>
      <c r="O1139"/>
    </row>
    <row r="1140" spans="12:15" x14ac:dyDescent="0.2">
      <c r="L1140"/>
      <c r="M1140" s="1"/>
      <c r="N1140" s="1"/>
      <c r="O1140"/>
    </row>
    <row r="1141" spans="12:15" x14ac:dyDescent="0.2">
      <c r="L1141"/>
      <c r="M1141" s="1"/>
      <c r="N1141" s="1"/>
      <c r="O1141"/>
    </row>
    <row r="1142" spans="12:15" x14ac:dyDescent="0.2">
      <c r="L1142"/>
      <c r="M1142" s="1"/>
      <c r="N1142" s="1"/>
      <c r="O1142"/>
    </row>
    <row r="1143" spans="12:15" x14ac:dyDescent="0.2">
      <c r="L1143"/>
      <c r="M1143" s="1"/>
      <c r="N1143" s="1"/>
      <c r="O1143"/>
    </row>
    <row r="1144" spans="12:15" x14ac:dyDescent="0.2">
      <c r="L1144"/>
      <c r="M1144" s="1"/>
      <c r="N1144" s="1"/>
      <c r="O1144"/>
    </row>
    <row r="1145" spans="12:15" x14ac:dyDescent="0.2">
      <c r="L1145"/>
      <c r="M1145" s="1"/>
      <c r="N1145" s="1"/>
      <c r="O1145"/>
    </row>
    <row r="1146" spans="12:15" x14ac:dyDescent="0.2">
      <c r="L1146"/>
      <c r="M1146" s="1"/>
      <c r="N1146" s="1"/>
      <c r="O1146"/>
    </row>
    <row r="1147" spans="12:15" x14ac:dyDescent="0.2">
      <c r="L1147"/>
      <c r="M1147" s="1"/>
      <c r="N1147" s="1"/>
      <c r="O1147"/>
    </row>
    <row r="1148" spans="12:15" x14ac:dyDescent="0.2">
      <c r="L1148"/>
      <c r="M1148" s="1"/>
      <c r="N1148" s="1"/>
      <c r="O1148"/>
    </row>
    <row r="1149" spans="12:15" x14ac:dyDescent="0.2">
      <c r="L1149"/>
      <c r="M1149" s="1"/>
      <c r="N1149" s="1"/>
      <c r="O1149"/>
    </row>
    <row r="1150" spans="12:15" x14ac:dyDescent="0.2">
      <c r="L1150"/>
      <c r="M1150" s="1"/>
      <c r="N1150" s="1"/>
      <c r="O1150"/>
    </row>
    <row r="1151" spans="12:15" x14ac:dyDescent="0.2">
      <c r="L1151"/>
      <c r="M1151" s="1"/>
      <c r="N1151" s="1"/>
      <c r="O1151"/>
    </row>
    <row r="1152" spans="12:15" x14ac:dyDescent="0.2">
      <c r="L1152"/>
      <c r="M1152" s="1"/>
      <c r="N1152" s="1"/>
      <c r="O1152"/>
    </row>
    <row r="1153" spans="12:15" x14ac:dyDescent="0.2">
      <c r="L1153"/>
      <c r="M1153" s="1"/>
      <c r="N1153" s="1"/>
      <c r="O1153"/>
    </row>
    <row r="1154" spans="12:15" x14ac:dyDescent="0.2">
      <c r="L1154"/>
      <c r="M1154" s="1"/>
      <c r="N1154" s="1"/>
      <c r="O1154"/>
    </row>
    <row r="1155" spans="12:15" x14ac:dyDescent="0.2">
      <c r="L1155"/>
      <c r="M1155" s="1"/>
      <c r="N1155" s="1"/>
      <c r="O1155"/>
    </row>
    <row r="1156" spans="12:15" x14ac:dyDescent="0.2">
      <c r="L1156"/>
      <c r="M1156" s="1"/>
      <c r="N1156" s="1"/>
      <c r="O1156"/>
    </row>
    <row r="1157" spans="12:15" x14ac:dyDescent="0.2">
      <c r="L1157"/>
      <c r="M1157" s="1"/>
      <c r="N1157" s="1"/>
      <c r="O1157"/>
    </row>
    <row r="1158" spans="12:15" x14ac:dyDescent="0.2">
      <c r="L1158"/>
      <c r="M1158" s="1"/>
      <c r="N1158" s="1"/>
      <c r="O1158"/>
    </row>
    <row r="1159" spans="12:15" x14ac:dyDescent="0.2">
      <c r="L1159"/>
      <c r="M1159" s="1"/>
      <c r="N1159" s="1"/>
      <c r="O1159"/>
    </row>
    <row r="1160" spans="12:15" x14ac:dyDescent="0.2">
      <c r="L1160"/>
      <c r="M1160" s="1"/>
      <c r="N1160" s="1"/>
      <c r="O1160"/>
    </row>
    <row r="1161" spans="12:15" x14ac:dyDescent="0.2">
      <c r="L1161"/>
      <c r="M1161" s="1"/>
      <c r="N1161" s="1"/>
      <c r="O1161"/>
    </row>
    <row r="1162" spans="12:15" x14ac:dyDescent="0.2">
      <c r="L1162"/>
      <c r="M1162" s="1"/>
      <c r="N1162" s="1"/>
      <c r="O1162"/>
    </row>
    <row r="1163" spans="12:15" x14ac:dyDescent="0.2">
      <c r="L1163"/>
      <c r="M1163" s="1"/>
      <c r="N1163" s="1"/>
      <c r="O1163"/>
    </row>
    <row r="1164" spans="12:15" x14ac:dyDescent="0.2">
      <c r="L1164"/>
      <c r="M1164" s="1"/>
      <c r="N1164" s="1"/>
      <c r="O1164"/>
    </row>
    <row r="1165" spans="12:15" x14ac:dyDescent="0.2">
      <c r="L1165"/>
      <c r="M1165" s="1"/>
      <c r="N1165" s="1"/>
      <c r="O1165"/>
    </row>
    <row r="1166" spans="12:15" x14ac:dyDescent="0.2">
      <c r="L1166"/>
      <c r="M1166" s="1"/>
      <c r="N1166" s="1"/>
      <c r="O1166"/>
    </row>
    <row r="1167" spans="12:15" x14ac:dyDescent="0.2">
      <c r="L1167"/>
      <c r="M1167" s="1"/>
      <c r="N1167" s="1"/>
      <c r="O1167"/>
    </row>
    <row r="1168" spans="12:15" x14ac:dyDescent="0.2">
      <c r="L1168"/>
      <c r="M1168" s="1"/>
      <c r="N1168" s="1"/>
      <c r="O1168"/>
    </row>
    <row r="1169" spans="12:15" x14ac:dyDescent="0.2">
      <c r="L1169"/>
      <c r="M1169" s="1"/>
      <c r="N1169" s="1"/>
      <c r="O1169"/>
    </row>
    <row r="1170" spans="12:15" x14ac:dyDescent="0.2">
      <c r="L1170"/>
      <c r="M1170" s="1"/>
      <c r="N1170" s="1"/>
      <c r="O1170"/>
    </row>
    <row r="1171" spans="12:15" x14ac:dyDescent="0.2">
      <c r="L1171"/>
      <c r="M1171" s="1"/>
      <c r="N1171" s="1"/>
      <c r="O1171"/>
    </row>
    <row r="1172" spans="12:15" x14ac:dyDescent="0.2">
      <c r="L1172"/>
      <c r="M1172" s="1"/>
      <c r="N1172" s="1"/>
      <c r="O1172"/>
    </row>
    <row r="1173" spans="12:15" x14ac:dyDescent="0.2">
      <c r="L1173"/>
      <c r="M1173" s="1"/>
      <c r="N1173" s="1"/>
      <c r="O1173"/>
    </row>
    <row r="1174" spans="12:15" x14ac:dyDescent="0.2">
      <c r="L1174"/>
      <c r="M1174" s="1"/>
      <c r="N1174" s="1"/>
      <c r="O1174"/>
    </row>
    <row r="1175" spans="12:15" x14ac:dyDescent="0.2">
      <c r="L1175"/>
      <c r="M1175" s="1"/>
      <c r="N1175" s="1"/>
      <c r="O1175"/>
    </row>
    <row r="1176" spans="12:15" x14ac:dyDescent="0.2">
      <c r="L1176"/>
      <c r="M1176" s="1"/>
      <c r="N1176" s="1"/>
      <c r="O1176"/>
    </row>
    <row r="1177" spans="12:15" x14ac:dyDescent="0.2">
      <c r="L1177"/>
      <c r="M1177" s="1"/>
      <c r="N1177" s="1"/>
      <c r="O1177"/>
    </row>
    <row r="1178" spans="12:15" x14ac:dyDescent="0.2">
      <c r="L1178"/>
      <c r="M1178" s="1"/>
      <c r="N1178" s="1"/>
      <c r="O1178"/>
    </row>
    <row r="1179" spans="12:15" x14ac:dyDescent="0.2">
      <c r="L1179"/>
      <c r="M1179" s="1"/>
      <c r="N1179" s="1"/>
      <c r="O1179"/>
    </row>
    <row r="1180" spans="12:15" x14ac:dyDescent="0.2">
      <c r="L1180"/>
      <c r="M1180" s="1"/>
      <c r="N1180" s="1"/>
      <c r="O1180"/>
    </row>
    <row r="1181" spans="12:15" x14ac:dyDescent="0.2">
      <c r="L1181"/>
      <c r="M1181" s="1"/>
      <c r="N1181" s="1"/>
      <c r="O1181"/>
    </row>
    <row r="1182" spans="12:15" x14ac:dyDescent="0.2">
      <c r="L1182"/>
      <c r="M1182" s="1"/>
      <c r="N1182" s="1"/>
      <c r="O1182"/>
    </row>
    <row r="1183" spans="12:15" x14ac:dyDescent="0.2">
      <c r="L1183"/>
      <c r="M1183" s="1"/>
      <c r="N1183" s="1"/>
      <c r="O1183"/>
    </row>
    <row r="1184" spans="12:15" x14ac:dyDescent="0.2">
      <c r="L1184"/>
      <c r="M1184" s="1"/>
      <c r="N1184" s="1"/>
      <c r="O1184"/>
    </row>
    <row r="1185" spans="12:15" x14ac:dyDescent="0.2">
      <c r="L1185"/>
      <c r="M1185" s="1"/>
      <c r="N1185" s="1"/>
      <c r="O1185"/>
    </row>
    <row r="1186" spans="12:15" x14ac:dyDescent="0.2">
      <c r="L1186"/>
      <c r="M1186" s="1"/>
      <c r="N1186" s="1"/>
      <c r="O1186"/>
    </row>
    <row r="1187" spans="12:15" x14ac:dyDescent="0.2">
      <c r="L1187"/>
      <c r="M1187" s="1"/>
      <c r="N1187" s="1"/>
      <c r="O1187"/>
    </row>
    <row r="1188" spans="12:15" x14ac:dyDescent="0.2">
      <c r="L1188"/>
      <c r="M1188" s="1"/>
      <c r="N1188" s="1"/>
      <c r="O1188"/>
    </row>
    <row r="1189" spans="12:15" x14ac:dyDescent="0.2">
      <c r="L1189"/>
      <c r="M1189" s="1"/>
      <c r="N1189" s="1"/>
      <c r="O1189"/>
    </row>
    <row r="1190" spans="12:15" x14ac:dyDescent="0.2">
      <c r="L1190"/>
      <c r="M1190" s="1"/>
      <c r="N1190" s="1"/>
      <c r="O1190"/>
    </row>
    <row r="1191" spans="12:15" x14ac:dyDescent="0.2">
      <c r="L1191"/>
      <c r="M1191" s="1"/>
      <c r="N1191" s="1"/>
      <c r="O1191"/>
    </row>
    <row r="1192" spans="12:15" x14ac:dyDescent="0.2">
      <c r="L1192"/>
      <c r="M1192" s="1"/>
      <c r="N1192" s="1"/>
      <c r="O1192"/>
    </row>
    <row r="1193" spans="12:15" x14ac:dyDescent="0.2">
      <c r="L1193"/>
      <c r="M1193" s="1"/>
      <c r="N1193" s="1"/>
      <c r="O1193"/>
    </row>
    <row r="1194" spans="12:15" x14ac:dyDescent="0.2">
      <c r="L1194"/>
      <c r="M1194" s="1"/>
      <c r="N1194" s="1"/>
      <c r="O1194"/>
    </row>
    <row r="1195" spans="12:15" x14ac:dyDescent="0.2">
      <c r="L1195"/>
      <c r="M1195" s="1"/>
      <c r="N1195" s="1"/>
      <c r="O1195"/>
    </row>
    <row r="1196" spans="12:15" x14ac:dyDescent="0.2">
      <c r="L1196"/>
      <c r="M1196" s="1"/>
      <c r="N1196" s="1"/>
      <c r="O1196"/>
    </row>
    <row r="1197" spans="12:15" x14ac:dyDescent="0.2">
      <c r="L1197"/>
      <c r="M1197" s="1"/>
      <c r="N1197" s="1"/>
      <c r="O1197"/>
    </row>
    <row r="1198" spans="12:15" x14ac:dyDescent="0.2">
      <c r="L1198"/>
      <c r="M1198" s="1"/>
      <c r="N1198" s="1"/>
      <c r="O1198"/>
    </row>
    <row r="1199" spans="12:15" x14ac:dyDescent="0.2">
      <c r="L1199"/>
      <c r="M1199" s="1"/>
      <c r="N1199" s="1"/>
      <c r="O1199"/>
    </row>
    <row r="1200" spans="12:15" x14ac:dyDescent="0.2">
      <c r="L1200"/>
      <c r="M1200" s="1"/>
      <c r="N1200" s="1"/>
      <c r="O1200"/>
    </row>
    <row r="1201" spans="12:15" x14ac:dyDescent="0.2">
      <c r="L1201"/>
      <c r="M1201" s="1"/>
      <c r="N1201" s="1"/>
      <c r="O1201"/>
    </row>
    <row r="1202" spans="12:15" x14ac:dyDescent="0.2">
      <c r="L1202"/>
      <c r="M1202" s="1"/>
      <c r="N1202" s="1"/>
      <c r="O1202"/>
    </row>
    <row r="1203" spans="12:15" x14ac:dyDescent="0.2">
      <c r="L1203"/>
      <c r="M1203" s="1"/>
      <c r="N1203" s="1"/>
      <c r="O1203"/>
    </row>
    <row r="1204" spans="12:15" x14ac:dyDescent="0.2">
      <c r="L1204"/>
      <c r="M1204" s="1"/>
      <c r="N1204" s="1"/>
      <c r="O1204"/>
    </row>
    <row r="1205" spans="12:15" x14ac:dyDescent="0.2">
      <c r="L1205"/>
      <c r="M1205" s="1"/>
      <c r="N1205" s="1"/>
      <c r="O1205"/>
    </row>
    <row r="1206" spans="12:15" x14ac:dyDescent="0.2">
      <c r="L1206"/>
      <c r="M1206" s="1"/>
      <c r="N1206" s="1"/>
      <c r="O1206"/>
    </row>
  </sheetData>
  <mergeCells count="3">
    <mergeCell ref="C3:E3"/>
    <mergeCell ref="I1:J1"/>
    <mergeCell ref="O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E4DBC-4B0D-C146-AB41-0DE5C4AC367D}">
  <dimension ref="A1:BD84"/>
  <sheetViews>
    <sheetView topLeftCell="A19" workbookViewId="0">
      <selection activeCell="D45" sqref="D45"/>
    </sheetView>
  </sheetViews>
  <sheetFormatPr baseColWidth="10" defaultRowHeight="15" x14ac:dyDescent="0.2"/>
  <cols>
    <col min="22" max="22" width="10.83203125" style="21"/>
  </cols>
  <sheetData>
    <row r="1" spans="1:22" ht="15" customHeight="1" x14ac:dyDescent="0.2">
      <c r="D1" s="8"/>
      <c r="E1" s="98" t="s">
        <v>0</v>
      </c>
      <c r="F1" s="98"/>
      <c r="G1" s="98"/>
      <c r="H1" s="98"/>
      <c r="I1" s="98"/>
      <c r="J1" s="98"/>
      <c r="K1" s="98"/>
      <c r="L1" s="98" t="s">
        <v>1</v>
      </c>
      <c r="M1" s="98"/>
      <c r="N1" s="98" t="s">
        <v>2</v>
      </c>
      <c r="O1" s="98"/>
      <c r="P1" s="98"/>
      <c r="Q1" s="4"/>
      <c r="R1" s="25"/>
      <c r="S1" s="25"/>
      <c r="T1" s="25"/>
      <c r="U1" s="25"/>
    </row>
    <row r="2" spans="1:22" ht="15" hidden="1" customHeight="1" x14ac:dyDescent="0.2">
      <c r="D2" s="8"/>
      <c r="E2" s="1"/>
      <c r="F2" s="1"/>
      <c r="G2" s="1"/>
      <c r="H2" s="8"/>
      <c r="I2" s="8"/>
      <c r="J2" s="8"/>
      <c r="K2" s="1"/>
      <c r="L2" s="1"/>
      <c r="M2" s="1"/>
      <c r="N2" s="1"/>
      <c r="O2" s="1"/>
      <c r="P2" s="1"/>
      <c r="R2" s="22"/>
      <c r="S2" s="22"/>
      <c r="T2" s="22"/>
      <c r="U2" s="22"/>
    </row>
    <row r="3" spans="1:22" ht="13.5" customHeight="1" x14ac:dyDescent="0.2">
      <c r="A3" s="8"/>
      <c r="C3" s="8"/>
      <c r="D3" s="8"/>
      <c r="E3" s="5" t="s">
        <v>3</v>
      </c>
      <c r="F3" s="7" t="s">
        <v>4</v>
      </c>
      <c r="G3" s="7" t="s">
        <v>5</v>
      </c>
      <c r="H3" s="99" t="s">
        <v>6</v>
      </c>
      <c r="I3" s="99"/>
      <c r="J3" s="99"/>
      <c r="K3" s="7" t="s">
        <v>7</v>
      </c>
      <c r="L3" s="7" t="s">
        <v>8</v>
      </c>
      <c r="M3" s="7" t="s">
        <v>9</v>
      </c>
      <c r="N3" s="7"/>
      <c r="O3" s="7"/>
      <c r="P3" s="7"/>
      <c r="Q3" s="3"/>
      <c r="R3" s="24"/>
      <c r="S3" s="24" t="s">
        <v>1597</v>
      </c>
      <c r="T3" s="24" t="s">
        <v>1597</v>
      </c>
      <c r="U3" s="24" t="s">
        <v>1598</v>
      </c>
    </row>
    <row r="4" spans="1:22" x14ac:dyDescent="0.2">
      <c r="A4" s="8" t="s">
        <v>140</v>
      </c>
      <c r="B4" t="s">
        <v>229</v>
      </c>
      <c r="C4" s="8" t="s">
        <v>139</v>
      </c>
      <c r="D4" s="8" t="s">
        <v>494</v>
      </c>
      <c r="E4" s="8" t="s">
        <v>10</v>
      </c>
      <c r="F4" s="8" t="s">
        <v>11</v>
      </c>
      <c r="G4" s="8" t="s">
        <v>10</v>
      </c>
      <c r="H4" s="17" t="s">
        <v>12</v>
      </c>
      <c r="I4" s="17" t="s">
        <v>13</v>
      </c>
      <c r="J4" s="17" t="s">
        <v>14</v>
      </c>
      <c r="K4" s="8" t="s">
        <v>10</v>
      </c>
      <c r="L4" s="8"/>
      <c r="M4" s="8"/>
      <c r="N4" s="8" t="s">
        <v>15</v>
      </c>
      <c r="O4" s="8" t="s">
        <v>16</v>
      </c>
      <c r="P4" s="8" t="s">
        <v>17</v>
      </c>
      <c r="Q4" s="6"/>
      <c r="R4" s="22" t="s">
        <v>1599</v>
      </c>
      <c r="S4" s="22" t="s">
        <v>1600</v>
      </c>
      <c r="T4" s="22" t="s">
        <v>1601</v>
      </c>
      <c r="U4" s="22" t="s">
        <v>1602</v>
      </c>
      <c r="V4" s="22" t="s">
        <v>1613</v>
      </c>
    </row>
    <row r="5" spans="1:22" ht="16" x14ac:dyDescent="0.2">
      <c r="A5" s="8" t="s">
        <v>203</v>
      </c>
      <c r="B5" t="s">
        <v>95</v>
      </c>
      <c r="C5" s="8" t="s">
        <v>142</v>
      </c>
      <c r="D5" s="8" t="s">
        <v>496</v>
      </c>
      <c r="E5" s="8">
        <v>5.3710000000000004</v>
      </c>
      <c r="F5" s="8">
        <v>9.5760000000000005</v>
      </c>
      <c r="G5" s="8">
        <v>5.3090000000000002</v>
      </c>
      <c r="H5" s="8"/>
      <c r="I5" s="8">
        <v>5.3</v>
      </c>
      <c r="J5" s="8"/>
      <c r="K5" s="8">
        <v>-0.17399999999999999</v>
      </c>
      <c r="L5" s="14">
        <v>46.878999999999998</v>
      </c>
      <c r="M5" s="8">
        <v>55.149000000000001</v>
      </c>
      <c r="N5" s="15">
        <v>0</v>
      </c>
      <c r="O5" s="15">
        <v>0</v>
      </c>
      <c r="P5" s="15">
        <v>0</v>
      </c>
      <c r="Q5" s="2"/>
      <c r="R5" s="26">
        <v>2</v>
      </c>
      <c r="S5" s="26">
        <v>0</v>
      </c>
      <c r="T5" s="26">
        <v>0</v>
      </c>
      <c r="U5" s="26">
        <v>0</v>
      </c>
      <c r="V5" s="21">
        <f>SUM(R5+S5+T5+U5)</f>
        <v>2</v>
      </c>
    </row>
    <row r="6" spans="1:22" ht="16" x14ac:dyDescent="0.2">
      <c r="A6" s="8" t="s">
        <v>203</v>
      </c>
      <c r="B6" t="s">
        <v>96</v>
      </c>
      <c r="C6" s="8" t="s">
        <v>142</v>
      </c>
      <c r="D6" s="8" t="s">
        <v>496</v>
      </c>
      <c r="E6" s="8">
        <v>4.3710000000000004</v>
      </c>
      <c r="F6" s="8">
        <v>10.618</v>
      </c>
      <c r="G6" s="8">
        <v>-5.7110000000000003</v>
      </c>
      <c r="H6" s="8"/>
      <c r="I6" s="8"/>
      <c r="J6" s="8">
        <v>1</v>
      </c>
      <c r="K6" s="8">
        <v>-0.98299999999999998</v>
      </c>
      <c r="L6" s="14">
        <v>44.921999999999997</v>
      </c>
      <c r="M6" s="8">
        <v>57.633000000000003</v>
      </c>
      <c r="N6" s="15">
        <v>0</v>
      </c>
      <c r="O6" s="15">
        <v>0</v>
      </c>
      <c r="P6" s="15">
        <v>0</v>
      </c>
      <c r="Q6" s="2"/>
      <c r="R6" s="26">
        <v>3</v>
      </c>
      <c r="S6" s="26">
        <v>0</v>
      </c>
      <c r="T6" s="26">
        <v>0</v>
      </c>
      <c r="U6" s="26">
        <v>0</v>
      </c>
      <c r="V6" s="21">
        <f t="shared" ref="V6:V51" si="0">SUM(R6+S6+T6+U6)</f>
        <v>3</v>
      </c>
    </row>
    <row r="7" spans="1:22" ht="16" x14ac:dyDescent="0.2">
      <c r="A7" s="8" t="s">
        <v>206</v>
      </c>
      <c r="B7" t="s">
        <v>99</v>
      </c>
      <c r="C7" s="8" t="s">
        <v>142</v>
      </c>
      <c r="D7" s="8" t="s">
        <v>496</v>
      </c>
      <c r="E7" s="14">
        <v>11.257999999999999</v>
      </c>
      <c r="F7" s="14">
        <v>8.3209999999999997</v>
      </c>
      <c r="G7" s="14">
        <v>-1.137</v>
      </c>
      <c r="H7" s="14">
        <v>1.1000000000000001</v>
      </c>
      <c r="I7" s="14"/>
      <c r="J7" s="14"/>
      <c r="K7" s="14">
        <v>-6.8940000000000001</v>
      </c>
      <c r="L7" s="8">
        <v>1.716</v>
      </c>
      <c r="M7" s="8">
        <v>65.552999999999997</v>
      </c>
      <c r="N7" s="15">
        <v>0</v>
      </c>
      <c r="O7" s="15">
        <v>0</v>
      </c>
      <c r="P7" s="15">
        <v>0</v>
      </c>
      <c r="Q7" s="2"/>
      <c r="R7" s="26">
        <v>1</v>
      </c>
      <c r="S7" s="26">
        <v>0</v>
      </c>
      <c r="T7" s="26">
        <v>0</v>
      </c>
      <c r="U7" s="26">
        <v>0</v>
      </c>
      <c r="V7" s="21">
        <f t="shared" si="0"/>
        <v>1</v>
      </c>
    </row>
    <row r="8" spans="1:22" ht="16" x14ac:dyDescent="0.2">
      <c r="A8" s="8" t="s">
        <v>206</v>
      </c>
      <c r="B8" t="s">
        <v>100</v>
      </c>
      <c r="C8" s="8" t="s">
        <v>142</v>
      </c>
      <c r="D8" s="8" t="s">
        <v>496</v>
      </c>
      <c r="E8" s="14">
        <v>0.74099999999999999</v>
      </c>
      <c r="F8" s="14">
        <v>13.724</v>
      </c>
      <c r="G8" s="14">
        <v>-8.2230000000000008</v>
      </c>
      <c r="H8" s="14"/>
      <c r="I8" s="14"/>
      <c r="J8" s="14">
        <v>2.4</v>
      </c>
      <c r="K8" s="14">
        <v>-2.3559999999999999</v>
      </c>
      <c r="L8" s="8">
        <v>73.683000000000007</v>
      </c>
      <c r="M8" s="8">
        <v>33.792000000000002</v>
      </c>
      <c r="N8" s="15">
        <v>0</v>
      </c>
      <c r="O8" s="15">
        <v>0</v>
      </c>
      <c r="P8" s="15">
        <v>0</v>
      </c>
      <c r="Q8" s="2"/>
      <c r="R8" s="26">
        <v>3</v>
      </c>
      <c r="S8" s="26">
        <v>0</v>
      </c>
      <c r="T8" s="26">
        <v>2</v>
      </c>
      <c r="U8" s="26">
        <v>1</v>
      </c>
      <c r="V8" s="21">
        <f t="shared" si="0"/>
        <v>6</v>
      </c>
    </row>
    <row r="9" spans="1:22" ht="16" x14ac:dyDescent="0.2">
      <c r="A9" s="8" t="s">
        <v>207</v>
      </c>
      <c r="B9" t="s">
        <v>101</v>
      </c>
      <c r="C9" s="8" t="s">
        <v>142</v>
      </c>
      <c r="D9" s="8" t="s">
        <v>496</v>
      </c>
      <c r="E9" s="14">
        <v>4.2460000000000004</v>
      </c>
      <c r="F9" s="14">
        <v>13.095000000000001</v>
      </c>
      <c r="G9" s="14">
        <v>5.2140000000000004</v>
      </c>
      <c r="H9" s="14"/>
      <c r="I9" s="14">
        <v>5.2</v>
      </c>
      <c r="J9" s="14"/>
      <c r="K9" s="14">
        <v>-0.60899999999999999</v>
      </c>
      <c r="L9" s="8">
        <v>44.848999999999997</v>
      </c>
      <c r="M9" s="8">
        <v>46.712000000000003</v>
      </c>
      <c r="N9" s="15">
        <v>0</v>
      </c>
      <c r="O9" s="15">
        <v>1</v>
      </c>
      <c r="P9" s="15">
        <v>1</v>
      </c>
      <c r="Q9" s="2"/>
      <c r="R9" s="26">
        <v>2</v>
      </c>
      <c r="S9" s="26">
        <v>0</v>
      </c>
      <c r="T9" s="26">
        <v>0</v>
      </c>
      <c r="U9" s="26">
        <v>0</v>
      </c>
      <c r="V9" s="21">
        <f t="shared" si="0"/>
        <v>2</v>
      </c>
    </row>
    <row r="10" spans="1:22" ht="16" x14ac:dyDescent="0.2">
      <c r="A10" s="8" t="s">
        <v>207</v>
      </c>
      <c r="B10" t="s">
        <v>102</v>
      </c>
      <c r="C10" s="8" t="s">
        <v>142</v>
      </c>
      <c r="D10" s="8" t="s">
        <v>496</v>
      </c>
      <c r="E10" s="14">
        <v>2.173</v>
      </c>
      <c r="F10" s="14">
        <v>14.457000000000001</v>
      </c>
      <c r="G10" s="14">
        <v>-5.726</v>
      </c>
      <c r="H10" s="14"/>
      <c r="I10" s="14"/>
      <c r="J10" s="14">
        <v>0.7</v>
      </c>
      <c r="K10" s="14">
        <v>-0.73599999999999999</v>
      </c>
      <c r="L10" s="8">
        <v>57.091999999999999</v>
      </c>
      <c r="M10" s="8">
        <v>38.243000000000002</v>
      </c>
      <c r="N10" s="15">
        <v>0</v>
      </c>
      <c r="O10" s="15">
        <v>1</v>
      </c>
      <c r="P10" s="15">
        <v>1</v>
      </c>
      <c r="Q10" s="2"/>
      <c r="R10" s="26">
        <v>3</v>
      </c>
      <c r="S10" s="26">
        <v>0</v>
      </c>
      <c r="T10" s="26">
        <v>1</v>
      </c>
      <c r="U10" s="26">
        <v>0</v>
      </c>
      <c r="V10" s="21">
        <f t="shared" si="0"/>
        <v>4</v>
      </c>
    </row>
    <row r="11" spans="1:22" ht="16" x14ac:dyDescent="0.2">
      <c r="A11" s="8" t="s">
        <v>210</v>
      </c>
      <c r="B11" t="s">
        <v>105</v>
      </c>
      <c r="C11" s="8" t="s">
        <v>142</v>
      </c>
      <c r="D11" s="8" t="s">
        <v>496</v>
      </c>
      <c r="E11" s="14">
        <v>2.8050000000000002</v>
      </c>
      <c r="F11" s="14">
        <v>10.942</v>
      </c>
      <c r="G11" s="14">
        <v>7.1050000000000004</v>
      </c>
      <c r="H11" s="14"/>
      <c r="I11" s="14"/>
      <c r="J11" s="14">
        <v>2</v>
      </c>
      <c r="K11" s="14">
        <v>1.9870000000000001</v>
      </c>
      <c r="L11" s="8">
        <v>46.296999999999997</v>
      </c>
      <c r="M11" s="8">
        <v>46.94</v>
      </c>
      <c r="N11" s="15">
        <v>0</v>
      </c>
      <c r="O11" s="15">
        <v>1</v>
      </c>
      <c r="P11" s="15">
        <v>0</v>
      </c>
      <c r="Q11" s="2"/>
      <c r="R11" s="26">
        <v>3</v>
      </c>
      <c r="S11" s="26">
        <v>0</v>
      </c>
      <c r="T11" s="26">
        <v>0</v>
      </c>
      <c r="U11" s="26">
        <v>0</v>
      </c>
      <c r="V11" s="21">
        <f t="shared" si="0"/>
        <v>3</v>
      </c>
    </row>
    <row r="12" spans="1:22" ht="16" x14ac:dyDescent="0.2">
      <c r="A12" s="8" t="s">
        <v>210</v>
      </c>
      <c r="B12" t="s">
        <v>106</v>
      </c>
      <c r="C12" s="8" t="s">
        <v>142</v>
      </c>
      <c r="D12" s="8" t="s">
        <v>496</v>
      </c>
      <c r="E12" s="14">
        <v>2.036</v>
      </c>
      <c r="F12" s="14">
        <v>12.183</v>
      </c>
      <c r="G12" s="14">
        <v>-6.1520000000000001</v>
      </c>
      <c r="H12" s="14"/>
      <c r="I12" s="14"/>
      <c r="J12" s="14">
        <v>0.9</v>
      </c>
      <c r="K12" s="14">
        <v>-0.91800000000000004</v>
      </c>
      <c r="L12" s="8">
        <v>50.93</v>
      </c>
      <c r="M12" s="8">
        <v>45.258000000000003</v>
      </c>
      <c r="N12" s="15">
        <v>0</v>
      </c>
      <c r="O12" s="15">
        <v>1</v>
      </c>
      <c r="P12" s="15">
        <v>0</v>
      </c>
      <c r="Q12" s="2"/>
      <c r="R12" s="26">
        <v>3</v>
      </c>
      <c r="S12" s="26">
        <v>0</v>
      </c>
      <c r="T12" s="26">
        <v>1</v>
      </c>
      <c r="U12" s="26">
        <v>0</v>
      </c>
      <c r="V12" s="21">
        <f t="shared" si="0"/>
        <v>4</v>
      </c>
    </row>
    <row r="13" spans="1:22" ht="16" x14ac:dyDescent="0.2">
      <c r="A13" s="8" t="s">
        <v>215</v>
      </c>
      <c r="B13" t="s">
        <v>111</v>
      </c>
      <c r="C13" s="8" t="s">
        <v>142</v>
      </c>
      <c r="D13" s="8" t="s">
        <v>495</v>
      </c>
      <c r="E13" s="14">
        <v>9.2609999999999992</v>
      </c>
      <c r="F13" s="14">
        <v>13.45</v>
      </c>
      <c r="G13" s="14">
        <v>1.6080000000000001</v>
      </c>
      <c r="H13" s="14"/>
      <c r="I13" s="14">
        <v>1.6</v>
      </c>
      <c r="J13" s="14"/>
      <c r="K13" s="14">
        <v>-4.0220000000000002</v>
      </c>
      <c r="L13" s="8">
        <v>22.856999999999999</v>
      </c>
      <c r="M13" s="8">
        <v>50.610999999999997</v>
      </c>
      <c r="N13" s="15">
        <v>0</v>
      </c>
      <c r="O13" s="15">
        <v>3</v>
      </c>
      <c r="P13" s="15">
        <v>0</v>
      </c>
      <c r="Q13" s="2"/>
      <c r="R13" s="26">
        <v>2</v>
      </c>
      <c r="S13" s="26">
        <v>0</v>
      </c>
      <c r="T13" s="26">
        <v>0</v>
      </c>
      <c r="U13" s="26">
        <v>0</v>
      </c>
      <c r="V13" s="21">
        <f t="shared" si="0"/>
        <v>2</v>
      </c>
    </row>
    <row r="14" spans="1:22" ht="16" x14ac:dyDescent="0.2">
      <c r="A14" s="8" t="s">
        <v>215</v>
      </c>
      <c r="B14" t="s">
        <v>112</v>
      </c>
      <c r="C14" s="8" t="s">
        <v>142</v>
      </c>
      <c r="D14" s="8" t="s">
        <v>497</v>
      </c>
      <c r="E14" s="14">
        <v>9.2010000000000005</v>
      </c>
      <c r="F14" s="14">
        <v>19.314</v>
      </c>
      <c r="G14" s="14">
        <v>-3.992</v>
      </c>
      <c r="H14" s="14"/>
      <c r="I14" s="14">
        <v>4</v>
      </c>
      <c r="J14" s="14"/>
      <c r="K14" s="14">
        <v>3.2850000000000001</v>
      </c>
      <c r="L14" s="8">
        <v>45.83</v>
      </c>
      <c r="M14" s="8">
        <v>29.852</v>
      </c>
      <c r="N14" s="15">
        <v>1</v>
      </c>
      <c r="O14" s="15">
        <v>2</v>
      </c>
      <c r="P14" s="15">
        <v>1</v>
      </c>
      <c r="Q14" s="2"/>
      <c r="R14" s="26">
        <v>2</v>
      </c>
      <c r="S14" s="26">
        <v>1</v>
      </c>
      <c r="T14" s="26">
        <v>0</v>
      </c>
      <c r="U14" s="26">
        <v>1</v>
      </c>
      <c r="V14" s="21">
        <f t="shared" si="0"/>
        <v>4</v>
      </c>
    </row>
    <row r="15" spans="1:22" ht="16" x14ac:dyDescent="0.2">
      <c r="A15" s="8" t="s">
        <v>218</v>
      </c>
      <c r="B15" t="s">
        <v>115</v>
      </c>
      <c r="C15" s="8" t="s">
        <v>142</v>
      </c>
      <c r="D15" s="8" t="s">
        <v>497</v>
      </c>
      <c r="E15" s="14">
        <v>8.7170000000000005</v>
      </c>
      <c r="F15" s="14">
        <v>11.584</v>
      </c>
      <c r="G15" s="14">
        <v>-1.7410000000000001</v>
      </c>
      <c r="H15" s="14">
        <v>1.7</v>
      </c>
      <c r="I15" s="14"/>
      <c r="J15" s="14"/>
      <c r="K15" s="14">
        <v>-5.9889999999999999</v>
      </c>
      <c r="L15" s="8">
        <v>15.459</v>
      </c>
      <c r="M15" s="8">
        <v>32.542000000000002</v>
      </c>
      <c r="N15" s="15">
        <v>0</v>
      </c>
      <c r="O15" s="15">
        <v>1</v>
      </c>
      <c r="P15" s="15">
        <v>0</v>
      </c>
      <c r="Q15" s="2"/>
      <c r="R15" s="26">
        <v>1</v>
      </c>
      <c r="S15" s="26">
        <v>0</v>
      </c>
      <c r="T15" s="26">
        <v>0</v>
      </c>
      <c r="U15" s="26">
        <v>1</v>
      </c>
      <c r="V15" s="21">
        <f t="shared" si="0"/>
        <v>2</v>
      </c>
    </row>
    <row r="16" spans="1:22" ht="16" x14ac:dyDescent="0.2">
      <c r="A16" s="8" t="s">
        <v>218</v>
      </c>
      <c r="B16" t="s">
        <v>116</v>
      </c>
      <c r="C16" s="8" t="s">
        <v>142</v>
      </c>
      <c r="D16" s="8" t="s">
        <v>497</v>
      </c>
      <c r="E16" s="14">
        <v>12.590999999999999</v>
      </c>
      <c r="F16" s="14">
        <v>7.125</v>
      </c>
      <c r="G16" s="14">
        <v>3.964</v>
      </c>
      <c r="H16" s="14">
        <v>4</v>
      </c>
      <c r="I16" s="14"/>
      <c r="J16" s="14"/>
      <c r="K16" s="14">
        <v>8.9789999999999992</v>
      </c>
      <c r="L16" s="8">
        <v>13.864000000000001</v>
      </c>
      <c r="M16" s="8">
        <v>39.47</v>
      </c>
      <c r="N16" s="15">
        <v>0</v>
      </c>
      <c r="O16" s="15">
        <v>0</v>
      </c>
      <c r="P16" s="15">
        <v>0</v>
      </c>
      <c r="Q16" s="2"/>
      <c r="R16" s="26">
        <v>1</v>
      </c>
      <c r="S16" s="26">
        <v>0</v>
      </c>
      <c r="T16" s="26">
        <v>0</v>
      </c>
      <c r="U16" s="26">
        <v>0</v>
      </c>
      <c r="V16" s="21">
        <f t="shared" si="0"/>
        <v>1</v>
      </c>
    </row>
    <row r="17" spans="1:22" ht="16" x14ac:dyDescent="0.2">
      <c r="A17" s="8" t="s">
        <v>222</v>
      </c>
      <c r="B17" t="s">
        <v>120</v>
      </c>
      <c r="C17" s="8" t="s">
        <v>142</v>
      </c>
      <c r="D17" s="8" t="s">
        <v>497</v>
      </c>
      <c r="E17" s="14">
        <v>5.1710000000000003</v>
      </c>
      <c r="F17" s="14">
        <v>17.684999999999999</v>
      </c>
      <c r="G17" s="14">
        <v>1.246</v>
      </c>
      <c r="H17" s="14"/>
      <c r="I17" s="14">
        <v>1.2</v>
      </c>
      <c r="J17" s="14"/>
      <c r="K17" s="14">
        <v>-2.492</v>
      </c>
      <c r="L17" s="8">
        <v>43.591999999999999</v>
      </c>
      <c r="M17" s="8">
        <v>27.82</v>
      </c>
      <c r="N17" s="15">
        <v>0</v>
      </c>
      <c r="O17" s="15">
        <v>2</v>
      </c>
      <c r="P17" s="15">
        <v>0</v>
      </c>
      <c r="Q17" s="2"/>
      <c r="R17" s="26">
        <v>2</v>
      </c>
      <c r="S17" s="26">
        <v>1</v>
      </c>
      <c r="T17" s="26">
        <v>0</v>
      </c>
      <c r="U17" s="26">
        <v>1</v>
      </c>
      <c r="V17" s="21">
        <f t="shared" si="0"/>
        <v>4</v>
      </c>
    </row>
    <row r="18" spans="1:22" ht="16" x14ac:dyDescent="0.2">
      <c r="A18" s="8" t="s">
        <v>222</v>
      </c>
      <c r="B18" t="s">
        <v>121</v>
      </c>
      <c r="C18" s="8" t="s">
        <v>142</v>
      </c>
      <c r="D18" s="8" t="s">
        <v>496</v>
      </c>
      <c r="E18" s="14">
        <v>4.6529999999999996</v>
      </c>
      <c r="F18" s="14">
        <v>11.897</v>
      </c>
      <c r="G18" s="14">
        <v>-3.9969999999999999</v>
      </c>
      <c r="H18" s="14"/>
      <c r="I18" s="14">
        <v>4</v>
      </c>
      <c r="J18" s="14"/>
      <c r="K18" s="14">
        <v>0.96399999999999997</v>
      </c>
      <c r="L18" s="8">
        <v>22.257000000000001</v>
      </c>
      <c r="M18" s="8">
        <v>64.084999999999994</v>
      </c>
      <c r="N18" s="15">
        <v>0</v>
      </c>
      <c r="O18" s="15">
        <v>1</v>
      </c>
      <c r="P18" s="15">
        <v>0</v>
      </c>
      <c r="Q18" s="2"/>
      <c r="R18" s="26">
        <v>2</v>
      </c>
      <c r="S18" s="26">
        <v>0</v>
      </c>
      <c r="T18" s="26">
        <v>0</v>
      </c>
      <c r="U18" s="26">
        <v>0</v>
      </c>
      <c r="V18" s="21">
        <f t="shared" si="0"/>
        <v>2</v>
      </c>
    </row>
    <row r="19" spans="1:22" ht="16" x14ac:dyDescent="0.2">
      <c r="A19" s="8" t="s">
        <v>223</v>
      </c>
      <c r="B19" t="s">
        <v>122</v>
      </c>
      <c r="C19" s="8" t="s">
        <v>142</v>
      </c>
      <c r="D19" s="8" t="s">
        <v>495</v>
      </c>
      <c r="E19" s="14">
        <v>4.9630000000000001</v>
      </c>
      <c r="F19" s="14">
        <v>13.82</v>
      </c>
      <c r="G19" s="14">
        <v>2.9820000000000002</v>
      </c>
      <c r="H19" s="14"/>
      <c r="I19" s="14">
        <v>3</v>
      </c>
      <c r="J19" s="14"/>
      <c r="K19" s="14">
        <v>-1.5309999999999999</v>
      </c>
      <c r="L19" s="8">
        <v>62.509</v>
      </c>
      <c r="M19" s="8">
        <v>27.966000000000001</v>
      </c>
      <c r="N19" s="15">
        <v>0</v>
      </c>
      <c r="O19" s="15">
        <v>1</v>
      </c>
      <c r="P19" s="15">
        <v>3</v>
      </c>
      <c r="Q19" s="2"/>
      <c r="R19" s="26">
        <v>2</v>
      </c>
      <c r="S19" s="26">
        <v>0</v>
      </c>
      <c r="T19" s="26">
        <v>1</v>
      </c>
      <c r="U19" s="26">
        <v>1</v>
      </c>
      <c r="V19" s="21">
        <f t="shared" si="0"/>
        <v>4</v>
      </c>
    </row>
    <row r="20" spans="1:22" ht="16" x14ac:dyDescent="0.2">
      <c r="A20" s="8" t="s">
        <v>223</v>
      </c>
      <c r="B20" t="s">
        <v>123</v>
      </c>
      <c r="C20" s="8" t="s">
        <v>142</v>
      </c>
      <c r="D20" s="8" t="s">
        <v>497</v>
      </c>
      <c r="E20" s="14">
        <v>5.4340000000000002</v>
      </c>
      <c r="F20" s="14">
        <v>12.99</v>
      </c>
      <c r="G20" s="14">
        <v>-3.1509999999999998</v>
      </c>
      <c r="H20" s="14"/>
      <c r="I20" s="14">
        <v>3.2</v>
      </c>
      <c r="J20" s="14"/>
      <c r="K20" s="14">
        <v>2.2869999999999999</v>
      </c>
      <c r="L20" s="8">
        <v>60.314999999999998</v>
      </c>
      <c r="M20" s="8">
        <v>29.196999999999999</v>
      </c>
      <c r="N20" s="15">
        <v>0</v>
      </c>
      <c r="O20" s="15">
        <v>1</v>
      </c>
      <c r="P20" s="15">
        <v>3</v>
      </c>
      <c r="Q20" s="2"/>
      <c r="R20" s="26">
        <v>2</v>
      </c>
      <c r="S20" s="26">
        <v>0</v>
      </c>
      <c r="T20" s="26">
        <v>1</v>
      </c>
      <c r="U20" s="26">
        <v>1</v>
      </c>
      <c r="V20" s="21">
        <f t="shared" si="0"/>
        <v>4</v>
      </c>
    </row>
    <row r="21" spans="1:22" ht="16" x14ac:dyDescent="0.2">
      <c r="A21" s="8" t="s">
        <v>224</v>
      </c>
      <c r="B21" t="s">
        <v>124</v>
      </c>
      <c r="C21" s="8" t="s">
        <v>142</v>
      </c>
      <c r="D21" s="8" t="s">
        <v>497</v>
      </c>
      <c r="E21" s="14">
        <v>11.396000000000001</v>
      </c>
      <c r="F21" s="14">
        <v>9.4719999999999995</v>
      </c>
      <c r="G21" s="14">
        <v>-0.15</v>
      </c>
      <c r="H21" s="14">
        <v>0.2</v>
      </c>
      <c r="I21" s="14"/>
      <c r="J21" s="14"/>
      <c r="K21" s="14">
        <v>-6.4560000000000004</v>
      </c>
      <c r="L21" s="8">
        <v>2.1240000000000001</v>
      </c>
      <c r="M21" s="8">
        <v>38.774999999999999</v>
      </c>
      <c r="N21" s="15">
        <v>0</v>
      </c>
      <c r="O21" s="15">
        <v>2</v>
      </c>
      <c r="P21" s="15">
        <v>0</v>
      </c>
      <c r="Q21" s="2"/>
      <c r="R21" s="22">
        <v>1</v>
      </c>
      <c r="S21" s="26">
        <v>0</v>
      </c>
      <c r="T21" s="26">
        <v>0</v>
      </c>
      <c r="U21" s="26">
        <v>0</v>
      </c>
      <c r="V21" s="21">
        <f t="shared" si="0"/>
        <v>1</v>
      </c>
    </row>
    <row r="22" spans="1:22" ht="16" x14ac:dyDescent="0.2">
      <c r="A22" s="8" t="s">
        <v>224</v>
      </c>
      <c r="B22" t="s">
        <v>125</v>
      </c>
      <c r="C22" s="8" t="s">
        <v>142</v>
      </c>
      <c r="D22" s="8" t="s">
        <v>497</v>
      </c>
      <c r="E22" s="14">
        <v>9.2739999999999991</v>
      </c>
      <c r="F22" s="14">
        <v>11.098000000000001</v>
      </c>
      <c r="G22" s="14">
        <v>-0.36199999999999999</v>
      </c>
      <c r="H22" s="14"/>
      <c r="I22" s="14">
        <v>0.4</v>
      </c>
      <c r="J22" s="14"/>
      <c r="K22" s="14">
        <v>5.9169999999999998</v>
      </c>
      <c r="L22" s="8">
        <v>7.891</v>
      </c>
      <c r="M22" s="8">
        <v>41.268999999999998</v>
      </c>
      <c r="N22" s="15">
        <v>0</v>
      </c>
      <c r="O22" s="15">
        <v>2</v>
      </c>
      <c r="P22" s="15">
        <v>0</v>
      </c>
      <c r="Q22" s="2"/>
      <c r="R22" s="26">
        <v>2</v>
      </c>
      <c r="S22" s="26">
        <v>0</v>
      </c>
      <c r="T22" s="26">
        <v>0</v>
      </c>
      <c r="U22" s="26">
        <v>0</v>
      </c>
      <c r="V22" s="21">
        <f t="shared" si="0"/>
        <v>2</v>
      </c>
    </row>
    <row r="23" spans="1:22" ht="16" x14ac:dyDescent="0.2">
      <c r="A23" s="8" t="s">
        <v>225</v>
      </c>
      <c r="B23" t="s">
        <v>126</v>
      </c>
      <c r="C23" s="8" t="s">
        <v>142</v>
      </c>
      <c r="D23" s="8" t="s">
        <v>497</v>
      </c>
      <c r="E23" s="14">
        <v>5.8490000000000002</v>
      </c>
      <c r="F23" s="14">
        <v>17.684999999999999</v>
      </c>
      <c r="G23" s="14">
        <v>0.40300000000000002</v>
      </c>
      <c r="H23" s="14"/>
      <c r="I23" s="14">
        <v>0.4</v>
      </c>
      <c r="J23" s="14"/>
      <c r="K23" s="14">
        <v>-3.0819999999999999</v>
      </c>
      <c r="L23" s="8">
        <v>41.728999999999999</v>
      </c>
      <c r="M23" s="8">
        <v>26.623999999999999</v>
      </c>
      <c r="N23" s="15">
        <v>0</v>
      </c>
      <c r="O23" s="15">
        <v>1</v>
      </c>
      <c r="P23" s="15">
        <v>0</v>
      </c>
      <c r="Q23" s="2"/>
      <c r="R23" s="26">
        <v>2</v>
      </c>
      <c r="S23" s="26">
        <v>1</v>
      </c>
      <c r="T23" s="26">
        <v>0</v>
      </c>
      <c r="U23" s="26">
        <v>1</v>
      </c>
      <c r="V23" s="21">
        <f t="shared" si="0"/>
        <v>4</v>
      </c>
    </row>
    <row r="24" spans="1:22" ht="16" x14ac:dyDescent="0.2">
      <c r="A24" s="8" t="s">
        <v>225</v>
      </c>
      <c r="B24" t="s">
        <v>127</v>
      </c>
      <c r="C24" s="8" t="s">
        <v>142</v>
      </c>
      <c r="D24" s="8" t="s">
        <v>496</v>
      </c>
      <c r="E24" s="14">
        <v>6.157</v>
      </c>
      <c r="F24" s="14">
        <v>12.592000000000001</v>
      </c>
      <c r="G24" s="14">
        <v>-2.238</v>
      </c>
      <c r="H24" s="14"/>
      <c r="I24" s="14">
        <v>2.2000000000000002</v>
      </c>
      <c r="J24" s="14"/>
      <c r="K24" s="14">
        <v>2.831</v>
      </c>
      <c r="L24" s="8">
        <v>18.183</v>
      </c>
      <c r="M24" s="8">
        <v>63.012</v>
      </c>
      <c r="N24" s="15">
        <v>0</v>
      </c>
      <c r="O24" s="15">
        <v>0</v>
      </c>
      <c r="P24" s="15">
        <v>0</v>
      </c>
      <c r="Q24" s="2"/>
      <c r="R24" s="26">
        <v>2</v>
      </c>
      <c r="S24" s="26">
        <v>0</v>
      </c>
      <c r="T24" s="26">
        <v>0</v>
      </c>
      <c r="U24" s="26">
        <v>0</v>
      </c>
      <c r="V24" s="21">
        <f t="shared" si="0"/>
        <v>2</v>
      </c>
    </row>
    <row r="25" spans="1:22" ht="16" x14ac:dyDescent="0.2">
      <c r="A25" s="8" t="s">
        <v>179</v>
      </c>
      <c r="B25" t="s">
        <v>132</v>
      </c>
      <c r="C25" s="8" t="s">
        <v>142</v>
      </c>
      <c r="D25" s="8" t="s">
        <v>495</v>
      </c>
      <c r="E25" s="14">
        <v>7.3410000000000002</v>
      </c>
      <c r="F25" s="14">
        <v>12.48</v>
      </c>
      <c r="G25" s="14">
        <v>4.3230000000000004</v>
      </c>
      <c r="H25" s="14"/>
      <c r="I25" s="14">
        <v>4.3</v>
      </c>
      <c r="J25" s="14"/>
      <c r="K25" s="14">
        <v>-3.6890000000000001</v>
      </c>
      <c r="L25" s="8">
        <v>24.745000000000001</v>
      </c>
      <c r="M25" s="8">
        <v>63.107999999999997</v>
      </c>
      <c r="N25" s="15">
        <v>0</v>
      </c>
      <c r="O25" s="15">
        <v>3</v>
      </c>
      <c r="P25" s="15">
        <v>3</v>
      </c>
      <c r="Q25" s="2"/>
      <c r="R25" s="26">
        <v>2</v>
      </c>
      <c r="S25" s="26">
        <v>0</v>
      </c>
      <c r="T25" s="26">
        <v>0</v>
      </c>
      <c r="U25" s="26">
        <v>0</v>
      </c>
      <c r="V25" s="21">
        <f t="shared" si="0"/>
        <v>2</v>
      </c>
    </row>
    <row r="26" spans="1:22" ht="16" x14ac:dyDescent="0.2">
      <c r="A26" s="8" t="s">
        <v>179</v>
      </c>
      <c r="B26" t="s">
        <v>133</v>
      </c>
      <c r="C26" s="8" t="s">
        <v>142</v>
      </c>
      <c r="D26" s="8" t="s">
        <v>495</v>
      </c>
      <c r="E26" s="14">
        <v>3.9569999999999999</v>
      </c>
      <c r="F26" s="14">
        <v>13.282999999999999</v>
      </c>
      <c r="G26" s="14">
        <v>-5.13</v>
      </c>
      <c r="H26" s="14"/>
      <c r="I26" s="14"/>
      <c r="J26" s="14">
        <v>0.1</v>
      </c>
      <c r="K26" s="14">
        <v>-6.2E-2</v>
      </c>
      <c r="L26" s="8">
        <v>38.470999999999997</v>
      </c>
      <c r="M26" s="8">
        <v>73.132000000000005</v>
      </c>
      <c r="N26" s="15">
        <v>0</v>
      </c>
      <c r="O26" s="15">
        <v>3</v>
      </c>
      <c r="P26" s="15">
        <v>3</v>
      </c>
      <c r="Q26" s="2"/>
      <c r="R26" s="26">
        <v>3</v>
      </c>
      <c r="S26" s="26">
        <v>0</v>
      </c>
      <c r="T26" s="26">
        <v>0</v>
      </c>
      <c r="U26" s="26">
        <v>0</v>
      </c>
      <c r="V26" s="21">
        <f t="shared" si="0"/>
        <v>3</v>
      </c>
    </row>
    <row r="27" spans="1:22" ht="16" x14ac:dyDescent="0.2">
      <c r="A27" s="8" t="s">
        <v>178</v>
      </c>
      <c r="B27" t="s">
        <v>134</v>
      </c>
      <c r="C27" s="8" t="s">
        <v>142</v>
      </c>
      <c r="D27" s="8" t="s">
        <v>495</v>
      </c>
      <c r="E27" s="14">
        <v>15.218999999999999</v>
      </c>
      <c r="F27" s="14">
        <v>8.1780000000000008</v>
      </c>
      <c r="G27" s="14">
        <v>-5.0679999999999996</v>
      </c>
      <c r="H27" s="14">
        <v>5.0999999999999996</v>
      </c>
      <c r="I27" s="14"/>
      <c r="J27" s="14"/>
      <c r="K27" s="14">
        <v>-11.121</v>
      </c>
      <c r="L27" s="8">
        <v>3.1579999999999999</v>
      </c>
      <c r="M27" s="8">
        <v>66.519000000000005</v>
      </c>
      <c r="N27" s="15">
        <v>1</v>
      </c>
      <c r="O27" s="15">
        <v>0</v>
      </c>
      <c r="P27" s="15">
        <v>0</v>
      </c>
      <c r="Q27" s="2"/>
      <c r="R27" s="26">
        <v>1</v>
      </c>
      <c r="S27" s="26">
        <v>0</v>
      </c>
      <c r="T27" s="26">
        <v>0</v>
      </c>
      <c r="U27" s="26">
        <v>0</v>
      </c>
      <c r="V27" s="21">
        <f t="shared" si="0"/>
        <v>1</v>
      </c>
    </row>
    <row r="28" spans="1:22" ht="16" x14ac:dyDescent="0.2">
      <c r="A28" s="8" t="s">
        <v>178</v>
      </c>
      <c r="B28" t="s">
        <v>135</v>
      </c>
      <c r="C28" s="8" t="s">
        <v>142</v>
      </c>
      <c r="D28" s="8" t="s">
        <v>495</v>
      </c>
      <c r="E28" s="14">
        <v>12.464</v>
      </c>
      <c r="F28" s="14">
        <v>9.3949999999999996</v>
      </c>
      <c r="G28" s="14">
        <v>3.5750000000000002</v>
      </c>
      <c r="H28" s="14">
        <v>3.6</v>
      </c>
      <c r="I28" s="14"/>
      <c r="J28" s="14"/>
      <c r="K28" s="14">
        <v>8.7010000000000005</v>
      </c>
      <c r="L28" s="8">
        <v>3.4510000000000001</v>
      </c>
      <c r="M28" s="8">
        <v>68.063999999999993</v>
      </c>
      <c r="N28" s="15">
        <v>0</v>
      </c>
      <c r="O28" s="15">
        <v>0</v>
      </c>
      <c r="P28" s="15">
        <v>0</v>
      </c>
      <c r="Q28" s="2"/>
      <c r="R28" s="26">
        <v>1</v>
      </c>
      <c r="S28" s="26">
        <v>0</v>
      </c>
      <c r="T28" s="26">
        <v>0</v>
      </c>
      <c r="U28" s="26">
        <v>0</v>
      </c>
      <c r="V28" s="21">
        <f t="shared" si="0"/>
        <v>1</v>
      </c>
    </row>
    <row r="29" spans="1:22" ht="16" x14ac:dyDescent="0.2">
      <c r="A29" s="8" t="s">
        <v>176</v>
      </c>
      <c r="B29" t="s">
        <v>137</v>
      </c>
      <c r="C29" s="8" t="s">
        <v>142</v>
      </c>
      <c r="D29" s="8" t="s">
        <v>496</v>
      </c>
      <c r="E29" s="14">
        <v>2.8980000000000001</v>
      </c>
      <c r="F29" s="14">
        <v>8.0660000000000007</v>
      </c>
      <c r="G29" s="14">
        <v>8.5109999999999992</v>
      </c>
      <c r="H29" s="14"/>
      <c r="I29" s="14"/>
      <c r="J29" s="14">
        <v>1.9</v>
      </c>
      <c r="K29" s="14">
        <v>1.919</v>
      </c>
      <c r="L29" s="8">
        <v>23.492999999999999</v>
      </c>
      <c r="M29" s="8">
        <v>66.864000000000004</v>
      </c>
      <c r="N29" s="15">
        <v>0</v>
      </c>
      <c r="O29" s="15">
        <v>1</v>
      </c>
      <c r="P29" s="15">
        <v>0</v>
      </c>
      <c r="Q29" s="2"/>
      <c r="R29" s="26">
        <v>3</v>
      </c>
      <c r="S29" s="26">
        <v>0</v>
      </c>
      <c r="T29" s="26">
        <v>0</v>
      </c>
      <c r="U29" s="26">
        <v>0</v>
      </c>
      <c r="V29" s="21">
        <f t="shared" si="0"/>
        <v>3</v>
      </c>
    </row>
    <row r="30" spans="1:22" ht="16" x14ac:dyDescent="0.2">
      <c r="A30" s="8" t="s">
        <v>176</v>
      </c>
      <c r="B30" t="s">
        <v>138</v>
      </c>
      <c r="C30" s="8" t="s">
        <v>142</v>
      </c>
      <c r="D30" s="8" t="s">
        <v>497</v>
      </c>
      <c r="E30" s="14">
        <v>10.282999999999999</v>
      </c>
      <c r="F30" s="14">
        <v>9.5960000000000001</v>
      </c>
      <c r="G30" s="14">
        <v>1.5449999999999999</v>
      </c>
      <c r="H30" s="14">
        <v>1.5</v>
      </c>
      <c r="I30" s="14"/>
      <c r="J30" s="14"/>
      <c r="K30" s="14">
        <v>7.64</v>
      </c>
      <c r="L30" s="8">
        <v>19.035</v>
      </c>
      <c r="M30" s="8">
        <v>40.633000000000003</v>
      </c>
      <c r="N30" s="15">
        <v>0</v>
      </c>
      <c r="O30" s="15">
        <v>1</v>
      </c>
      <c r="P30" s="15">
        <v>0</v>
      </c>
      <c r="Q30" s="2"/>
      <c r="R30" s="26">
        <v>1</v>
      </c>
      <c r="S30" s="26">
        <v>0</v>
      </c>
      <c r="T30" s="26">
        <v>0</v>
      </c>
      <c r="U30" s="26">
        <v>0</v>
      </c>
      <c r="V30" s="21">
        <f t="shared" si="0"/>
        <v>1</v>
      </c>
    </row>
    <row r="31" spans="1:22" s="55" customFormat="1" x14ac:dyDescent="0.2">
      <c r="V31"/>
    </row>
    <row r="32" spans="1:22" ht="16" x14ac:dyDescent="0.2">
      <c r="A32" s="8" t="s">
        <v>204</v>
      </c>
      <c r="B32" t="s">
        <v>97</v>
      </c>
      <c r="C32" s="8" t="s">
        <v>144</v>
      </c>
      <c r="D32" s="8" t="s">
        <v>495</v>
      </c>
      <c r="E32" s="14">
        <v>3.2040000000000002</v>
      </c>
      <c r="F32" s="14">
        <v>16.196999999999999</v>
      </c>
      <c r="G32" s="14">
        <v>3.464</v>
      </c>
      <c r="H32" s="14"/>
      <c r="I32" s="14">
        <v>3.5</v>
      </c>
      <c r="J32" s="14"/>
      <c r="K32" s="14">
        <v>-0.91300000000000003</v>
      </c>
      <c r="L32" s="8">
        <v>42.082000000000001</v>
      </c>
      <c r="M32" s="8">
        <v>37.875</v>
      </c>
      <c r="N32" s="15">
        <v>0</v>
      </c>
      <c r="O32" s="15">
        <v>0</v>
      </c>
      <c r="P32" s="15">
        <v>2</v>
      </c>
      <c r="Q32" s="2"/>
      <c r="R32" s="26">
        <v>2</v>
      </c>
      <c r="S32" s="26">
        <v>1</v>
      </c>
      <c r="T32" s="26">
        <v>0</v>
      </c>
      <c r="U32" s="27">
        <v>0</v>
      </c>
      <c r="V32" s="21">
        <f t="shared" si="0"/>
        <v>3</v>
      </c>
    </row>
    <row r="33" spans="1:56" ht="16" x14ac:dyDescent="0.2">
      <c r="A33" s="8" t="s">
        <v>208</v>
      </c>
      <c r="B33" t="s">
        <v>103</v>
      </c>
      <c r="C33" s="8" t="s">
        <v>144</v>
      </c>
      <c r="D33" s="8" t="s">
        <v>497</v>
      </c>
      <c r="E33" s="14">
        <v>6.46</v>
      </c>
      <c r="F33" s="14">
        <v>12.346</v>
      </c>
      <c r="G33" s="14">
        <v>3.0030000000000001</v>
      </c>
      <c r="H33" s="14"/>
      <c r="I33" s="14">
        <v>3</v>
      </c>
      <c r="J33" s="14"/>
      <c r="K33" s="14">
        <v>-3.274</v>
      </c>
      <c r="L33" s="8">
        <v>21.736999999999998</v>
      </c>
      <c r="M33" s="8">
        <v>45.268000000000001</v>
      </c>
      <c r="N33" s="15">
        <v>0</v>
      </c>
      <c r="O33" s="15">
        <v>2</v>
      </c>
      <c r="P33" s="15">
        <v>2</v>
      </c>
      <c r="Q33" s="2"/>
      <c r="R33" s="26">
        <v>2</v>
      </c>
      <c r="S33" s="26">
        <v>0</v>
      </c>
      <c r="T33" s="26">
        <v>0</v>
      </c>
      <c r="U33" s="26">
        <v>0</v>
      </c>
      <c r="V33" s="21">
        <f t="shared" si="0"/>
        <v>2</v>
      </c>
    </row>
    <row r="34" spans="1:56" ht="16" x14ac:dyDescent="0.2">
      <c r="A34" s="8" t="s">
        <v>211</v>
      </c>
      <c r="B34" t="s">
        <v>107</v>
      </c>
      <c r="C34" s="8" t="s">
        <v>144</v>
      </c>
      <c r="D34" s="8" t="s">
        <v>496</v>
      </c>
      <c r="E34" s="14">
        <v>4.1909999999999998</v>
      </c>
      <c r="F34" s="14">
        <v>14.12</v>
      </c>
      <c r="G34" s="14">
        <v>6.2009999999999996</v>
      </c>
      <c r="H34" s="14"/>
      <c r="I34" s="14"/>
      <c r="J34" s="14">
        <v>0.6</v>
      </c>
      <c r="K34" s="14">
        <v>0.56299999999999994</v>
      </c>
      <c r="L34" s="8">
        <v>33.475000000000001</v>
      </c>
      <c r="M34" s="8">
        <v>52.066000000000003</v>
      </c>
      <c r="N34" s="15">
        <v>0</v>
      </c>
      <c r="O34" s="15">
        <v>0</v>
      </c>
      <c r="P34" s="15">
        <v>0</v>
      </c>
      <c r="Q34" s="2"/>
      <c r="R34" s="26">
        <v>3</v>
      </c>
      <c r="S34" s="26">
        <v>0</v>
      </c>
      <c r="T34" s="26">
        <v>0</v>
      </c>
      <c r="U34" s="26">
        <v>0</v>
      </c>
      <c r="V34" s="21">
        <f t="shared" si="0"/>
        <v>3</v>
      </c>
    </row>
    <row r="35" spans="1:56" ht="16" x14ac:dyDescent="0.2">
      <c r="A35" s="8" t="s">
        <v>212</v>
      </c>
      <c r="B35" t="s">
        <v>108</v>
      </c>
      <c r="C35" s="8" t="s">
        <v>144</v>
      </c>
      <c r="D35" s="8" t="s">
        <v>497</v>
      </c>
      <c r="E35" s="14">
        <v>9.9619999999999997</v>
      </c>
      <c r="F35" s="14">
        <v>12.648</v>
      </c>
      <c r="G35" s="14">
        <v>6.0000000000000001E-3</v>
      </c>
      <c r="H35" s="14"/>
      <c r="I35" s="14">
        <v>0.01</v>
      </c>
      <c r="J35" s="14"/>
      <c r="K35" s="14">
        <v>-6.2359999999999998</v>
      </c>
      <c r="L35" s="8">
        <v>25.327999999999999</v>
      </c>
      <c r="M35" s="8">
        <v>32.930999999999997</v>
      </c>
      <c r="N35" s="15">
        <v>0</v>
      </c>
      <c r="O35" s="15">
        <v>3</v>
      </c>
      <c r="P35" s="15">
        <v>0</v>
      </c>
      <c r="Q35" s="2"/>
      <c r="R35" s="26">
        <v>2</v>
      </c>
      <c r="S35" s="26">
        <v>0</v>
      </c>
      <c r="T35" s="26">
        <v>0</v>
      </c>
      <c r="U35" s="26">
        <v>1</v>
      </c>
      <c r="V35" s="21">
        <f t="shared" si="0"/>
        <v>3</v>
      </c>
    </row>
    <row r="36" spans="1:56" ht="16" x14ac:dyDescent="0.2">
      <c r="A36" s="8" t="s">
        <v>216</v>
      </c>
      <c r="B36" t="s">
        <v>113</v>
      </c>
      <c r="C36" s="8" t="s">
        <v>144</v>
      </c>
      <c r="D36" s="8" t="s">
        <v>495</v>
      </c>
      <c r="E36" s="14">
        <v>1.2190000000000001</v>
      </c>
      <c r="F36" s="14">
        <v>12.147</v>
      </c>
      <c r="G36" s="14">
        <v>8.9329999999999998</v>
      </c>
      <c r="H36" s="14"/>
      <c r="I36" s="14"/>
      <c r="J36" s="14">
        <v>4</v>
      </c>
      <c r="K36" s="14">
        <v>4.0220000000000002</v>
      </c>
      <c r="L36" s="8">
        <v>41.85</v>
      </c>
      <c r="M36" s="8">
        <v>39.25</v>
      </c>
      <c r="N36" s="15">
        <v>0</v>
      </c>
      <c r="O36" s="15">
        <v>3</v>
      </c>
      <c r="P36" s="15">
        <v>3</v>
      </c>
      <c r="Q36" s="2"/>
      <c r="R36" s="26">
        <v>3</v>
      </c>
      <c r="S36" s="26">
        <v>0</v>
      </c>
      <c r="T36" s="26">
        <v>0</v>
      </c>
      <c r="U36" s="26">
        <v>0</v>
      </c>
      <c r="V36" s="21">
        <f t="shared" si="0"/>
        <v>3</v>
      </c>
    </row>
    <row r="37" spans="1:56" ht="16" x14ac:dyDescent="0.2">
      <c r="A37" s="8" t="s">
        <v>219</v>
      </c>
      <c r="B37" t="s">
        <v>117</v>
      </c>
      <c r="C37" s="8" t="s">
        <v>144</v>
      </c>
      <c r="D37" s="8" t="s">
        <v>496</v>
      </c>
      <c r="E37" s="14">
        <v>7.5919999999999996</v>
      </c>
      <c r="F37" s="14">
        <v>12.234999999999999</v>
      </c>
      <c r="G37" s="14">
        <v>2.5590000000000002</v>
      </c>
      <c r="H37" s="14"/>
      <c r="I37" s="14">
        <v>2.6</v>
      </c>
      <c r="J37" s="14"/>
      <c r="K37" s="14">
        <v>-3.3149999999999999</v>
      </c>
      <c r="L37" s="8">
        <v>25.832000000000001</v>
      </c>
      <c r="M37" s="8">
        <v>68.991</v>
      </c>
      <c r="N37" s="15">
        <v>0</v>
      </c>
      <c r="O37" s="15">
        <v>1</v>
      </c>
      <c r="P37" s="15">
        <v>0</v>
      </c>
      <c r="Q37" s="2"/>
      <c r="R37" s="26">
        <v>2</v>
      </c>
      <c r="S37" s="26">
        <v>0</v>
      </c>
      <c r="T37" s="26">
        <v>0</v>
      </c>
      <c r="U37" s="26">
        <v>0</v>
      </c>
      <c r="V37" s="21">
        <f t="shared" si="0"/>
        <v>2</v>
      </c>
    </row>
    <row r="38" spans="1:56" ht="16" x14ac:dyDescent="0.2">
      <c r="A38" s="8" t="s">
        <v>226</v>
      </c>
      <c r="B38" t="s">
        <v>128</v>
      </c>
      <c r="C38" s="8" t="s">
        <v>144</v>
      </c>
      <c r="D38" s="8" t="s">
        <v>496</v>
      </c>
      <c r="E38" s="14">
        <v>8.7319999999999993</v>
      </c>
      <c r="F38" s="14">
        <v>8.7449999999999992</v>
      </c>
      <c r="G38" s="14">
        <v>1.55</v>
      </c>
      <c r="H38" s="14"/>
      <c r="I38" s="14">
        <v>1.6</v>
      </c>
      <c r="J38" s="14"/>
      <c r="K38" s="14">
        <v>-4.0839999999999996</v>
      </c>
      <c r="L38" s="8">
        <v>37.225000000000001</v>
      </c>
      <c r="M38" s="8">
        <v>48.826999999999998</v>
      </c>
      <c r="N38" s="15">
        <v>0</v>
      </c>
      <c r="O38" s="15">
        <v>1</v>
      </c>
      <c r="P38" s="15">
        <v>0</v>
      </c>
      <c r="Q38" s="2"/>
      <c r="R38" s="26">
        <v>2</v>
      </c>
      <c r="S38" s="26">
        <v>0</v>
      </c>
      <c r="T38" s="26">
        <v>0</v>
      </c>
      <c r="U38" s="26">
        <v>0</v>
      </c>
      <c r="V38" s="21">
        <f t="shared" si="0"/>
        <v>2</v>
      </c>
    </row>
    <row r="39" spans="1:56" ht="16" x14ac:dyDescent="0.2">
      <c r="A39" s="8" t="s">
        <v>228</v>
      </c>
      <c r="B39" t="s">
        <v>130</v>
      </c>
      <c r="C39" s="8" t="s">
        <v>181</v>
      </c>
      <c r="D39" s="8" t="s">
        <v>495</v>
      </c>
      <c r="E39" s="14">
        <v>2.8340000000000001</v>
      </c>
      <c r="F39" s="14">
        <v>11.023999999999999</v>
      </c>
      <c r="G39" s="14">
        <v>5.335</v>
      </c>
      <c r="H39" s="14"/>
      <c r="I39" s="14"/>
      <c r="J39" s="14">
        <v>0.5</v>
      </c>
      <c r="K39" s="14">
        <v>0.45700000000000002</v>
      </c>
      <c r="L39" s="8">
        <v>40.633000000000003</v>
      </c>
      <c r="M39" s="8">
        <v>40.918999999999997</v>
      </c>
      <c r="N39" s="15">
        <v>0</v>
      </c>
      <c r="O39" s="15">
        <v>2</v>
      </c>
      <c r="P39" s="15">
        <v>2</v>
      </c>
      <c r="Q39" s="2"/>
      <c r="R39" s="26">
        <v>3</v>
      </c>
      <c r="S39" s="26">
        <v>0</v>
      </c>
      <c r="T39" s="26">
        <v>0</v>
      </c>
      <c r="U39" s="26">
        <v>0</v>
      </c>
      <c r="V39" s="21">
        <f t="shared" si="0"/>
        <v>3</v>
      </c>
    </row>
    <row r="40" spans="1:56" s="10" customFormat="1" ht="16" x14ac:dyDescent="0.2">
      <c r="A40" s="16" t="s">
        <v>180</v>
      </c>
      <c r="B40" s="10" t="s">
        <v>131</v>
      </c>
      <c r="C40" s="16" t="s">
        <v>181</v>
      </c>
      <c r="D40" s="16" t="s">
        <v>1612</v>
      </c>
      <c r="E40" s="19">
        <v>10.887</v>
      </c>
      <c r="F40" s="19">
        <v>28.346</v>
      </c>
      <c r="G40" s="19">
        <v>-3.0640000000000001</v>
      </c>
      <c r="H40" s="19">
        <v>3.1</v>
      </c>
      <c r="I40" s="19"/>
      <c r="J40" s="19"/>
      <c r="K40" s="19">
        <v>-8.1340000000000003</v>
      </c>
      <c r="L40" s="16">
        <v>27.536000000000001</v>
      </c>
      <c r="M40" s="16">
        <v>23.184999999999999</v>
      </c>
      <c r="N40" s="38">
        <v>0</v>
      </c>
      <c r="O40" s="38">
        <v>0</v>
      </c>
      <c r="P40" s="38">
        <v>0</v>
      </c>
      <c r="Q40" s="12"/>
      <c r="R40" s="11">
        <v>1</v>
      </c>
      <c r="S40" s="11">
        <v>4</v>
      </c>
      <c r="T40" s="11">
        <v>0</v>
      </c>
      <c r="U40" s="11">
        <v>1</v>
      </c>
      <c r="V40" s="21">
        <f t="shared" si="0"/>
        <v>6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</row>
    <row r="41" spans="1:56" ht="16" x14ac:dyDescent="0.2">
      <c r="A41" s="8" t="s">
        <v>177</v>
      </c>
      <c r="B41" t="s">
        <v>136</v>
      </c>
      <c r="C41" s="8" t="s">
        <v>144</v>
      </c>
      <c r="D41" s="8" t="s">
        <v>497</v>
      </c>
      <c r="E41" s="14">
        <v>19.725999999999999</v>
      </c>
      <c r="F41" s="14">
        <v>15.186</v>
      </c>
      <c r="G41" s="14">
        <v>-8.4559999999999995</v>
      </c>
      <c r="H41" s="14">
        <v>8.5</v>
      </c>
      <c r="I41" s="14"/>
      <c r="J41" s="14"/>
      <c r="K41" s="14">
        <v>-15.045999999999999</v>
      </c>
      <c r="L41" s="8">
        <v>15.513</v>
      </c>
      <c r="M41" s="8">
        <v>67.986000000000004</v>
      </c>
      <c r="N41" s="15">
        <v>1</v>
      </c>
      <c r="O41" s="15">
        <v>0</v>
      </c>
      <c r="P41" s="15">
        <v>0</v>
      </c>
      <c r="Q41" s="2"/>
      <c r="R41" s="26">
        <v>1</v>
      </c>
      <c r="S41" s="26">
        <v>0</v>
      </c>
      <c r="T41" s="26">
        <v>0</v>
      </c>
      <c r="U41" s="26">
        <v>0</v>
      </c>
      <c r="V41" s="21">
        <f t="shared" si="0"/>
        <v>1</v>
      </c>
    </row>
    <row r="42" spans="1:56" s="55" customFormat="1" x14ac:dyDescent="0.2">
      <c r="V42"/>
    </row>
    <row r="43" spans="1:56" x14ac:dyDescent="0.2">
      <c r="V43"/>
    </row>
    <row r="44" spans="1:56" s="65" customFormat="1" ht="16" x14ac:dyDescent="0.2">
      <c r="A44" s="64" t="s">
        <v>205</v>
      </c>
      <c r="B44" s="65" t="s">
        <v>98</v>
      </c>
      <c r="C44" s="64" t="s">
        <v>1614</v>
      </c>
      <c r="D44" s="64" t="s">
        <v>496</v>
      </c>
      <c r="E44" s="66">
        <v>4.0759999999999996</v>
      </c>
      <c r="F44" s="66">
        <v>11.073</v>
      </c>
      <c r="G44" s="66">
        <v>-2.5059999999999998</v>
      </c>
      <c r="H44" s="66"/>
      <c r="I44" s="66">
        <v>2.5</v>
      </c>
      <c r="J44" s="66"/>
      <c r="K44" s="66">
        <v>1.4790000000000001</v>
      </c>
      <c r="L44" s="64">
        <v>36.372</v>
      </c>
      <c r="M44" s="64">
        <v>63.875</v>
      </c>
      <c r="N44" s="67">
        <v>0</v>
      </c>
      <c r="O44" s="67">
        <v>0</v>
      </c>
      <c r="P44" s="67">
        <v>0</v>
      </c>
      <c r="Q44" s="68"/>
      <c r="R44" s="69">
        <v>2</v>
      </c>
      <c r="S44" s="69">
        <v>0</v>
      </c>
      <c r="T44" s="69">
        <v>0</v>
      </c>
      <c r="U44" s="69">
        <v>0</v>
      </c>
      <c r="V44" s="65">
        <f t="shared" si="0"/>
        <v>2</v>
      </c>
      <c r="W44" s="1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</row>
    <row r="45" spans="1:56" ht="16" x14ac:dyDescent="0.2">
      <c r="A45" s="8" t="s">
        <v>209</v>
      </c>
      <c r="B45" t="s">
        <v>104</v>
      </c>
      <c r="C45" s="8" t="s">
        <v>146</v>
      </c>
      <c r="D45" s="8" t="s">
        <v>497</v>
      </c>
      <c r="E45" s="14">
        <v>8.3789999999999996</v>
      </c>
      <c r="F45" s="14">
        <v>19.413</v>
      </c>
      <c r="G45" s="14">
        <v>0.44800000000000001</v>
      </c>
      <c r="H45" s="14">
        <v>0.4</v>
      </c>
      <c r="I45" s="14"/>
      <c r="J45" s="14"/>
      <c r="K45" s="14">
        <v>4.1070000000000002</v>
      </c>
      <c r="L45" s="8">
        <v>38.564999999999998</v>
      </c>
      <c r="M45" s="8">
        <v>43.692999999999998</v>
      </c>
      <c r="N45" s="15">
        <v>0</v>
      </c>
      <c r="O45" s="15">
        <v>1</v>
      </c>
      <c r="P45" s="15">
        <v>0</v>
      </c>
      <c r="Q45" s="2"/>
      <c r="R45" s="26">
        <v>1</v>
      </c>
      <c r="S45" s="26">
        <v>1</v>
      </c>
      <c r="T45" s="26">
        <v>0</v>
      </c>
      <c r="U45" s="26">
        <v>0</v>
      </c>
      <c r="V45" s="21">
        <f t="shared" si="0"/>
        <v>2</v>
      </c>
      <c r="W45" s="1"/>
    </row>
    <row r="46" spans="1:56" ht="16" x14ac:dyDescent="0.2">
      <c r="A46" s="8" t="s">
        <v>213</v>
      </c>
      <c r="B46" t="s">
        <v>109</v>
      </c>
      <c r="C46" s="8" t="s">
        <v>146</v>
      </c>
      <c r="D46" s="8" t="s">
        <v>496</v>
      </c>
      <c r="E46" s="14">
        <v>3.8050000000000002</v>
      </c>
      <c r="F46" s="14">
        <v>13.561999999999999</v>
      </c>
      <c r="G46" s="14">
        <v>-5.492</v>
      </c>
      <c r="H46" s="14"/>
      <c r="I46" s="14"/>
      <c r="J46" s="14">
        <v>1.2</v>
      </c>
      <c r="K46" s="14">
        <v>-1.228</v>
      </c>
      <c r="L46" s="8">
        <v>52.209000000000003</v>
      </c>
      <c r="M46" s="8">
        <v>38.963000000000001</v>
      </c>
      <c r="N46" s="15">
        <v>0</v>
      </c>
      <c r="O46" s="15">
        <v>2</v>
      </c>
      <c r="P46" s="15">
        <v>0</v>
      </c>
      <c r="Q46" s="2"/>
      <c r="R46" s="26">
        <v>3</v>
      </c>
      <c r="S46" s="26">
        <v>0</v>
      </c>
      <c r="T46" s="26">
        <v>1</v>
      </c>
      <c r="U46" s="26">
        <v>0</v>
      </c>
      <c r="V46" s="21">
        <f t="shared" si="0"/>
        <v>4</v>
      </c>
      <c r="W46" s="1"/>
    </row>
    <row r="47" spans="1:56" ht="16" x14ac:dyDescent="0.2">
      <c r="A47" s="8" t="s">
        <v>214</v>
      </c>
      <c r="B47" t="s">
        <v>110</v>
      </c>
      <c r="C47" s="8" t="s">
        <v>146</v>
      </c>
      <c r="D47" s="8" t="s">
        <v>495</v>
      </c>
      <c r="E47" s="14">
        <v>7.2309999999999999</v>
      </c>
      <c r="F47" s="14">
        <v>9.9909999999999997</v>
      </c>
      <c r="G47" s="14">
        <v>-3.367</v>
      </c>
      <c r="H47" s="14"/>
      <c r="I47" s="14">
        <v>3.4</v>
      </c>
      <c r="J47" s="14"/>
      <c r="K47" s="14">
        <v>2.7930000000000001</v>
      </c>
      <c r="L47" s="8">
        <v>9.4649999999999999</v>
      </c>
      <c r="M47" s="8">
        <v>64.168999999999997</v>
      </c>
      <c r="N47" s="15">
        <v>1</v>
      </c>
      <c r="O47" s="15">
        <v>3</v>
      </c>
      <c r="P47" s="15">
        <v>0</v>
      </c>
      <c r="Q47" s="2"/>
      <c r="R47" s="26">
        <v>2</v>
      </c>
      <c r="S47" s="26">
        <v>0</v>
      </c>
      <c r="T47" s="26">
        <v>0</v>
      </c>
      <c r="U47" s="26">
        <v>0</v>
      </c>
      <c r="V47" s="21">
        <f t="shared" si="0"/>
        <v>2</v>
      </c>
      <c r="W47" s="1"/>
    </row>
    <row r="48" spans="1:56" s="10" customFormat="1" ht="16" x14ac:dyDescent="0.2">
      <c r="A48" s="16" t="s">
        <v>217</v>
      </c>
      <c r="B48" s="10" t="s">
        <v>114</v>
      </c>
      <c r="C48" s="16" t="s">
        <v>146</v>
      </c>
      <c r="D48" s="16" t="s">
        <v>1612</v>
      </c>
      <c r="E48" s="19">
        <v>23.571000000000002</v>
      </c>
      <c r="F48" s="19">
        <v>24.283999999999999</v>
      </c>
      <c r="G48" s="19">
        <v>15.441000000000001</v>
      </c>
      <c r="H48" s="19">
        <v>15.4</v>
      </c>
      <c r="I48" s="19"/>
      <c r="J48" s="19"/>
      <c r="K48" s="19">
        <v>20.986000000000001</v>
      </c>
      <c r="L48" s="16">
        <v>84.183999999999997</v>
      </c>
      <c r="M48" s="16">
        <v>1.42</v>
      </c>
      <c r="N48" s="38">
        <v>1</v>
      </c>
      <c r="O48" s="38">
        <v>0</v>
      </c>
      <c r="P48" s="38">
        <v>0</v>
      </c>
      <c r="Q48" s="12"/>
      <c r="R48" s="11">
        <v>1</v>
      </c>
      <c r="S48" s="11">
        <v>3</v>
      </c>
      <c r="T48" s="11">
        <v>2</v>
      </c>
      <c r="U48" s="11">
        <v>2</v>
      </c>
      <c r="V48" s="21">
        <f t="shared" si="0"/>
        <v>8</v>
      </c>
      <c r="W48" s="1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</row>
    <row r="49" spans="1:23" ht="16" x14ac:dyDescent="0.2">
      <c r="A49" s="8" t="s">
        <v>220</v>
      </c>
      <c r="B49" t="s">
        <v>118</v>
      </c>
      <c r="C49" s="8" t="s">
        <v>146</v>
      </c>
      <c r="D49" s="8" t="s">
        <v>497</v>
      </c>
      <c r="E49" s="14">
        <v>10.621</v>
      </c>
      <c r="F49" s="14">
        <v>9.4</v>
      </c>
      <c r="G49" s="14">
        <v>3.0379999999999998</v>
      </c>
      <c r="H49" s="14">
        <v>3</v>
      </c>
      <c r="I49" s="14"/>
      <c r="J49" s="14"/>
      <c r="K49" s="14">
        <v>5.4820000000000002</v>
      </c>
      <c r="L49" s="8">
        <v>39.408999999999999</v>
      </c>
      <c r="M49" s="8">
        <v>38.683999999999997</v>
      </c>
      <c r="N49" s="15">
        <v>0</v>
      </c>
      <c r="O49" s="15">
        <v>0</v>
      </c>
      <c r="P49" s="15">
        <v>0</v>
      </c>
      <c r="Q49" s="2"/>
      <c r="R49" s="26">
        <v>1</v>
      </c>
      <c r="S49" s="26">
        <v>0</v>
      </c>
      <c r="T49" s="26">
        <v>0</v>
      </c>
      <c r="U49" s="26">
        <v>0</v>
      </c>
      <c r="V49" s="21">
        <f t="shared" si="0"/>
        <v>1</v>
      </c>
      <c r="W49" s="1"/>
    </row>
    <row r="50" spans="1:23" ht="16" x14ac:dyDescent="0.2">
      <c r="A50" s="8" t="s">
        <v>221</v>
      </c>
      <c r="B50" t="s">
        <v>119</v>
      </c>
      <c r="C50" s="8" t="s">
        <v>146</v>
      </c>
      <c r="D50" s="8" t="s">
        <v>497</v>
      </c>
      <c r="E50" s="14">
        <v>2.8959999999999999</v>
      </c>
      <c r="F50" s="14">
        <v>11.622</v>
      </c>
      <c r="G50" s="14">
        <v>-8.2089999999999996</v>
      </c>
      <c r="H50" s="14"/>
      <c r="I50" s="14"/>
      <c r="J50" s="14">
        <v>0.9</v>
      </c>
      <c r="K50" s="14">
        <v>-0.94099999999999995</v>
      </c>
      <c r="L50" s="8">
        <v>46.473999999999997</v>
      </c>
      <c r="M50" s="8">
        <v>29.437999999999999</v>
      </c>
      <c r="N50" s="15">
        <v>0</v>
      </c>
      <c r="O50" s="15">
        <v>3</v>
      </c>
      <c r="P50" s="15">
        <v>3</v>
      </c>
      <c r="Q50" s="2"/>
      <c r="R50" s="26">
        <v>3</v>
      </c>
      <c r="S50" s="26">
        <v>0</v>
      </c>
      <c r="T50" s="26">
        <v>0</v>
      </c>
      <c r="U50" s="26">
        <v>1</v>
      </c>
      <c r="V50" s="21">
        <f t="shared" si="0"/>
        <v>4</v>
      </c>
      <c r="W50" s="1"/>
    </row>
    <row r="51" spans="1:23" ht="16" x14ac:dyDescent="0.2">
      <c r="A51" s="8" t="s">
        <v>227</v>
      </c>
      <c r="B51" t="s">
        <v>129</v>
      </c>
      <c r="C51" s="8" t="s">
        <v>146</v>
      </c>
      <c r="D51" s="8" t="s">
        <v>495</v>
      </c>
      <c r="E51" s="14">
        <v>8.5879999999999992</v>
      </c>
      <c r="F51" s="14">
        <v>10.9</v>
      </c>
      <c r="G51" s="14">
        <v>-6.343</v>
      </c>
      <c r="H51" s="14"/>
      <c r="I51" s="14">
        <v>6.3</v>
      </c>
      <c r="J51" s="14"/>
      <c r="K51" s="14">
        <v>3.5009999999999999</v>
      </c>
      <c r="L51" s="8">
        <v>6.3550000000000004</v>
      </c>
      <c r="M51" s="8">
        <v>48.323</v>
      </c>
      <c r="N51" s="15">
        <v>0</v>
      </c>
      <c r="O51" s="15" t="s">
        <v>42</v>
      </c>
      <c r="P51" s="15">
        <v>0</v>
      </c>
      <c r="Q51" s="2"/>
      <c r="R51" s="26">
        <v>2</v>
      </c>
      <c r="S51" s="26">
        <v>0</v>
      </c>
      <c r="T51" s="26">
        <v>0</v>
      </c>
      <c r="U51" s="26">
        <v>0</v>
      </c>
      <c r="V51" s="21">
        <f t="shared" si="0"/>
        <v>2</v>
      </c>
      <c r="W51" s="1"/>
    </row>
    <row r="52" spans="1:23" x14ac:dyDescent="0.2">
      <c r="V52"/>
    </row>
    <row r="53" spans="1:23" x14ac:dyDescent="0.2">
      <c r="V53"/>
    </row>
    <row r="54" spans="1:23" x14ac:dyDescent="0.2">
      <c r="V54"/>
    </row>
    <row r="55" spans="1:23" x14ac:dyDescent="0.2">
      <c r="V55"/>
    </row>
    <row r="56" spans="1:23" x14ac:dyDescent="0.2">
      <c r="V56"/>
    </row>
    <row r="57" spans="1:23" x14ac:dyDescent="0.2">
      <c r="V57"/>
    </row>
    <row r="58" spans="1:23" x14ac:dyDescent="0.2">
      <c r="V58"/>
    </row>
    <row r="59" spans="1:23" x14ac:dyDescent="0.2">
      <c r="V59"/>
    </row>
    <row r="60" spans="1:23" x14ac:dyDescent="0.2">
      <c r="V60"/>
    </row>
    <row r="61" spans="1:23" x14ac:dyDescent="0.2">
      <c r="V61"/>
    </row>
    <row r="62" spans="1:23" x14ac:dyDescent="0.2">
      <c r="V62"/>
    </row>
    <row r="63" spans="1:23" x14ac:dyDescent="0.2">
      <c r="V63"/>
    </row>
    <row r="64" spans="1:23" x14ac:dyDescent="0.2">
      <c r="V64"/>
    </row>
    <row r="65" spans="22:22" x14ac:dyDescent="0.2">
      <c r="V65"/>
    </row>
    <row r="66" spans="22:22" x14ac:dyDescent="0.2">
      <c r="V66"/>
    </row>
    <row r="67" spans="22:22" x14ac:dyDescent="0.2">
      <c r="V67"/>
    </row>
    <row r="68" spans="22:22" x14ac:dyDescent="0.2">
      <c r="V68"/>
    </row>
    <row r="69" spans="22:22" x14ac:dyDescent="0.2">
      <c r="V69"/>
    </row>
    <row r="70" spans="22:22" x14ac:dyDescent="0.2">
      <c r="V70"/>
    </row>
    <row r="71" spans="22:22" x14ac:dyDescent="0.2">
      <c r="V71"/>
    </row>
    <row r="72" spans="22:22" x14ac:dyDescent="0.2">
      <c r="V72"/>
    </row>
    <row r="73" spans="22:22" x14ac:dyDescent="0.2">
      <c r="V73"/>
    </row>
    <row r="74" spans="22:22" x14ac:dyDescent="0.2">
      <c r="V74"/>
    </row>
    <row r="75" spans="22:22" x14ac:dyDescent="0.2">
      <c r="V75"/>
    </row>
    <row r="76" spans="22:22" x14ac:dyDescent="0.2">
      <c r="V76"/>
    </row>
    <row r="77" spans="22:22" x14ac:dyDescent="0.2">
      <c r="V77"/>
    </row>
    <row r="78" spans="22:22" x14ac:dyDescent="0.2">
      <c r="V78"/>
    </row>
    <row r="79" spans="22:22" x14ac:dyDescent="0.2">
      <c r="V79"/>
    </row>
    <row r="80" spans="22:22" x14ac:dyDescent="0.2">
      <c r="V80"/>
    </row>
    <row r="81" spans="22:22" x14ac:dyDescent="0.2">
      <c r="V81"/>
    </row>
    <row r="82" spans="22:22" x14ac:dyDescent="0.2">
      <c r="V82"/>
    </row>
    <row r="83" spans="22:22" x14ac:dyDescent="0.2">
      <c r="V83"/>
    </row>
    <row r="84" spans="22:22" x14ac:dyDescent="0.2">
      <c r="V84"/>
    </row>
  </sheetData>
  <mergeCells count="4">
    <mergeCell ref="E1:K1"/>
    <mergeCell ref="L1:M1"/>
    <mergeCell ref="N1:P1"/>
    <mergeCell ref="H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B3408-62BC-8F4B-82E6-9FE4989D3360}">
  <dimension ref="A1:AB51"/>
  <sheetViews>
    <sheetView topLeftCell="H1" workbookViewId="0">
      <selection activeCell="W15" sqref="W15"/>
    </sheetView>
  </sheetViews>
  <sheetFormatPr baseColWidth="10" defaultRowHeight="15" x14ac:dyDescent="0.2"/>
  <cols>
    <col min="1" max="1" width="7.6640625" style="8" customWidth="1"/>
    <col min="3" max="3" width="10.33203125" style="1" customWidth="1"/>
    <col min="9" max="9" width="16" customWidth="1"/>
    <col min="10" max="10" width="10.83203125" style="78"/>
    <col min="12" max="12" width="10.83203125" style="78"/>
    <col min="16" max="16" width="10.83203125" style="78"/>
    <col min="22" max="22" width="3" customWidth="1"/>
  </cols>
  <sheetData>
    <row r="1" spans="1:28" ht="15" customHeight="1" x14ac:dyDescent="0.2">
      <c r="I1" s="8"/>
      <c r="J1" s="98" t="s">
        <v>0</v>
      </c>
      <c r="K1" s="98"/>
      <c r="L1" s="98"/>
      <c r="M1" s="98"/>
      <c r="N1" s="98"/>
      <c r="O1" s="98"/>
      <c r="P1" s="98"/>
      <c r="Q1" s="98" t="s">
        <v>1</v>
      </c>
      <c r="R1" s="98"/>
      <c r="S1" s="98" t="s">
        <v>2</v>
      </c>
      <c r="T1" s="98"/>
      <c r="U1" s="98"/>
      <c r="V1" s="4"/>
      <c r="W1" s="6"/>
      <c r="X1" s="6"/>
      <c r="Y1" s="6"/>
      <c r="Z1" s="98"/>
      <c r="AA1" s="98"/>
      <c r="AB1" s="1"/>
    </row>
    <row r="2" spans="1:28" ht="15" hidden="1" customHeight="1" x14ac:dyDescent="0.2">
      <c r="I2" s="8"/>
      <c r="J2" s="76"/>
      <c r="K2" s="1"/>
      <c r="L2" s="76"/>
      <c r="M2" s="8"/>
      <c r="N2" s="8"/>
      <c r="O2" s="8"/>
      <c r="P2" s="76"/>
      <c r="Q2" s="1"/>
      <c r="R2" s="1"/>
      <c r="S2" s="1"/>
      <c r="T2" s="1"/>
      <c r="U2" s="1"/>
      <c r="W2" s="1"/>
      <c r="X2" s="1"/>
      <c r="Y2" s="1"/>
      <c r="Z2" s="1"/>
      <c r="AB2" s="1"/>
    </row>
    <row r="3" spans="1:28" ht="13.5" customHeight="1" x14ac:dyDescent="0.2">
      <c r="A3" s="8" t="s">
        <v>1645</v>
      </c>
      <c r="D3" s="80" t="s">
        <v>1617</v>
      </c>
      <c r="E3" s="80" t="s">
        <v>1616</v>
      </c>
      <c r="F3" s="80"/>
      <c r="H3" s="8"/>
      <c r="I3" s="8"/>
      <c r="J3" s="5" t="s">
        <v>3</v>
      </c>
      <c r="K3" s="7" t="s">
        <v>4</v>
      </c>
      <c r="L3" s="7" t="s">
        <v>5</v>
      </c>
      <c r="M3" s="99" t="s">
        <v>6</v>
      </c>
      <c r="N3" s="99"/>
      <c r="O3" s="99"/>
      <c r="P3" s="7" t="s">
        <v>7</v>
      </c>
      <c r="Q3" s="7" t="s">
        <v>8</v>
      </c>
      <c r="R3" s="7" t="s">
        <v>9</v>
      </c>
      <c r="S3" s="7"/>
      <c r="T3" s="7"/>
      <c r="U3" s="7"/>
      <c r="V3" s="3"/>
      <c r="W3" s="7"/>
      <c r="X3" s="7" t="s">
        <v>1597</v>
      </c>
      <c r="Y3" s="7" t="s">
        <v>1597</v>
      </c>
      <c r="Z3" s="7" t="s">
        <v>1598</v>
      </c>
      <c r="AA3" s="7"/>
      <c r="AB3" s="1"/>
    </row>
    <row r="4" spans="1:28" x14ac:dyDescent="0.2">
      <c r="C4" s="1" t="s">
        <v>1619</v>
      </c>
      <c r="D4" t="s">
        <v>1620</v>
      </c>
      <c r="E4" t="s">
        <v>1618</v>
      </c>
      <c r="F4" s="8" t="s">
        <v>140</v>
      </c>
      <c r="G4" t="s">
        <v>229</v>
      </c>
      <c r="H4" s="8" t="s">
        <v>139</v>
      </c>
      <c r="I4" s="8" t="s">
        <v>494</v>
      </c>
      <c r="J4" s="77" t="s">
        <v>10</v>
      </c>
      <c r="K4" s="8" t="s">
        <v>11</v>
      </c>
      <c r="L4" s="77" t="s">
        <v>10</v>
      </c>
      <c r="M4" s="17" t="s">
        <v>12</v>
      </c>
      <c r="N4" s="17" t="s">
        <v>13</v>
      </c>
      <c r="O4" s="17" t="s">
        <v>14</v>
      </c>
      <c r="P4" s="77" t="s">
        <v>10</v>
      </c>
      <c r="Q4" s="8"/>
      <c r="R4" s="8"/>
      <c r="S4" s="8" t="s">
        <v>15</v>
      </c>
      <c r="T4" s="8" t="s">
        <v>16</v>
      </c>
      <c r="U4" s="8" t="s">
        <v>17</v>
      </c>
      <c r="V4" s="6"/>
      <c r="W4" s="1" t="s">
        <v>1599</v>
      </c>
      <c r="X4" s="1" t="s">
        <v>1600</v>
      </c>
      <c r="Y4" s="1" t="s">
        <v>1601</v>
      </c>
      <c r="Z4" s="1" t="s">
        <v>1602</v>
      </c>
      <c r="AA4" s="4" t="s">
        <v>1603</v>
      </c>
      <c r="AB4" s="1" t="s">
        <v>1604</v>
      </c>
    </row>
    <row r="5" spans="1:28" x14ac:dyDescent="0.2">
      <c r="A5" s="8">
        <v>1</v>
      </c>
      <c r="B5" t="s">
        <v>1641</v>
      </c>
      <c r="C5" s="75">
        <v>36736</v>
      </c>
      <c r="D5" s="81" t="s">
        <v>288</v>
      </c>
      <c r="E5" t="s">
        <v>1640</v>
      </c>
      <c r="F5" s="8" t="s">
        <v>288</v>
      </c>
      <c r="G5" s="8" t="s">
        <v>420</v>
      </c>
      <c r="H5" s="8" t="s">
        <v>148</v>
      </c>
      <c r="I5" s="8" t="s">
        <v>497</v>
      </c>
      <c r="J5" s="8" t="s">
        <v>649</v>
      </c>
      <c r="K5" s="8" t="s">
        <v>655</v>
      </c>
      <c r="L5" s="8" t="s">
        <v>652</v>
      </c>
      <c r="M5" s="8">
        <v>4.4000000000000004</v>
      </c>
      <c r="N5" s="8"/>
      <c r="O5" s="8"/>
      <c r="P5" s="8" t="s">
        <v>653</v>
      </c>
      <c r="Q5" s="8" t="s">
        <v>973</v>
      </c>
      <c r="R5" s="8">
        <v>52.503</v>
      </c>
      <c r="S5" s="8">
        <v>0</v>
      </c>
      <c r="T5" s="8">
        <v>0</v>
      </c>
      <c r="U5" s="8">
        <v>0</v>
      </c>
      <c r="W5" s="1">
        <v>1</v>
      </c>
      <c r="X5" s="1">
        <v>0</v>
      </c>
      <c r="Y5" s="1">
        <v>0</v>
      </c>
      <c r="Z5" s="1">
        <v>0</v>
      </c>
      <c r="AA5" s="1">
        <f>SUM(W5+X5+Y5+Z5)</f>
        <v>1</v>
      </c>
    </row>
    <row r="6" spans="1:28" x14ac:dyDescent="0.2">
      <c r="F6" s="8" t="s">
        <v>288</v>
      </c>
      <c r="G6" s="8" t="s">
        <v>421</v>
      </c>
      <c r="H6" s="8" t="s">
        <v>148</v>
      </c>
      <c r="I6" s="8" t="s">
        <v>497</v>
      </c>
      <c r="J6" s="8" t="s">
        <v>650</v>
      </c>
      <c r="K6" s="8" t="s">
        <v>654</v>
      </c>
      <c r="L6" s="8" t="s">
        <v>651</v>
      </c>
      <c r="M6" s="8"/>
      <c r="N6" s="8">
        <v>2.9</v>
      </c>
      <c r="O6" s="8"/>
      <c r="P6" s="8">
        <v>8.0399999999999991</v>
      </c>
      <c r="Q6" s="8" t="s">
        <v>974</v>
      </c>
      <c r="R6" s="8">
        <v>37.783000000000001</v>
      </c>
      <c r="S6" s="74" t="s">
        <v>1665</v>
      </c>
      <c r="T6" s="8">
        <v>1</v>
      </c>
      <c r="U6" s="8">
        <v>0</v>
      </c>
      <c r="W6" s="1">
        <v>2</v>
      </c>
      <c r="X6" s="1">
        <v>0</v>
      </c>
      <c r="Y6" s="1">
        <v>0</v>
      </c>
      <c r="Z6" s="1">
        <v>0</v>
      </c>
      <c r="AA6" s="1">
        <f>SUM(W6+X6+Y6+Z6)</f>
        <v>2</v>
      </c>
    </row>
    <row r="7" spans="1:28" x14ac:dyDescent="0.2">
      <c r="A7" s="8">
        <v>2</v>
      </c>
      <c r="B7" t="s">
        <v>1642</v>
      </c>
      <c r="C7" s="75">
        <v>33044</v>
      </c>
      <c r="D7" t="s">
        <v>311</v>
      </c>
      <c r="E7" t="s">
        <v>1621</v>
      </c>
      <c r="F7" s="8" t="s">
        <v>311</v>
      </c>
      <c r="G7" s="8" t="s">
        <v>442</v>
      </c>
      <c r="H7" s="8" t="s">
        <v>148</v>
      </c>
      <c r="I7" s="8" t="s">
        <v>496</v>
      </c>
      <c r="J7" s="8" t="s">
        <v>721</v>
      </c>
      <c r="K7" s="8" t="s">
        <v>725</v>
      </c>
      <c r="L7" s="8">
        <v>1.7629999999999999</v>
      </c>
      <c r="M7" s="8"/>
      <c r="N7" s="8">
        <v>1.8</v>
      </c>
      <c r="O7" s="8"/>
      <c r="P7" s="8" t="s">
        <v>723</v>
      </c>
      <c r="Q7" s="8" t="s">
        <v>993</v>
      </c>
      <c r="R7" s="8">
        <v>52.058</v>
      </c>
      <c r="S7" s="8">
        <v>0</v>
      </c>
      <c r="T7" s="74" t="s">
        <v>1665</v>
      </c>
      <c r="U7" s="8">
        <v>0</v>
      </c>
      <c r="W7" s="1">
        <v>2</v>
      </c>
      <c r="X7" s="1">
        <v>0</v>
      </c>
      <c r="Y7" s="1">
        <v>0</v>
      </c>
      <c r="Z7" s="1">
        <v>0</v>
      </c>
      <c r="AA7" s="1">
        <v>2</v>
      </c>
    </row>
    <row r="8" spans="1:28" x14ac:dyDescent="0.2">
      <c r="F8" s="8" t="s">
        <v>311</v>
      </c>
      <c r="G8" s="8" t="s">
        <v>443</v>
      </c>
      <c r="H8" s="8" t="s">
        <v>148</v>
      </c>
      <c r="I8" s="8" t="s">
        <v>496</v>
      </c>
      <c r="J8" s="8">
        <v>9.2149999999999999</v>
      </c>
      <c r="K8" s="8" t="s">
        <v>724</v>
      </c>
      <c r="L8" s="8" t="s">
        <v>722</v>
      </c>
      <c r="M8" s="8">
        <v>0.99</v>
      </c>
      <c r="N8" s="8"/>
      <c r="O8" s="8"/>
      <c r="P8" s="8">
        <v>5.8659999999999997</v>
      </c>
      <c r="Q8" s="8" t="s">
        <v>994</v>
      </c>
      <c r="R8" s="8">
        <v>64.402000000000001</v>
      </c>
      <c r="S8" s="8">
        <v>0</v>
      </c>
      <c r="T8" s="74" t="s">
        <v>1665</v>
      </c>
      <c r="U8" s="8">
        <v>0</v>
      </c>
      <c r="W8" s="1">
        <v>1</v>
      </c>
      <c r="X8" s="1">
        <v>0</v>
      </c>
      <c r="Y8" s="1">
        <v>0</v>
      </c>
      <c r="Z8" s="1">
        <v>0</v>
      </c>
      <c r="AA8" s="1">
        <v>1</v>
      </c>
    </row>
    <row r="9" spans="1:28" x14ac:dyDescent="0.2">
      <c r="A9" s="8">
        <v>3</v>
      </c>
      <c r="B9" t="s">
        <v>1643</v>
      </c>
      <c r="C9" s="75">
        <v>38800</v>
      </c>
      <c r="D9" t="s">
        <v>321</v>
      </c>
      <c r="E9" t="s">
        <v>1622</v>
      </c>
      <c r="F9" s="8" t="s">
        <v>321</v>
      </c>
      <c r="G9" s="8" t="s">
        <v>448</v>
      </c>
      <c r="H9" s="8" t="s">
        <v>148</v>
      </c>
      <c r="I9" s="74" t="s">
        <v>1667</v>
      </c>
      <c r="J9" s="8" t="s">
        <v>738</v>
      </c>
      <c r="K9" s="8">
        <v>20.349</v>
      </c>
      <c r="L9" s="8">
        <v>3.2970000000000002</v>
      </c>
      <c r="M9" s="8">
        <v>3.3</v>
      </c>
      <c r="N9" s="8"/>
      <c r="O9" s="8"/>
      <c r="P9" s="8" t="s">
        <v>741</v>
      </c>
      <c r="Q9" s="8" t="s">
        <v>999</v>
      </c>
      <c r="R9" s="8">
        <v>7.0739999999999998</v>
      </c>
      <c r="S9" s="74" t="s">
        <v>1666</v>
      </c>
      <c r="T9" s="74" t="s">
        <v>1665</v>
      </c>
      <c r="U9" s="8">
        <v>0</v>
      </c>
      <c r="W9" s="1">
        <v>1</v>
      </c>
      <c r="X9" s="1">
        <v>2</v>
      </c>
      <c r="Y9" s="1">
        <v>0</v>
      </c>
      <c r="Z9" s="1">
        <v>2</v>
      </c>
      <c r="AA9" s="1">
        <v>5</v>
      </c>
    </row>
    <row r="10" spans="1:28" x14ac:dyDescent="0.2">
      <c r="E10" t="s">
        <v>1668</v>
      </c>
      <c r="F10" s="8" t="s">
        <v>321</v>
      </c>
      <c r="G10" s="8" t="s">
        <v>449</v>
      </c>
      <c r="H10" s="8" t="s">
        <v>148</v>
      </c>
      <c r="I10" s="8" t="s">
        <v>495</v>
      </c>
      <c r="J10" s="8" t="s">
        <v>739</v>
      </c>
      <c r="K10" s="8" t="s">
        <v>743</v>
      </c>
      <c r="L10" s="8" t="s">
        <v>740</v>
      </c>
      <c r="M10" s="8">
        <v>2.8</v>
      </c>
      <c r="N10" s="8"/>
      <c r="O10" s="8"/>
      <c r="P10" s="8" t="s">
        <v>742</v>
      </c>
      <c r="Q10" s="8" t="s">
        <v>1000</v>
      </c>
      <c r="R10" s="8">
        <v>56.640999999999998</v>
      </c>
      <c r="S10" s="8">
        <v>0</v>
      </c>
      <c r="T10" s="74" t="s">
        <v>1665</v>
      </c>
      <c r="U10" s="8">
        <v>0</v>
      </c>
      <c r="W10" s="1">
        <v>1</v>
      </c>
      <c r="X10" s="1">
        <v>0</v>
      </c>
      <c r="Y10" s="1">
        <v>0</v>
      </c>
      <c r="Z10" s="1">
        <v>0</v>
      </c>
      <c r="AA10" s="1">
        <v>1</v>
      </c>
    </row>
    <row r="11" spans="1:28" x14ac:dyDescent="0.2">
      <c r="A11" s="8">
        <v>4</v>
      </c>
      <c r="B11" t="s">
        <v>1644</v>
      </c>
      <c r="C11" s="75">
        <v>30252</v>
      </c>
      <c r="D11" t="s">
        <v>325</v>
      </c>
      <c r="E11" t="s">
        <v>1623</v>
      </c>
      <c r="F11" s="9" t="s">
        <v>325</v>
      </c>
      <c r="G11" s="9" t="s">
        <v>450</v>
      </c>
      <c r="H11" s="8" t="s">
        <v>148</v>
      </c>
      <c r="I11" s="8" t="s">
        <v>497</v>
      </c>
      <c r="J11" s="77" t="s">
        <v>744</v>
      </c>
      <c r="K11" s="8" t="s">
        <v>751</v>
      </c>
      <c r="L11" s="77" t="s">
        <v>747</v>
      </c>
      <c r="M11" s="8"/>
      <c r="N11" s="8">
        <v>2.7</v>
      </c>
      <c r="O11" s="8"/>
      <c r="P11" s="77" t="s">
        <v>748</v>
      </c>
      <c r="Q11" s="8" t="s">
        <v>1001</v>
      </c>
      <c r="R11" s="9">
        <v>30.024000000000001</v>
      </c>
      <c r="S11" s="8">
        <v>0</v>
      </c>
      <c r="T11" s="8">
        <v>0</v>
      </c>
      <c r="U11" s="8">
        <v>0</v>
      </c>
      <c r="W11" s="1">
        <v>2</v>
      </c>
      <c r="X11" s="1">
        <v>0</v>
      </c>
      <c r="Y11" s="1">
        <v>0</v>
      </c>
      <c r="Z11" s="1">
        <v>1</v>
      </c>
      <c r="AA11" s="1">
        <v>3</v>
      </c>
    </row>
    <row r="12" spans="1:28" x14ac:dyDescent="0.2">
      <c r="F12" s="9" t="s">
        <v>325</v>
      </c>
      <c r="G12" s="9" t="s">
        <v>451</v>
      </c>
      <c r="H12" s="8" t="s">
        <v>148</v>
      </c>
      <c r="I12" s="8" t="s">
        <v>495</v>
      </c>
      <c r="J12" s="77" t="s">
        <v>745</v>
      </c>
      <c r="K12" s="8" t="s">
        <v>750</v>
      </c>
      <c r="L12" s="77" t="s">
        <v>746</v>
      </c>
      <c r="M12" s="8">
        <v>0.89</v>
      </c>
      <c r="N12" s="8"/>
      <c r="O12" s="8"/>
      <c r="P12" s="77" t="s">
        <v>749</v>
      </c>
      <c r="Q12" s="8" t="s">
        <v>1002</v>
      </c>
      <c r="R12" s="9">
        <v>36.063000000000002</v>
      </c>
      <c r="S12" s="8">
        <v>0</v>
      </c>
      <c r="T12" s="74" t="s">
        <v>1672</v>
      </c>
      <c r="U12" s="8">
        <v>0</v>
      </c>
      <c r="W12" s="1">
        <v>1</v>
      </c>
      <c r="X12" s="1">
        <v>0</v>
      </c>
      <c r="Y12" s="1">
        <v>0</v>
      </c>
      <c r="Z12" s="1">
        <v>0</v>
      </c>
      <c r="AA12" s="1">
        <v>1</v>
      </c>
    </row>
    <row r="13" spans="1:28" x14ac:dyDescent="0.2">
      <c r="A13" s="8">
        <v>5</v>
      </c>
      <c r="B13" t="s">
        <v>1647</v>
      </c>
      <c r="C13" s="75">
        <v>36663</v>
      </c>
      <c r="D13" t="s">
        <v>374</v>
      </c>
      <c r="E13" t="s">
        <v>1624</v>
      </c>
      <c r="F13" s="9" t="s">
        <v>374</v>
      </c>
      <c r="G13" s="9" t="s">
        <v>490</v>
      </c>
      <c r="H13" s="8" t="s">
        <v>148</v>
      </c>
      <c r="I13" s="8" t="s">
        <v>497</v>
      </c>
      <c r="J13" s="77" t="s">
        <v>881</v>
      </c>
      <c r="K13" s="8">
        <v>12.074999999999999</v>
      </c>
      <c r="L13" s="77" t="s">
        <v>883</v>
      </c>
      <c r="M13" s="8"/>
      <c r="N13" s="8">
        <v>3.6</v>
      </c>
      <c r="O13" s="8"/>
      <c r="P13" s="77" t="s">
        <v>884</v>
      </c>
      <c r="Q13" s="8" t="s">
        <v>1041</v>
      </c>
      <c r="R13" s="9">
        <v>44.234000000000002</v>
      </c>
      <c r="S13" s="74" t="s">
        <v>1665</v>
      </c>
      <c r="T13" s="74" t="s">
        <v>1665</v>
      </c>
      <c r="U13" s="8">
        <v>0</v>
      </c>
      <c r="W13" s="1">
        <v>2</v>
      </c>
      <c r="X13" s="1">
        <v>0</v>
      </c>
      <c r="Y13" s="1">
        <v>0</v>
      </c>
      <c r="Z13" s="1">
        <v>0</v>
      </c>
      <c r="AA13" s="1">
        <v>2</v>
      </c>
    </row>
    <row r="14" spans="1:28" x14ac:dyDescent="0.2">
      <c r="F14" s="9" t="s">
        <v>374</v>
      </c>
      <c r="G14" s="9" t="s">
        <v>491</v>
      </c>
      <c r="H14" s="8" t="s">
        <v>148</v>
      </c>
      <c r="I14" s="8" t="s">
        <v>495</v>
      </c>
      <c r="J14" s="77" t="s">
        <v>882</v>
      </c>
      <c r="K14" s="8" t="s">
        <v>886</v>
      </c>
      <c r="L14" s="77">
        <v>5.3129999999999997</v>
      </c>
      <c r="M14" s="8">
        <v>5.3</v>
      </c>
      <c r="N14" s="8"/>
      <c r="O14" s="8"/>
      <c r="P14" s="77" t="s">
        <v>885</v>
      </c>
      <c r="Q14" s="8" t="s">
        <v>1042</v>
      </c>
      <c r="R14" s="9">
        <v>54.686999999999998</v>
      </c>
      <c r="S14" s="74" t="s">
        <v>1665</v>
      </c>
      <c r="T14" s="74" t="s">
        <v>1665</v>
      </c>
      <c r="U14" s="8">
        <v>0</v>
      </c>
      <c r="W14" s="1">
        <v>1</v>
      </c>
      <c r="X14" s="1">
        <v>0</v>
      </c>
      <c r="Y14" s="1">
        <v>0</v>
      </c>
      <c r="Z14" s="1">
        <v>0</v>
      </c>
      <c r="AA14" s="1">
        <v>1</v>
      </c>
    </row>
    <row r="15" spans="1:28" x14ac:dyDescent="0.2">
      <c r="A15" s="8">
        <v>6</v>
      </c>
      <c r="B15" t="s">
        <v>1646</v>
      </c>
      <c r="C15" s="75">
        <v>32532</v>
      </c>
      <c r="D15" t="s">
        <v>375</v>
      </c>
      <c r="E15" t="s">
        <v>1625</v>
      </c>
      <c r="F15" s="9" t="s">
        <v>375</v>
      </c>
      <c r="G15" s="9" t="s">
        <v>492</v>
      </c>
      <c r="H15" s="8" t="s">
        <v>148</v>
      </c>
      <c r="I15" s="8" t="s">
        <v>496</v>
      </c>
      <c r="J15" s="77" t="s">
        <v>887</v>
      </c>
      <c r="K15" s="8" t="s">
        <v>893</v>
      </c>
      <c r="L15" s="77" t="s">
        <v>890</v>
      </c>
      <c r="M15" s="8"/>
      <c r="N15" s="8"/>
      <c r="O15" s="8">
        <v>6.1</v>
      </c>
      <c r="P15" s="77">
        <v>6.0949999999999998</v>
      </c>
      <c r="Q15" s="8" t="s">
        <v>1043</v>
      </c>
      <c r="R15" s="9">
        <v>40.006</v>
      </c>
      <c r="S15" s="74" t="s">
        <v>1665</v>
      </c>
      <c r="T15" s="74" t="s">
        <v>1669</v>
      </c>
      <c r="U15" s="74" t="s">
        <v>1665</v>
      </c>
      <c r="W15" s="1">
        <v>3</v>
      </c>
      <c r="X15" s="1">
        <v>0</v>
      </c>
      <c r="Y15" s="1">
        <v>0</v>
      </c>
      <c r="Z15" s="1">
        <v>0</v>
      </c>
      <c r="AA15" s="1">
        <v>3</v>
      </c>
    </row>
    <row r="16" spans="1:28" x14ac:dyDescent="0.2">
      <c r="F16" s="9" t="s">
        <v>375</v>
      </c>
      <c r="G16" s="9" t="s">
        <v>493</v>
      </c>
      <c r="H16" s="8" t="s">
        <v>148</v>
      </c>
      <c r="I16" s="8" t="s">
        <v>496</v>
      </c>
      <c r="J16" s="77" t="s">
        <v>888</v>
      </c>
      <c r="K16" s="8" t="s">
        <v>892</v>
      </c>
      <c r="L16" s="77" t="s">
        <v>889</v>
      </c>
      <c r="M16" s="8"/>
      <c r="N16" s="8">
        <v>4.0999999999999996</v>
      </c>
      <c r="O16" s="8"/>
      <c r="P16" s="77" t="s">
        <v>891</v>
      </c>
      <c r="Q16" s="8" t="s">
        <v>1044</v>
      </c>
      <c r="R16" s="9">
        <v>36.923000000000002</v>
      </c>
      <c r="S16" s="74" t="s">
        <v>1665</v>
      </c>
      <c r="T16" s="74" t="s">
        <v>1665</v>
      </c>
      <c r="U16" s="8">
        <v>0</v>
      </c>
      <c r="W16" s="1">
        <v>2</v>
      </c>
      <c r="X16" s="1">
        <v>0</v>
      </c>
      <c r="Y16" s="1">
        <v>0</v>
      </c>
      <c r="Z16" s="1">
        <v>0</v>
      </c>
      <c r="AA16" s="1">
        <v>2</v>
      </c>
    </row>
    <row r="20" spans="1:27" x14ac:dyDescent="0.2">
      <c r="A20" s="8">
        <v>7</v>
      </c>
      <c r="B20" t="s">
        <v>1648</v>
      </c>
      <c r="C20" s="75">
        <v>35761</v>
      </c>
      <c r="D20" s="9" t="s">
        <v>282</v>
      </c>
      <c r="E20" t="s">
        <v>1626</v>
      </c>
      <c r="F20" s="9" t="s">
        <v>282</v>
      </c>
      <c r="G20" s="9" t="s">
        <v>1135</v>
      </c>
      <c r="H20" s="8" t="s">
        <v>144</v>
      </c>
      <c r="I20" s="8" t="s">
        <v>496</v>
      </c>
      <c r="J20" s="77" t="s">
        <v>1462</v>
      </c>
      <c r="K20" s="8" t="s">
        <v>1463</v>
      </c>
      <c r="L20" s="77" t="s">
        <v>1464</v>
      </c>
      <c r="M20" s="8"/>
      <c r="N20" s="8">
        <v>0.12</v>
      </c>
      <c r="O20" s="8"/>
      <c r="P20" s="77" t="s">
        <v>1465</v>
      </c>
      <c r="Q20" s="8" t="s">
        <v>1202</v>
      </c>
      <c r="R20" s="8" t="s">
        <v>1204</v>
      </c>
      <c r="S20" s="8">
        <v>0</v>
      </c>
      <c r="T20" s="74" t="s">
        <v>1670</v>
      </c>
      <c r="U20" s="8">
        <v>0</v>
      </c>
      <c r="W20" s="1">
        <v>2</v>
      </c>
      <c r="X20" s="1">
        <v>0</v>
      </c>
      <c r="Y20" s="1">
        <v>0</v>
      </c>
      <c r="Z20" s="1">
        <v>0</v>
      </c>
      <c r="AA20" s="1">
        <v>2</v>
      </c>
    </row>
    <row r="21" spans="1:27" x14ac:dyDescent="0.2">
      <c r="A21" s="8">
        <v>8</v>
      </c>
      <c r="B21" t="s">
        <v>1649</v>
      </c>
      <c r="C21" s="75">
        <v>37840</v>
      </c>
      <c r="D21" s="9" t="s">
        <v>300</v>
      </c>
      <c r="E21" t="s">
        <v>1627</v>
      </c>
      <c r="F21" s="9" t="s">
        <v>300</v>
      </c>
      <c r="G21" s="9" t="s">
        <v>1142</v>
      </c>
      <c r="H21" s="8" t="s">
        <v>144</v>
      </c>
      <c r="I21" s="8" t="s">
        <v>495</v>
      </c>
      <c r="J21" s="77" t="s">
        <v>1485</v>
      </c>
      <c r="K21" s="8" t="s">
        <v>1486</v>
      </c>
      <c r="L21" s="77" t="s">
        <v>1487</v>
      </c>
      <c r="M21" s="8">
        <v>3.8</v>
      </c>
      <c r="N21" s="8"/>
      <c r="O21" s="8"/>
      <c r="P21" s="77" t="s">
        <v>1488</v>
      </c>
      <c r="Q21" s="8" t="s">
        <v>1216</v>
      </c>
      <c r="R21" s="8" t="s">
        <v>1217</v>
      </c>
      <c r="S21" s="8">
        <v>2</v>
      </c>
      <c r="T21" s="74" t="s">
        <v>1665</v>
      </c>
      <c r="U21" s="8">
        <v>0</v>
      </c>
      <c r="W21" s="1">
        <v>1</v>
      </c>
      <c r="X21" s="1">
        <v>0</v>
      </c>
      <c r="Y21" s="1">
        <v>0</v>
      </c>
      <c r="Z21" s="1">
        <v>0</v>
      </c>
      <c r="AA21" s="1">
        <f>SUM(W21+X21+Y21+Z21)</f>
        <v>1</v>
      </c>
    </row>
    <row r="22" spans="1:27" x14ac:dyDescent="0.2">
      <c r="A22" s="8">
        <v>9</v>
      </c>
      <c r="B22" t="s">
        <v>1650</v>
      </c>
      <c r="C22" s="75">
        <v>38468</v>
      </c>
      <c r="D22" s="9" t="s">
        <v>314</v>
      </c>
      <c r="E22" t="s">
        <v>1628</v>
      </c>
      <c r="F22" s="9" t="s">
        <v>314</v>
      </c>
      <c r="G22" s="9" t="s">
        <v>1145</v>
      </c>
      <c r="H22" s="8" t="s">
        <v>144</v>
      </c>
      <c r="I22" s="8" t="s">
        <v>497</v>
      </c>
      <c r="J22" s="77" t="s">
        <v>1498</v>
      </c>
      <c r="K22" s="8" t="s">
        <v>1499</v>
      </c>
      <c r="L22" s="77" t="s">
        <v>1500</v>
      </c>
      <c r="M22" s="8">
        <v>4.9000000000000004</v>
      </c>
      <c r="N22" s="8"/>
      <c r="O22" s="8"/>
      <c r="P22" s="77" t="s">
        <v>1496</v>
      </c>
      <c r="Q22" s="8" t="s">
        <v>1222</v>
      </c>
      <c r="R22" s="8" t="s">
        <v>1224</v>
      </c>
      <c r="S22" s="8">
        <v>0</v>
      </c>
      <c r="T22" s="8">
        <v>0</v>
      </c>
      <c r="U22" s="8">
        <v>0</v>
      </c>
      <c r="W22" s="1">
        <v>1</v>
      </c>
      <c r="X22" s="1">
        <v>0</v>
      </c>
      <c r="Y22" s="1">
        <v>0</v>
      </c>
      <c r="Z22" s="1">
        <v>1</v>
      </c>
      <c r="AA22" s="1">
        <f>SUM(W22+X22+Y22+Z22)</f>
        <v>2</v>
      </c>
    </row>
    <row r="23" spans="1:27" x14ac:dyDescent="0.2">
      <c r="A23" s="8">
        <v>10</v>
      </c>
      <c r="B23" t="s">
        <v>1651</v>
      </c>
      <c r="C23" s="75">
        <v>37316</v>
      </c>
      <c r="D23" s="9" t="s">
        <v>315</v>
      </c>
      <c r="E23" t="s">
        <v>1629</v>
      </c>
      <c r="F23" s="9" t="s">
        <v>315</v>
      </c>
      <c r="G23" s="9" t="s">
        <v>1146</v>
      </c>
      <c r="H23" s="8" t="s">
        <v>144</v>
      </c>
      <c r="I23" s="8" t="s">
        <v>495</v>
      </c>
      <c r="J23" s="77" t="s">
        <v>1497</v>
      </c>
      <c r="K23" s="8" t="s">
        <v>1501</v>
      </c>
      <c r="L23" s="77" t="s">
        <v>1502</v>
      </c>
      <c r="M23" s="8"/>
      <c r="N23" s="8"/>
      <c r="O23" s="8">
        <v>2.8</v>
      </c>
      <c r="P23" s="77" t="s">
        <v>1503</v>
      </c>
      <c r="Q23" s="8" t="s">
        <v>1223</v>
      </c>
      <c r="R23" s="8" t="s">
        <v>1225</v>
      </c>
      <c r="S23" s="8">
        <v>0</v>
      </c>
      <c r="T23" s="8">
        <v>1</v>
      </c>
      <c r="U23" s="8">
        <v>1</v>
      </c>
      <c r="W23" s="1">
        <v>3</v>
      </c>
      <c r="X23" s="1">
        <v>0</v>
      </c>
      <c r="Y23" s="1">
        <v>0</v>
      </c>
      <c r="Z23" s="1">
        <v>0</v>
      </c>
      <c r="AA23" s="1">
        <v>3</v>
      </c>
    </row>
    <row r="24" spans="1:27" x14ac:dyDescent="0.2">
      <c r="A24" s="8">
        <v>11</v>
      </c>
      <c r="B24" t="s">
        <v>1652</v>
      </c>
      <c r="C24" s="75">
        <v>35667</v>
      </c>
      <c r="D24" s="9" t="s">
        <v>322</v>
      </c>
      <c r="E24" t="s">
        <v>1630</v>
      </c>
      <c r="F24" s="9" t="s">
        <v>322</v>
      </c>
      <c r="G24" s="9" t="s">
        <v>1149</v>
      </c>
      <c r="H24" s="8" t="s">
        <v>144</v>
      </c>
      <c r="I24" s="8" t="s">
        <v>496</v>
      </c>
      <c r="J24" s="77" t="s">
        <v>1510</v>
      </c>
      <c r="K24" s="8" t="s">
        <v>1511</v>
      </c>
      <c r="L24" s="77" t="s">
        <v>1512</v>
      </c>
      <c r="M24" s="8"/>
      <c r="N24" s="8">
        <v>0.62</v>
      </c>
      <c r="O24" s="8"/>
      <c r="P24" s="77" t="s">
        <v>1513</v>
      </c>
      <c r="Q24" s="8" t="s">
        <v>1230</v>
      </c>
      <c r="R24" s="8" t="s">
        <v>1231</v>
      </c>
      <c r="S24" s="8" t="s">
        <v>1581</v>
      </c>
      <c r="T24" s="74" t="s">
        <v>1670</v>
      </c>
      <c r="U24" s="74" t="s">
        <v>1670</v>
      </c>
      <c r="W24" s="1">
        <v>2</v>
      </c>
      <c r="X24" s="1">
        <v>0</v>
      </c>
      <c r="Y24" s="1">
        <v>0</v>
      </c>
      <c r="Z24" s="1">
        <v>0</v>
      </c>
      <c r="AA24" s="1">
        <v>2</v>
      </c>
    </row>
    <row r="25" spans="1:27" x14ac:dyDescent="0.2">
      <c r="A25" s="8">
        <v>12</v>
      </c>
      <c r="B25" t="s">
        <v>1653</v>
      </c>
      <c r="C25" s="75">
        <v>38977</v>
      </c>
      <c r="D25" s="9" t="s">
        <v>334</v>
      </c>
      <c r="E25" t="s">
        <v>1631</v>
      </c>
      <c r="F25" s="9" t="s">
        <v>334</v>
      </c>
      <c r="G25" s="9" t="s">
        <v>1150</v>
      </c>
      <c r="H25" s="8" t="s">
        <v>144</v>
      </c>
      <c r="I25" s="8" t="s">
        <v>496</v>
      </c>
      <c r="J25" s="77" t="s">
        <v>1514</v>
      </c>
      <c r="K25" s="8" t="s">
        <v>1515</v>
      </c>
      <c r="L25" s="77" t="s">
        <v>1516</v>
      </c>
      <c r="M25" s="8"/>
      <c r="N25" s="8">
        <v>1.1000000000000001</v>
      </c>
      <c r="O25" s="8"/>
      <c r="P25" s="77" t="s">
        <v>1517</v>
      </c>
      <c r="Q25" s="8" t="s">
        <v>1232</v>
      </c>
      <c r="R25" s="8" t="s">
        <v>1233</v>
      </c>
      <c r="S25" s="8">
        <v>0</v>
      </c>
      <c r="T25" s="8">
        <v>1</v>
      </c>
      <c r="U25" s="8">
        <v>0</v>
      </c>
      <c r="W25" s="1">
        <v>2</v>
      </c>
      <c r="X25" s="1">
        <v>0</v>
      </c>
      <c r="Y25" s="1">
        <v>0</v>
      </c>
      <c r="Z25" s="1">
        <v>0</v>
      </c>
      <c r="AA25" s="1">
        <v>2</v>
      </c>
    </row>
    <row r="26" spans="1:27" x14ac:dyDescent="0.2">
      <c r="A26" s="8">
        <v>13</v>
      </c>
      <c r="B26" t="s">
        <v>1654</v>
      </c>
      <c r="C26" s="75">
        <v>38232</v>
      </c>
      <c r="D26" s="9" t="s">
        <v>349</v>
      </c>
      <c r="E26" t="s">
        <v>1632</v>
      </c>
      <c r="F26" s="9" t="s">
        <v>349</v>
      </c>
      <c r="G26" s="9" t="s">
        <v>1156</v>
      </c>
      <c r="H26" s="8" t="s">
        <v>144</v>
      </c>
      <c r="I26" s="8" t="s">
        <v>497</v>
      </c>
      <c r="J26" s="77" t="s">
        <v>1536</v>
      </c>
      <c r="K26" s="8" t="s">
        <v>1537</v>
      </c>
      <c r="L26" s="77" t="s">
        <v>1538</v>
      </c>
      <c r="M26" s="8">
        <v>3.8</v>
      </c>
      <c r="N26" s="8"/>
      <c r="O26" s="8"/>
      <c r="P26" s="77" t="s">
        <v>1539</v>
      </c>
      <c r="Q26" s="8" t="s">
        <v>1243</v>
      </c>
      <c r="R26" s="8" t="s">
        <v>1246</v>
      </c>
      <c r="S26" s="8">
        <v>1</v>
      </c>
      <c r="T26" s="8">
        <v>1</v>
      </c>
      <c r="U26" s="8">
        <v>0</v>
      </c>
      <c r="W26" s="1">
        <v>1</v>
      </c>
      <c r="X26" s="1">
        <v>0</v>
      </c>
      <c r="Y26" s="1">
        <v>0</v>
      </c>
      <c r="Z26" s="1">
        <v>0</v>
      </c>
      <c r="AA26" s="1">
        <v>1</v>
      </c>
    </row>
    <row r="29" spans="1:27" x14ac:dyDescent="0.2">
      <c r="F29" s="9"/>
      <c r="G29" s="9"/>
      <c r="H29" s="8"/>
      <c r="I29" s="8"/>
      <c r="J29" s="77"/>
      <c r="K29" s="8"/>
      <c r="L29" s="77"/>
      <c r="M29" s="8"/>
      <c r="N29" s="8"/>
      <c r="O29" s="8"/>
      <c r="P29" s="77"/>
      <c r="Q29" s="8"/>
      <c r="R29" s="8"/>
      <c r="S29" s="8"/>
      <c r="T29" s="8"/>
      <c r="U29" s="8"/>
      <c r="W29" s="1"/>
      <c r="X29" s="1"/>
      <c r="Y29" s="1"/>
      <c r="Z29" s="1"/>
      <c r="AA29" s="1"/>
    </row>
    <row r="30" spans="1:27" x14ac:dyDescent="0.2">
      <c r="A30" s="8">
        <v>14</v>
      </c>
      <c r="B30" t="s">
        <v>1655</v>
      </c>
      <c r="C30" s="75">
        <v>36757</v>
      </c>
      <c r="D30" t="s">
        <v>293</v>
      </c>
      <c r="E30" t="s">
        <v>1633</v>
      </c>
      <c r="F30" s="9" t="s">
        <v>293</v>
      </c>
      <c r="G30" s="9" t="s">
        <v>910</v>
      </c>
      <c r="H30" s="8" t="s">
        <v>1264</v>
      </c>
      <c r="I30" s="8" t="s">
        <v>1577</v>
      </c>
      <c r="J30" s="77" t="s">
        <v>1324</v>
      </c>
      <c r="K30" s="8" t="s">
        <v>1325</v>
      </c>
      <c r="L30" s="77" t="s">
        <v>1326</v>
      </c>
      <c r="M30" s="8">
        <v>5.3</v>
      </c>
      <c r="N30" s="8"/>
      <c r="O30" s="8"/>
      <c r="P30" s="77" t="s">
        <v>1327</v>
      </c>
      <c r="Q30" s="8" t="s">
        <v>1071</v>
      </c>
      <c r="R30" s="8" t="s">
        <v>1074</v>
      </c>
      <c r="S30" s="8">
        <v>3</v>
      </c>
      <c r="T30" s="74" t="s">
        <v>1671</v>
      </c>
      <c r="U30" s="8">
        <v>3</v>
      </c>
      <c r="W30" s="1">
        <v>1</v>
      </c>
      <c r="X30" s="1">
        <v>0</v>
      </c>
      <c r="Y30" s="1">
        <v>0</v>
      </c>
      <c r="Z30" s="1">
        <v>0</v>
      </c>
      <c r="AA30" s="1">
        <v>1</v>
      </c>
    </row>
    <row r="31" spans="1:27" s="83" customFormat="1" x14ac:dyDescent="0.2">
      <c r="A31" s="82">
        <v>15</v>
      </c>
      <c r="B31" s="83" t="s">
        <v>1664</v>
      </c>
      <c r="C31" s="84">
        <v>37672</v>
      </c>
      <c r="D31" s="83" t="s">
        <v>329</v>
      </c>
      <c r="E31" s="83" t="s">
        <v>1663</v>
      </c>
      <c r="F31" s="85" t="s">
        <v>329</v>
      </c>
      <c r="G31" s="85" t="s">
        <v>920</v>
      </c>
      <c r="H31" s="82" t="s">
        <v>1264</v>
      </c>
      <c r="I31" s="82" t="s">
        <v>497</v>
      </c>
      <c r="J31" s="86" t="s">
        <v>1362</v>
      </c>
      <c r="K31" s="82" t="s">
        <v>1363</v>
      </c>
      <c r="L31" s="86" t="s">
        <v>1364</v>
      </c>
      <c r="M31" s="82"/>
      <c r="N31" s="82">
        <v>4.5</v>
      </c>
      <c r="O31" s="82"/>
      <c r="P31" s="86" t="s">
        <v>1365</v>
      </c>
      <c r="Q31" s="82" t="s">
        <v>1092</v>
      </c>
      <c r="R31" s="82" t="s">
        <v>1095</v>
      </c>
      <c r="S31" s="82">
        <v>0</v>
      </c>
      <c r="T31" s="82">
        <v>1</v>
      </c>
      <c r="U31" s="82">
        <v>0</v>
      </c>
      <c r="W31" s="87">
        <v>2</v>
      </c>
      <c r="X31" s="87">
        <v>0</v>
      </c>
      <c r="Y31" s="87">
        <v>0</v>
      </c>
      <c r="Z31" s="87">
        <v>0</v>
      </c>
      <c r="AA31" s="87">
        <v>2</v>
      </c>
    </row>
    <row r="32" spans="1:27" s="83" customFormat="1" x14ac:dyDescent="0.2">
      <c r="A32" s="82">
        <v>16</v>
      </c>
      <c r="B32" s="83" t="s">
        <v>1657</v>
      </c>
      <c r="C32" s="84">
        <v>39304</v>
      </c>
      <c r="D32" s="83" t="s">
        <v>313</v>
      </c>
      <c r="E32" s="83" t="s">
        <v>1635</v>
      </c>
      <c r="F32" s="85" t="s">
        <v>313</v>
      </c>
      <c r="G32" s="85" t="s">
        <v>913</v>
      </c>
      <c r="H32" s="82" t="s">
        <v>1264</v>
      </c>
      <c r="I32" s="82" t="s">
        <v>497</v>
      </c>
      <c r="J32" s="86" t="s">
        <v>1336</v>
      </c>
      <c r="K32" s="82" t="s">
        <v>1337</v>
      </c>
      <c r="L32" s="86" t="s">
        <v>1338</v>
      </c>
      <c r="M32" s="82"/>
      <c r="N32" s="82">
        <v>2.7</v>
      </c>
      <c r="O32" s="82"/>
      <c r="P32" s="86" t="s">
        <v>1339</v>
      </c>
      <c r="Q32" s="82" t="s">
        <v>1079</v>
      </c>
      <c r="R32" s="82" t="s">
        <v>1080</v>
      </c>
      <c r="S32" s="82">
        <v>0</v>
      </c>
      <c r="T32" s="82">
        <v>3</v>
      </c>
      <c r="U32" s="82">
        <v>0</v>
      </c>
      <c r="W32" s="87">
        <v>2</v>
      </c>
      <c r="X32" s="87">
        <v>0</v>
      </c>
      <c r="Y32" s="87">
        <v>0</v>
      </c>
      <c r="Z32" s="87">
        <v>1</v>
      </c>
      <c r="AA32" s="87">
        <v>3</v>
      </c>
    </row>
    <row r="33" spans="1:27" x14ac:dyDescent="0.2">
      <c r="A33" s="8">
        <v>17</v>
      </c>
      <c r="B33" t="s">
        <v>1658</v>
      </c>
      <c r="C33" s="75">
        <v>29862</v>
      </c>
      <c r="D33" t="s">
        <v>316</v>
      </c>
      <c r="E33" t="s">
        <v>1636</v>
      </c>
      <c r="F33" s="9" t="s">
        <v>316</v>
      </c>
      <c r="G33" s="9" t="s">
        <v>914</v>
      </c>
      <c r="H33" s="8" t="s">
        <v>1264</v>
      </c>
      <c r="I33" s="8" t="s">
        <v>496</v>
      </c>
      <c r="J33" s="77" t="s">
        <v>1340</v>
      </c>
      <c r="K33" s="8" t="s">
        <v>1341</v>
      </c>
      <c r="L33" s="77" t="s">
        <v>1342</v>
      </c>
      <c r="M33" s="8"/>
      <c r="N33" s="8"/>
      <c r="O33" s="8">
        <v>2.7</v>
      </c>
      <c r="P33" s="77" t="s">
        <v>1343</v>
      </c>
      <c r="Q33" s="8" t="s">
        <v>1081</v>
      </c>
      <c r="R33" s="8" t="s">
        <v>1083</v>
      </c>
      <c r="S33" s="8">
        <v>0</v>
      </c>
      <c r="T33" s="8">
        <v>0</v>
      </c>
      <c r="U33" s="8">
        <v>1</v>
      </c>
      <c r="W33" s="1">
        <v>3</v>
      </c>
      <c r="X33" s="1">
        <v>0</v>
      </c>
      <c r="Y33" s="1">
        <v>0</v>
      </c>
      <c r="Z33" s="1">
        <v>0</v>
      </c>
      <c r="AA33" s="1">
        <v>3</v>
      </c>
    </row>
    <row r="34" spans="1:27" x14ac:dyDescent="0.2">
      <c r="A34" s="8">
        <v>18</v>
      </c>
      <c r="B34" t="s">
        <v>1659</v>
      </c>
      <c r="C34" s="75">
        <v>34523</v>
      </c>
      <c r="D34" t="s">
        <v>323</v>
      </c>
      <c r="E34" t="s">
        <v>1637</v>
      </c>
      <c r="F34" s="9" t="s">
        <v>323</v>
      </c>
      <c r="G34" s="9" t="s">
        <v>916</v>
      </c>
      <c r="H34" s="8" t="s">
        <v>1264</v>
      </c>
      <c r="I34" s="8" t="s">
        <v>1580</v>
      </c>
      <c r="J34" s="77" t="s">
        <v>1348</v>
      </c>
      <c r="K34" s="8" t="s">
        <v>1349</v>
      </c>
      <c r="L34" s="77" t="s">
        <v>1350</v>
      </c>
      <c r="M34" s="8"/>
      <c r="N34" s="8">
        <v>0.63</v>
      </c>
      <c r="O34" s="8"/>
      <c r="P34" s="77" t="s">
        <v>1351</v>
      </c>
      <c r="Q34" s="8" t="s">
        <v>1085</v>
      </c>
      <c r="R34" s="8" t="s">
        <v>1087</v>
      </c>
      <c r="S34" s="8">
        <v>1</v>
      </c>
      <c r="T34" s="8">
        <v>1</v>
      </c>
      <c r="U34" s="8">
        <v>0</v>
      </c>
      <c r="W34" s="1">
        <v>2</v>
      </c>
      <c r="X34" s="1">
        <v>1</v>
      </c>
      <c r="Y34" s="1">
        <v>0</v>
      </c>
      <c r="Z34" s="1">
        <v>2</v>
      </c>
      <c r="AA34" s="1">
        <v>5</v>
      </c>
    </row>
    <row r="35" spans="1:27" x14ac:dyDescent="0.2">
      <c r="A35" s="8">
        <v>19</v>
      </c>
      <c r="B35" t="s">
        <v>1660</v>
      </c>
      <c r="C35" s="75">
        <v>37109</v>
      </c>
      <c r="D35" t="s">
        <v>328</v>
      </c>
      <c r="E35" t="s">
        <v>1638</v>
      </c>
      <c r="F35" s="9" t="s">
        <v>328</v>
      </c>
      <c r="G35" s="9" t="s">
        <v>919</v>
      </c>
      <c r="H35" s="8" t="s">
        <v>1264</v>
      </c>
      <c r="I35" s="8" t="s">
        <v>495</v>
      </c>
      <c r="J35" s="77" t="s">
        <v>663</v>
      </c>
      <c r="K35" s="8" t="s">
        <v>1360</v>
      </c>
      <c r="L35" s="77">
        <v>2.0390000000000001</v>
      </c>
      <c r="M35" s="8"/>
      <c r="N35" s="8">
        <v>2</v>
      </c>
      <c r="O35" s="8"/>
      <c r="P35" s="77" t="s">
        <v>1361</v>
      </c>
      <c r="Q35" s="8" t="s">
        <v>1091</v>
      </c>
      <c r="R35" s="8" t="s">
        <v>1094</v>
      </c>
      <c r="S35" s="8">
        <v>3</v>
      </c>
      <c r="T35" s="8">
        <v>3</v>
      </c>
      <c r="U35" s="8">
        <v>3</v>
      </c>
      <c r="W35" s="1">
        <v>2</v>
      </c>
      <c r="X35" s="1">
        <v>0</v>
      </c>
      <c r="Y35" s="1">
        <v>0</v>
      </c>
      <c r="Z35" s="1">
        <v>0</v>
      </c>
      <c r="AA35" s="1">
        <v>2</v>
      </c>
    </row>
    <row r="36" spans="1:27" x14ac:dyDescent="0.2">
      <c r="A36" s="8">
        <v>20</v>
      </c>
      <c r="B36" t="s">
        <v>1661</v>
      </c>
      <c r="C36" s="75">
        <v>32467</v>
      </c>
      <c r="D36" t="s">
        <v>335</v>
      </c>
      <c r="E36" t="s">
        <v>1639</v>
      </c>
      <c r="F36" s="9" t="s">
        <v>335</v>
      </c>
      <c r="G36" s="9" t="s">
        <v>923</v>
      </c>
      <c r="H36" s="8" t="s">
        <v>1264</v>
      </c>
      <c r="I36" s="8" t="s">
        <v>1574</v>
      </c>
      <c r="J36" s="77" t="s">
        <v>1374</v>
      </c>
      <c r="K36" s="8" t="s">
        <v>1375</v>
      </c>
      <c r="L36" s="77" t="s">
        <v>1376</v>
      </c>
      <c r="M36" s="8"/>
      <c r="N36" s="8"/>
      <c r="O36" s="8">
        <v>4.7</v>
      </c>
      <c r="P36" s="77" t="s">
        <v>1377</v>
      </c>
      <c r="Q36" s="8" t="s">
        <v>1099</v>
      </c>
      <c r="R36" s="8" t="s">
        <v>1100</v>
      </c>
      <c r="S36" s="8">
        <v>0</v>
      </c>
      <c r="T36" s="8">
        <v>1</v>
      </c>
      <c r="U36" s="8">
        <v>1</v>
      </c>
      <c r="W36" s="1">
        <v>3</v>
      </c>
      <c r="X36" s="1">
        <v>0</v>
      </c>
      <c r="Y36" s="1">
        <v>1</v>
      </c>
      <c r="Z36" s="1">
        <v>1</v>
      </c>
      <c r="AA36" s="1">
        <v>5</v>
      </c>
    </row>
    <row r="38" spans="1:27" x14ac:dyDescent="0.2">
      <c r="F38" s="9"/>
      <c r="G38" s="9"/>
      <c r="H38" s="8"/>
      <c r="I38" s="8"/>
      <c r="J38" s="77"/>
      <c r="K38" s="8"/>
      <c r="L38" s="77"/>
      <c r="M38" s="8"/>
      <c r="N38" s="8"/>
      <c r="O38" s="8"/>
      <c r="P38" s="77"/>
      <c r="Q38" s="8"/>
      <c r="R38" s="8"/>
      <c r="S38" s="8"/>
      <c r="T38" s="8"/>
      <c r="U38" s="8"/>
      <c r="W38" s="1"/>
      <c r="X38" s="1"/>
      <c r="Y38" s="1"/>
      <c r="Z38" s="1"/>
      <c r="AA38" s="1"/>
    </row>
    <row r="41" spans="1:27" x14ac:dyDescent="0.2">
      <c r="F41" s="9"/>
      <c r="G41" s="9"/>
      <c r="H41" s="8"/>
      <c r="I41" s="8"/>
      <c r="J41" s="77"/>
      <c r="K41" s="8"/>
      <c r="L41" s="77"/>
      <c r="M41" s="8"/>
      <c r="N41" s="8"/>
      <c r="O41" s="8"/>
      <c r="P41" s="77"/>
      <c r="Q41" s="8"/>
      <c r="R41" s="8"/>
      <c r="S41" s="8"/>
      <c r="T41" s="8"/>
      <c r="U41" s="8"/>
      <c r="W41" s="1"/>
      <c r="X41" s="1"/>
      <c r="Y41" s="1"/>
      <c r="Z41" s="1"/>
      <c r="AA41" s="1"/>
    </row>
    <row r="42" spans="1:27" x14ac:dyDescent="0.2">
      <c r="F42" s="9"/>
      <c r="G42" s="9"/>
      <c r="H42" s="8"/>
      <c r="I42" s="8"/>
      <c r="J42" s="77"/>
      <c r="K42" s="8"/>
      <c r="L42" s="77"/>
      <c r="M42" s="8"/>
      <c r="N42" s="8"/>
      <c r="O42" s="8"/>
      <c r="P42" s="77"/>
      <c r="Q42" s="8"/>
      <c r="R42" s="8"/>
      <c r="S42" s="8"/>
      <c r="T42" s="8"/>
      <c r="U42" s="8"/>
      <c r="W42" s="1"/>
      <c r="X42" s="1"/>
      <c r="Y42" s="1"/>
      <c r="Z42" s="1"/>
      <c r="AA42" s="1"/>
    </row>
    <row r="44" spans="1:27" x14ac:dyDescent="0.2">
      <c r="F44" s="9"/>
      <c r="G44" s="9"/>
      <c r="H44" s="8"/>
      <c r="I44" s="8"/>
      <c r="J44" s="77"/>
      <c r="K44" s="8"/>
      <c r="L44" s="77"/>
      <c r="M44" s="8"/>
      <c r="N44" s="8"/>
      <c r="O44" s="8"/>
      <c r="P44" s="77"/>
      <c r="Q44" s="8"/>
      <c r="R44" s="8"/>
      <c r="S44" s="8"/>
      <c r="T44" s="8"/>
      <c r="U44" s="8"/>
      <c r="W44" s="1"/>
      <c r="X44" s="1"/>
      <c r="Y44" s="1"/>
      <c r="Z44" s="1"/>
      <c r="AA44" s="1"/>
    </row>
    <row r="45" spans="1:27" x14ac:dyDescent="0.2">
      <c r="F45" s="9"/>
      <c r="G45" s="9"/>
      <c r="H45" s="8"/>
      <c r="I45" s="8"/>
      <c r="J45" s="77"/>
      <c r="K45" s="8"/>
      <c r="L45" s="77"/>
      <c r="M45" s="8"/>
      <c r="N45" s="8"/>
      <c r="O45" s="8"/>
      <c r="P45" s="77"/>
      <c r="Q45" s="8"/>
      <c r="R45" s="8"/>
      <c r="S45" s="8"/>
      <c r="T45" s="8"/>
      <c r="U45" s="8"/>
      <c r="W45" s="1"/>
      <c r="X45" s="1"/>
      <c r="Y45" s="1"/>
      <c r="Z45" s="1"/>
      <c r="AA45" s="1"/>
    </row>
    <row r="46" spans="1:27" x14ac:dyDescent="0.2">
      <c r="F46" s="9"/>
      <c r="G46" s="9"/>
      <c r="H46" s="8"/>
      <c r="I46" s="8"/>
      <c r="J46" s="77"/>
      <c r="K46" s="8"/>
      <c r="L46" s="77"/>
      <c r="M46" s="8"/>
      <c r="N46" s="8"/>
      <c r="O46" s="8"/>
      <c r="P46" s="77"/>
      <c r="Q46" s="8"/>
      <c r="R46" s="8"/>
      <c r="S46" s="8"/>
      <c r="T46" s="8"/>
      <c r="U46" s="8"/>
      <c r="W46" s="1"/>
      <c r="X46" s="1"/>
      <c r="Y46" s="1"/>
      <c r="Z46" s="1"/>
      <c r="AA46" s="1"/>
    </row>
    <row r="47" spans="1:27" x14ac:dyDescent="0.2">
      <c r="F47" s="9"/>
      <c r="G47" s="9"/>
      <c r="H47" s="8"/>
      <c r="I47" s="8"/>
      <c r="J47" s="77"/>
      <c r="K47" s="8"/>
      <c r="L47" s="77"/>
      <c r="M47" s="8"/>
      <c r="N47" s="8"/>
      <c r="O47" s="8"/>
      <c r="P47" s="77"/>
      <c r="Q47" s="8"/>
      <c r="R47" s="8"/>
      <c r="S47" s="8"/>
      <c r="T47" s="8"/>
      <c r="U47" s="8"/>
      <c r="W47" s="1"/>
      <c r="X47" s="1"/>
      <c r="Y47" s="1"/>
      <c r="Z47" s="1"/>
      <c r="AA47" s="1"/>
    </row>
    <row r="50" spans="1:27" s="30" customFormat="1" x14ac:dyDescent="0.2">
      <c r="A50" s="29" t="s">
        <v>1662</v>
      </c>
      <c r="B50" s="30" t="s">
        <v>1656</v>
      </c>
      <c r="C50" s="73">
        <v>36585</v>
      </c>
      <c r="D50" s="30" t="s">
        <v>303</v>
      </c>
      <c r="E50" t="s">
        <v>1634</v>
      </c>
      <c r="F50" s="28" t="s">
        <v>303</v>
      </c>
      <c r="G50" s="28" t="s">
        <v>912</v>
      </c>
      <c r="H50" s="29" t="s">
        <v>1264</v>
      </c>
      <c r="I50" s="29" t="s">
        <v>1578</v>
      </c>
      <c r="J50" s="79" t="s">
        <v>1332</v>
      </c>
      <c r="K50" s="29" t="s">
        <v>1333</v>
      </c>
      <c r="L50" s="79" t="s">
        <v>1334</v>
      </c>
      <c r="M50" s="29">
        <v>4.7</v>
      </c>
      <c r="N50" s="29"/>
      <c r="O50" s="29"/>
      <c r="P50" s="79" t="s">
        <v>1335</v>
      </c>
      <c r="Q50" s="29" t="s">
        <v>1076</v>
      </c>
      <c r="R50" s="29" t="s">
        <v>1078</v>
      </c>
      <c r="S50" s="29">
        <v>1</v>
      </c>
      <c r="T50" s="29">
        <v>0</v>
      </c>
      <c r="U50" s="29">
        <v>0</v>
      </c>
      <c r="W50" s="72">
        <v>1</v>
      </c>
      <c r="X50" s="72">
        <v>0</v>
      </c>
      <c r="Y50" s="72">
        <v>0</v>
      </c>
      <c r="Z50" s="72">
        <v>0</v>
      </c>
      <c r="AA50" s="72">
        <v>1</v>
      </c>
    </row>
    <row r="51" spans="1:27" x14ac:dyDescent="0.2">
      <c r="F51" s="9"/>
      <c r="G51" s="9"/>
      <c r="H51" s="8"/>
      <c r="I51" s="8"/>
      <c r="J51" s="77"/>
      <c r="K51" s="8"/>
      <c r="L51" s="77"/>
      <c r="M51" s="8"/>
      <c r="N51" s="8"/>
      <c r="O51" s="8"/>
      <c r="P51" s="77"/>
      <c r="Q51" s="8"/>
      <c r="R51" s="9"/>
      <c r="S51" s="8"/>
      <c r="T51" s="8"/>
      <c r="U51" s="8"/>
      <c r="W51" s="1"/>
      <c r="X51" s="1"/>
      <c r="Y51" s="1"/>
      <c r="Z51" s="1"/>
      <c r="AA51" s="1"/>
    </row>
  </sheetData>
  <mergeCells count="5">
    <mergeCell ref="J1:P1"/>
    <mergeCell ref="Q1:R1"/>
    <mergeCell ref="S1:U1"/>
    <mergeCell ref="Z1:AA1"/>
    <mergeCell ref="M3:O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Composite</vt:lpstr>
      <vt:lpstr>Aim 1 Measurements</vt:lpstr>
      <vt:lpstr>Aim 1 Testing data (DCNN)</vt:lpstr>
      <vt:lpstr>Aim 2 Cases</vt:lpstr>
    </vt:vector>
  </TitlesOfParts>
  <Manager/>
  <Company>University of Michigan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Keener, Dylan</dc:creator>
  <cp:keywords/>
  <dc:description/>
  <cp:lastModifiedBy>Tinawi, Sara</cp:lastModifiedBy>
  <cp:revision/>
  <dcterms:created xsi:type="dcterms:W3CDTF">2021-10-25T15:36:26Z</dcterms:created>
  <dcterms:modified xsi:type="dcterms:W3CDTF">2024-03-28T21:27:11Z</dcterms:modified>
  <cp:category/>
  <cp:contentStatus/>
</cp:coreProperties>
</file>