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NC-BootCamp\Homework\02-Homework\01-Excel\Instructions\"/>
    </mc:Choice>
  </mc:AlternateContent>
  <xr:revisionPtr revIDLastSave="0" documentId="13_ncr:1_{2E59AE15-AF40-4FA3-9B3A-D68BA06B43C8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</sheets>
  <definedNames>
    <definedName name="_xlnm._FilterDatabase" localSheetId="0" hidden="1">Sheet1!$A$1:$R$1</definedName>
  </definedNames>
  <calcPr calcId="191029"/>
  <pivotCaches>
    <pivotCache cacheId="17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C4" i="7"/>
  <c r="D4" i="7"/>
  <c r="D3" i="7"/>
  <c r="C3" i="7"/>
  <c r="B13" i="7"/>
  <c r="B12" i="7"/>
  <c r="B11" i="7"/>
  <c r="B10" i="7"/>
  <c r="B9" i="7"/>
  <c r="B8" i="7"/>
  <c r="B7" i="7"/>
  <c r="B6" i="7"/>
  <c r="B5" i="7"/>
  <c r="B4" i="7"/>
  <c r="B3" i="7"/>
  <c r="E2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<sst xmlns="http://schemas.openxmlformats.org/spreadsheetml/2006/main" count="24821" uniqueCount="8400">
  <si>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</si>
  <si>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</si>
  <si>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</si>
  <si>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</si>
  <si>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</si>
  <si>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</si>
  <si>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</si>
  <si>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</si>
  <si>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</si>
  <si>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</si>
  <si>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</si>
  <si>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</si>
  <si>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</si>
  <si>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</si>
  <si>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</si>
  <si>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</si>
  <si>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</si>
  <si>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</si>
  <si>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</si>
  <si>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</si>
  <si>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</si>
  <si>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</si>
  <si>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</si>
  <si>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</si>
  <si>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</si>
  <si>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</si>
  <si>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</si>
  <si>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</si>
  <si>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</si>
  <si>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</si>
  <si>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</si>
  <si>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</si>
  <si>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</si>
  <si>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</si>
  <si>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</si>
  <si>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</si>
  <si>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</si>
  <si>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</si>
  <si>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</si>
  <si>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</si>
  <si>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</si>
  <si>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</si>
  <si>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</si>
  <si>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</si>
  <si>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</si>
  <si>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</si>
  <si>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</si>
  <si>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</si>
  <si>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</si>
  <si>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</si>
  <si>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</si>
  <si>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</si>
  <si>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</si>
  <si>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</si>
  <si>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</si>
  <si>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</si>
  <si>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</si>
  <si>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</si>
  <si>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</si>
  <si>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</si>
  <si>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</si>
  <si>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</si>
  <si>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</si>
  <si>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</si>
  <si>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</si>
  <si>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</si>
  <si>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</si>
  <si>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</si>
  <si>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</si>
  <si>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</si>
  <si>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</si>
  <si>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</si>
  <si>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</si>
  <si>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</si>
  <si>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</si>
  <si>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</si>
  <si>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</si>
  <si>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</si>
  <si>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</si>
  <si>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</si>
  <si>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</si>
  <si>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</si>
  <si>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</si>
  <si>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</si>
  <si>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</si>
  <si>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</si>
  <si>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</si>
  <si>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</si>
  <si>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</si>
  <si>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</si>
  <si>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</si>
  <si>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</si>
  <si>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</si>
  <si>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</si>
  <si>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</si>
  <si>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</si>
  <si>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</si>
  <si>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</si>
  <si>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</si>
  <si>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</si>
  <si>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</si>
  <si>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</si>
  <si>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</si>
  <si>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</si>
  <si>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</si>
  <si>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</si>
  <si>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</si>
  <si>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</si>
  <si>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</si>
  <si>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</si>
  <si>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</si>
  <si>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</si>
  <si>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</si>
  <si>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</si>
  <si>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</si>
  <si>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</si>
  <si>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</si>
  <si>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</si>
  <si>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</si>
  <si>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</si>
  <si>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</si>
  <si>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</si>
  <si>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</si>
  <si>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</si>
  <si>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</si>
  <si>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</si>
  <si>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</si>
  <si>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</si>
  <si>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</si>
  <si>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</si>
  <si>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</si>
  <si>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</si>
  <si>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</si>
  <si>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</si>
  <si>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</si>
  <si>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</si>
  <si>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</si>
  <si>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</si>
  <si>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</si>
  <si>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</si>
  <si>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</si>
  <si>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</si>
  <si>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</si>
  <si>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</si>
  <si>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</si>
  <si>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</si>
  <si>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</si>
  <si>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</si>
  <si>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</si>
  <si>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</si>
  <si>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</si>
  <si>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</si>
  <si>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</si>
  <si>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</si>
  <si>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</si>
  <si>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</si>
  <si>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</si>
  <si>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</si>
  <si>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</si>
  <si>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</si>
  <si>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</si>
  <si>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</si>
  <si>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</si>
  <si>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</si>
  <si>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</si>
  <si>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</si>
  <si>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</si>
  <si>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</si>
  <si>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</si>
  <si>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</si>
  <si>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</si>
  <si>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</si>
  <si>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</si>
  <si>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</si>
  <si>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</si>
  <si>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</si>
  <si>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</si>
  <si>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</si>
  <si>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</si>
  <si>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</si>
  <si>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</si>
  <si>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</si>
  <si>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</si>
  <si>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</si>
  <si>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</si>
  <si>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</si>
  <si>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</si>
  <si>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</si>
  <si>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</si>
  <si>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</si>
  <si>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</si>
  <si>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</si>
  <si>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</si>
  <si>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</si>
  <si>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</si>
  <si>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</si>
  <si>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</si>
  <si>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</si>
  <si>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</si>
  <si>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</si>
  <si>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</si>
  <si>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</si>
  <si>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</si>
  <si>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</si>
  <si>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</si>
  <si>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</si>
  <si>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</si>
  <si>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</si>
  <si>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</si>
  <si>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</si>
  <si>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</si>
  <si>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</si>
  <si>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</si>
  <si>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</si>
  <si>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</si>
  <si>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</si>
  <si>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</si>
  <si>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</si>
  <si>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</si>
  <si>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</si>
  <si>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</si>
  <si>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</si>
  <si>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</si>
  <si>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</si>
  <si>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</si>
  <si>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</si>
  <si>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</si>
  <si>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</si>
  <si>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</si>
  <si>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</si>
  <si>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</si>
  <si>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</si>
  <si>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</si>
  <si>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</si>
  <si>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</si>
  <si>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</si>
  <si>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</si>
  <si>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</si>
  <si>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</si>
  <si>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</si>
  <si>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</si>
  <si>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</si>
  <si>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</si>
  <si>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</si>
  <si>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</si>
  <si>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</si>
  <si>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</si>
  <si>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</si>
  <si>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</si>
  <si>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</si>
  <si>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</si>
  <si>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</si>
  <si>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</si>
  <si>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</si>
  <si>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</si>
  <si>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</si>
  <si>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</si>
  <si>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</si>
  <si>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</si>
  <si>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</si>
  <si>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</si>
  <si>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</si>
  <si>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</si>
  <si>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</si>
  <si>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</si>
  <si>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</si>
  <si>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</si>
  <si>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</si>
  <si>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</si>
  <si>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</si>
  <si>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</si>
  <si>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</si>
  <si>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</si>
  <si>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</si>
  <si>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</si>
  <si>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</si>
  <si>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</si>
  <si>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</si>
  <si>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</si>
  <si>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</si>
  <si>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</si>
  <si>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</si>
  <si>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</si>
  <si>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</si>
  <si>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</si>
  <si>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</si>
  <si>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</si>
  <si>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</si>
  <si>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</si>
  <si>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</si>
  <si>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</si>
  <si>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</si>
  <si>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</si>
  <si>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</si>
  <si>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</si>
  <si>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</si>
  <si>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</si>
  <si>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</si>
  <si>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</si>
  <si>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</si>
  <si>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</si>
  <si>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</si>
  <si>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</si>
  <si>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</si>
  <si>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</si>
  <si>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</si>
  <si>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</si>
  <si>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</si>
  <si>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</si>
  <si>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</si>
  <si>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</si>
  <si>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</si>
  <si>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</si>
  <si>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</si>
  <si>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</si>
  <si>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</si>
  <si>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</si>
  <si>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</si>
  <si>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</si>
  <si>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</si>
  <si>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</si>
  <si>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</si>
  <si>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</si>
  <si>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</si>
  <si>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</si>
  <si>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</si>
  <si>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</si>
  <si>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</si>
  <si>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</si>
  <si>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</si>
  <si>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</si>
  <si>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</si>
  <si>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</si>
  <si>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</si>
  <si>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</si>
  <si>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</si>
  <si>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</si>
  <si>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</si>
  <si>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</si>
  <si>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</si>
  <si>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</si>
  <si>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</si>
  <si>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</si>
  <si>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</si>
  <si>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</si>
  <si>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</si>
  <si>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</si>
  <si>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</si>
  <si>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</si>
  <si>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</si>
  <si>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</si>
  <si>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</si>
  <si>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</si>
  <si>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</si>
  <si>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</si>
  <si>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</si>
  <si>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</si>
  <si>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</si>
  <si>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</si>
  <si>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</si>
  <si>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</si>
  <si>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</si>
  <si>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</si>
  <si>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</si>
  <si>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</si>
  <si>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</si>
  <si>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</si>
  <si>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</si>
  <si>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</si>
  <si>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</si>
  <si>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</si>
  <si>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</si>
  <si>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</si>
  <si>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</si>
  <si>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</si>
  <si>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</si>
  <si>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</si>
  <si>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</si>
  <si>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</si>
  <si>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</si>
  <si>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</si>
  <si>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</si>
  <si>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</si>
  <si>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</si>
  <si>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</si>
  <si>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</si>
  <si>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</si>
  <si>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</si>
  <si>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</si>
  <si>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</si>
  <si>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</si>
  <si>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</si>
  <si>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</si>
  <si>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</si>
  <si>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</si>
  <si>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</si>
  <si>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</si>
  <si>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</si>
  <si>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</si>
  <si>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</si>
  <si>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</si>
  <si>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</si>
  <si>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</si>
  <si>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</si>
  <si>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</si>
  <si>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</si>
  <si>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</si>
  <si>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</si>
  <si>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</si>
  <si>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</si>
  <si>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</si>
  <si>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</si>
  <si>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</si>
  <si>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</si>
  <si>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</si>
  <si>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</si>
  <si>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</si>
  <si>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</si>
  <si>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</si>
  <si>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</si>
  <si>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</si>
  <si>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</si>
  <si>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</si>
  <si>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</si>
  <si>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</si>
  <si>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</si>
  <si>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</si>
  <si>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</si>
  <si>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</si>
  <si>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</si>
  <si>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</si>
  <si>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</si>
  <si>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</si>
  <si>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</si>
  <si>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</si>
  <si>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</si>
  <si>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</si>
  <si>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</si>
  <si>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</si>
  <si>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</si>
  <si>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</si>
  <si>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</si>
  <si>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</si>
  <si>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</si>
  <si>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</si>
  <si>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</si>
  <si>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</si>
  <si>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</si>
  <si>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</si>
  <si>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</si>
  <si>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</si>
  <si>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</si>
  <si>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</si>
  <si>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</si>
  <si>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</si>
  <si>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</si>
  <si>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</si>
  <si>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</si>
  <si>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</si>
  <si>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</si>
  <si>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</si>
  <si>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</si>
  <si>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</si>
  <si>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</si>
  <si>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</si>
  <si>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</si>
  <si>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</si>
  <si>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</si>
  <si>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</si>
  <si>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</si>
  <si>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</si>
  <si>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</si>
  <si>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</si>
  <si>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</si>
  <si>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</si>
  <si>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</si>
  <si>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</si>
  <si>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</si>
  <si>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</si>
  <si>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</si>
  <si>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</si>
  <si>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</si>
  <si>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</si>
  <si>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</si>
  <si>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</si>
  <si>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</si>
  <si>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</si>
  <si>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</si>
  <si>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</si>
  <si>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</si>
  <si>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</si>
  <si>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</si>
  <si>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</si>
  <si>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</si>
  <si>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</si>
  <si>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</si>
  <si>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</si>
  <si>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</si>
  <si>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</si>
  <si>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</si>
  <si>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</si>
  <si>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</si>
  <si>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</si>
  <si>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</si>
  <si>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</si>
  <si>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</si>
  <si>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</si>
  <si>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</si>
  <si>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</si>
  <si>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</si>
  <si>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</si>
  <si>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</si>
  <si>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</si>
  <si>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</si>
  <si>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</si>
  <si>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</si>
  <si>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</si>
  <si>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</si>
  <si>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</si>
  <si>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</si>
  <si>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</si>
  <si>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</si>
  <si>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</si>
  <si>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</si>
  <si>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</si>
  <si>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</si>
  <si>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</si>
  <si>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</si>
  <si>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</si>
  <si>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</si>
  <si>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</si>
  <si>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</si>
  <si>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</si>
  <si>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</si>
  <si>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</si>
  <si>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</si>
  <si>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</si>
  <si>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</si>
  <si>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</si>
  <si>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</si>
  <si>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</si>
  <si>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</si>
  <si>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</si>
  <si>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</si>
  <si>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</si>
  <si>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</si>
  <si>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</si>
  <si>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</si>
  <si>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</si>
  <si>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</si>
  <si>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</si>
  <si>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</si>
  <si>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</si>
  <si>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</si>
  <si>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</si>
  <si>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</si>
  <si>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</si>
  <si>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</si>
  <si>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</si>
  <si>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</si>
  <si>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</si>
  <si>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</si>
  <si>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</si>
  <si>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</si>
  <si>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</si>
  <si>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</si>
  <si>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</si>
  <si>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</si>
  <si>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</si>
  <si>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</si>
  <si>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</si>
  <si>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</si>
  <si>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</si>
  <si>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</si>
  <si>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</si>
  <si>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</si>
  <si>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</si>
  <si>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</si>
  <si>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</si>
  <si>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</si>
  <si>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</si>
  <si>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</si>
  <si>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</si>
  <si>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</si>
  <si>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</si>
  <si>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</si>
  <si>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</si>
  <si>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</si>
  <si>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</si>
  <si>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</si>
  <si>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</si>
  <si>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</si>
  <si>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</si>
  <si>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</si>
  <si>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</si>
  <si>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</si>
  <si>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</si>
  <si>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</si>
  <si>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</si>
  <si>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</si>
  <si>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</si>
  <si>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</si>
  <si>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</si>
  <si>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</si>
  <si>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</si>
  <si>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</si>
  <si>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</si>
  <si>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</si>
  <si>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</si>
  <si>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</si>
  <si>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</si>
  <si>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</si>
  <si>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</si>
  <si>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</si>
  <si>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</si>
  <si>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</si>
  <si>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</si>
  <si>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</si>
  <si>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</si>
  <si>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</si>
  <si>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</si>
  <si>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</si>
  <si>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</si>
  <si>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</si>
  <si>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</si>
  <si>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</si>
  <si>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</si>
  <si>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</si>
  <si>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</si>
  <si>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</si>
  <si>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</si>
  <si>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</si>
  <si>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</si>
  <si>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</si>
  <si>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</si>
  <si>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</si>
  <si>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</si>
  <si>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</si>
  <si>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</si>
  <si>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</si>
  <si>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</si>
  <si>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</si>
  <si>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</si>
  <si>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</si>
  <si>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</si>
  <si>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</si>
  <si>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</si>
  <si>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</si>
  <si>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</si>
  <si>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</si>
  <si>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</si>
  <si>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</si>
  <si>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</si>
  <si>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</si>
  <si>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</si>
  <si>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</si>
  <si>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</si>
  <si>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</si>
  <si>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</si>
  <si>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</si>
  <si>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</si>
  <si>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</si>
  <si>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</si>
  <si>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</si>
  <si>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</si>
  <si>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</si>
  <si>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</si>
  <si>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</si>
  <si>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</si>
  <si>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</si>
  <si>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</si>
  <si>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</si>
  <si>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</si>
  <si>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</si>
  <si>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</si>
  <si>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</si>
  <si>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</si>
  <si>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</si>
  <si>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</si>
  <si>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</si>
  <si>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</si>
  <si>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</si>
  <si>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</si>
  <si>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</si>
  <si>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</si>
  <si>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</si>
  <si>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</si>
  <si>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</si>
  <si>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</si>
  <si>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</si>
  <si>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</si>
  <si>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</si>
  <si>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</si>
  <si>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</si>
  <si>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</si>
  <si>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</si>
  <si>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</si>
  <si>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</si>
  <si>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</si>
  <si>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</si>
  <si>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</si>
  <si>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</si>
  <si>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</si>
  <si>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</si>
  <si>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</si>
  <si>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</si>
  <si>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</si>
  <si>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</si>
  <si>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</si>
  <si>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</si>
  <si>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</si>
  <si>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</si>
  <si>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</si>
  <si>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</si>
  <si>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</si>
  <si>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</si>
  <si>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</si>
  <si>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</si>
  <si>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</si>
  <si>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</si>
  <si>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</si>
  <si>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</si>
  <si>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</si>
  <si>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</si>
  <si>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</si>
  <si>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</si>
  <si>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</si>
  <si>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</si>
  <si>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</si>
  <si>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</si>
  <si>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</si>
  <si>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</si>
  <si>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</si>
  <si>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</si>
  <si>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</si>
  <si>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</si>
  <si>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</si>
  <si>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</si>
  <si>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</si>
  <si>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</si>
  <si>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</si>
  <si>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</si>
  <si>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</si>
  <si>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</si>
  <si>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</si>
  <si>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</si>
  <si>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</si>
  <si>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</si>
  <si>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</si>
  <si>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</si>
  <si>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</si>
  <si>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</si>
  <si>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</si>
  <si>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</si>
  <si>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</si>
  <si>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</si>
  <si>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</si>
  <si>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</si>
  <si>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</si>
  <si>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</si>
  <si>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</si>
  <si>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</si>
  <si>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</si>
  <si>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</si>
  <si>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</si>
  <si>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</si>
  <si>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</si>
  <si>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</si>
  <si>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</si>
  <si>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</si>
  <si>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</si>
  <si>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</si>
  <si>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</si>
  <si>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</si>
  <si>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</si>
  <si>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</si>
  <si>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</si>
  <si>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</si>
  <si>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</si>
  <si>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</si>
  <si>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</si>
  <si>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</si>
  <si>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</si>
  <si>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</si>
  <si>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</si>
  <si>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</si>
  <si>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</si>
  <si>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</si>
  <si>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</si>
  <si>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</si>
  <si>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</si>
  <si>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</si>
  <si>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</si>
  <si>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</si>
  <si>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</si>
  <si>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</si>
  <si>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</si>
  <si>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</si>
  <si>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</si>
  <si>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</si>
  <si>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</si>
  <si>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</si>
  <si>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</si>
  <si>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</si>
  <si>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</si>
  <si>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</si>
  <si>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</si>
  <si>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</si>
  <si>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</si>
  <si>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</si>
  <si>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</si>
  <si>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</si>
  <si>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</si>
  <si>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</si>
  <si>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</si>
  <si>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</si>
  <si>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</si>
  <si>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</si>
  <si>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</si>
  <si>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</si>
  <si>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</si>
  <si>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</si>
  <si>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</si>
  <si>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</si>
  <si>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</si>
  <si>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</si>
  <si>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</si>
  <si>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</si>
  <si>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</si>
  <si>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</si>
  <si>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</si>
  <si>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</si>
  <si>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</si>
  <si>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</si>
  <si>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</si>
  <si>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</si>
  <si>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</si>
  <si>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</si>
  <si>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</si>
  <si>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</si>
  <si>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</si>
  <si>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</si>
  <si>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</si>
  <si>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</si>
  <si>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</si>
  <si>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</si>
  <si>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</si>
  <si>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</si>
  <si>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</si>
  <si>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</si>
  <si>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</si>
  <si>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</si>
  <si>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</si>
  <si>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</si>
  <si>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</si>
  <si>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</si>
  <si>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</si>
  <si>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</si>
  <si>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</si>
  <si>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</si>
  <si>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</si>
  <si>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</si>
  <si>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</si>
  <si>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</si>
  <si>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</si>
  <si>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</si>
  <si>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</si>
  <si>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</si>
  <si>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</si>
  <si>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</si>
  <si>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</si>
  <si>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</si>
  <si>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</si>
  <si>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</si>
  <si>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</si>
  <si>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</si>
  <si>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</si>
  <si>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</si>
  <si>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</si>
  <si>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</si>
  <si>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</si>
  <si>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</si>
  <si>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</si>
  <si>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</si>
  <si>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</si>
  <si>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</si>
  <si>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</si>
  <si>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</si>
  <si>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</si>
  <si>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</si>
  <si>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</si>
  <si>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</si>
  <si>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</si>
  <si>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</si>
  <si>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</si>
  <si>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</si>
  <si>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</si>
  <si>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</si>
  <si>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</si>
  <si>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</si>
  <si>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</si>
  <si>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</si>
  <si>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</si>
  <si>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</si>
  <si>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</si>
  <si>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</si>
  <si>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</si>
  <si>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</si>
  <si>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</si>
  <si>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</si>
  <si>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</si>
  <si>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</si>
  <si>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</si>
  <si>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</si>
  <si>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</si>
  <si>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</si>
  <si>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</si>
  <si>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</si>
  <si>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</si>
  <si>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</si>
  <si>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</si>
  <si>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</si>
  <si>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</si>
  <si>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</si>
  <si>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</si>
  <si>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</si>
  <si>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</si>
  <si>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</si>
  <si>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</si>
  <si>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</si>
  <si>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</si>
  <si>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</si>
  <si>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</si>
  <si>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</si>
  <si>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</si>
  <si>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</si>
  <si>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</si>
  <si>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</si>
  <si>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</si>
  <si>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</si>
  <si>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</si>
  <si>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</si>
  <si>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</si>
  <si>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</si>
  <si>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</si>
  <si>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</si>
  <si>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</si>
  <si>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</si>
  <si>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</si>
  <si>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</si>
  <si>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</si>
  <si>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</si>
  <si>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</si>
  <si>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</si>
  <si>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</si>
  <si>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</si>
  <si>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</si>
  <si>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</si>
  <si>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</si>
  <si>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</si>
  <si>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</si>
  <si>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</si>
  <si>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</si>
  <si>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</si>
  <si>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</si>
  <si>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</si>
  <si>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</si>
  <si>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</si>
  <si>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</si>
  <si>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</si>
  <si>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</si>
  <si>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</si>
  <si>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</si>
  <si>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</si>
  <si>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</si>
  <si>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</si>
  <si>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</si>
  <si>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</si>
  <si>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</si>
  <si>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</si>
  <si>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</si>
  <si>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</si>
  <si>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</si>
  <si>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</si>
  <si>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</si>
  <si>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</si>
  <si>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</si>
  <si>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</si>
  <si>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</si>
  <si>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</si>
  <si>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</si>
  <si>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</si>
  <si>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</si>
  <si>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</si>
  <si>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</si>
  <si>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</si>
  <si>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</si>
  <si>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</si>
  <si>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</si>
  <si>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</si>
  <si>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</si>
  <si>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</si>
  <si>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</si>
  <si>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</si>
  <si>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</si>
  <si>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</si>
  <si>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</si>
  <si>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</si>
  <si>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</si>
  <si>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</si>
  <si>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</si>
  <si>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</si>
  <si>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</si>
  <si>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</si>
  <si>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</si>
  <si>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</si>
  <si>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</si>
  <si>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</si>
  <si>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</si>
  <si>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</si>
  <si>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</si>
  <si>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</si>
  <si>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</si>
  <si>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</si>
  <si>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</si>
  <si>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</si>
  <si>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</si>
  <si>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</si>
  <si>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</si>
  <si>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</si>
  <si>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</si>
  <si>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</si>
  <si>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</si>
  <si>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</si>
  <si>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</si>
  <si>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</si>
  <si>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</si>
  <si>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</si>
  <si>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</si>
  <si>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</si>
  <si>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</si>
  <si>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</si>
  <si>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</si>
  <si>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</si>
  <si>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</si>
  <si>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</si>
  <si>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</si>
  <si>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</si>
  <si>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</si>
  <si>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</si>
  <si>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</si>
  <si>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</si>
  <si>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</si>
  <si>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</si>
  <si>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</si>
  <si>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</si>
  <si>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</si>
  <si>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</si>
  <si>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</si>
  <si>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</si>
  <si>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</si>
  <si>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</si>
  <si>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</si>
  <si>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</si>
  <si>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</si>
  <si>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</si>
  <si>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</si>
  <si>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</si>
  <si>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</si>
  <si>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</si>
  <si>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</si>
  <si>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</si>
  <si>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</si>
  <si>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</si>
  <si>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</si>
  <si>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</si>
  <si>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</si>
  <si>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</si>
  <si>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</si>
  <si>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</si>
  <si>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</si>
  <si>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</si>
  <si>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</si>
  <si>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</si>
  <si>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</si>
  <si>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</si>
  <si>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</si>
  <si>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</si>
  <si>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</si>
  <si>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</si>
  <si>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</si>
  <si>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</si>
  <si>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</si>
  <si>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</si>
  <si>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</si>
  <si>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</si>
  <si>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</si>
  <si>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</si>
  <si>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</si>
  <si>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</si>
  <si>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</si>
  <si>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</si>
  <si>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</si>
  <si>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</si>
  <si>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</si>
  <si>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</si>
  <si>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</si>
  <si>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</si>
  <si>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</si>
  <si>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</si>
  <si>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</si>
  <si>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</si>
  <si>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</si>
  <si>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</si>
  <si>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</si>
  <si>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</si>
  <si>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</si>
  <si>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</si>
  <si>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</si>
  <si>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</si>
  <si>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</si>
  <si>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</si>
  <si>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</si>
  <si>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</si>
  <si>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</si>
  <si>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</si>
  <si>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</si>
  <si>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</si>
  <si>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</si>
  <si>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</si>
  <si>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</si>
  <si>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</si>
  <si>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</si>
  <si>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</si>
  <si>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</si>
  <si>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</si>
  <si>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</si>
  <si>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</si>
  <si>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</si>
  <si>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</si>
  <si>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</si>
  <si>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</si>
  <si>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</si>
  <si>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</si>
  <si>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</si>
  <si>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</si>
  <si>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</si>
  <si>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</si>
  <si>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</si>
  <si>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</si>
  <si>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</si>
  <si>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</si>
  <si>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</si>
  <si>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</si>
  <si>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</si>
  <si>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</si>
  <si>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</si>
  <si>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</si>
  <si>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</si>
  <si>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</si>
  <si>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</si>
  <si>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</si>
  <si>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</si>
  <si>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</si>
  <si>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</si>
  <si>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</si>
  <si>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</si>
  <si>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</si>
  <si>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</si>
  <si>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</si>
  <si>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</si>
  <si>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</si>
  <si>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</si>
  <si>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</si>
  <si>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</si>
  <si>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</si>
  <si>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</si>
  <si>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</si>
  <si>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</si>
  <si>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</si>
  <si>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</si>
  <si>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</si>
  <si>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</si>
  <si>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</si>
  <si>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</si>
  <si>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</si>
  <si>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</si>
  <si>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</si>
  <si>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</si>
  <si>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</si>
  <si>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</si>
  <si>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</si>
  <si>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</si>
  <si>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</si>
  <si>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</si>
  <si>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</si>
  <si>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</si>
  <si>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</si>
  <si>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</si>
  <si>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</si>
  <si>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</si>
  <si>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</si>
  <si>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</si>
  <si>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</si>
  <si>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</si>
  <si>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</si>
  <si>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</si>
  <si>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</si>
  <si>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</si>
  <si>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</si>
  <si>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</si>
  <si>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</si>
  <si>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</si>
  <si>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</si>
  <si>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</si>
  <si>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</si>
  <si>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</si>
  <si>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</si>
  <si>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</si>
  <si>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</si>
  <si>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</si>
  <si>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</si>
  <si>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</si>
  <si>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</si>
  <si>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</si>
  <si>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</si>
  <si>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</si>
  <si>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</si>
  <si>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</si>
  <si>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</si>
  <si>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</si>
  <si>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</si>
  <si>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</si>
  <si>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</si>
  <si>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</si>
  <si>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</si>
  <si>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</si>
  <si>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</si>
  <si>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</si>
  <si>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</si>
  <si>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</si>
  <si>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</si>
  <si>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</si>
  <si>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</si>
  <si>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</si>
  <si>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</si>
  <si>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</si>
  <si>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</si>
  <si>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</si>
  <si>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</si>
  <si>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</si>
  <si>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</si>
  <si>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</si>
  <si>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</si>
  <si>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</si>
  <si>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</si>
  <si>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</si>
  <si>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</si>
  <si>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</si>
  <si>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</si>
  <si>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</si>
  <si>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</si>
  <si>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</si>
  <si>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</si>
  <si>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</si>
  <si>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</si>
  <si>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</si>
  <si>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</si>
  <si>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</si>
  <si>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</si>
  <si>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</si>
  <si>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</si>
  <si>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</si>
  <si>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</si>
  <si>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</si>
  <si>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</si>
  <si>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</si>
  <si>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</si>
  <si>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</si>
  <si>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</si>
  <si>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</si>
  <si>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</si>
  <si>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</si>
  <si>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</si>
  <si>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</si>
  <si>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</si>
  <si>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</si>
  <si>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</si>
  <si>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</si>
  <si>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</si>
  <si>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</si>
  <si>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</si>
  <si>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</si>
  <si>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</si>
  <si>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</si>
  <si>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</si>
  <si>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</si>
  <si>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</si>
  <si>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</si>
  <si>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</si>
  <si>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</si>
  <si>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</si>
  <si>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</si>
  <si>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</si>
  <si>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</si>
  <si>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</si>
  <si>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</si>
  <si>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</si>
  <si>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</si>
  <si>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</si>
  <si>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</si>
  <si>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</si>
  <si>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</si>
  <si>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</si>
  <si>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</si>
  <si>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</si>
  <si>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</si>
  <si>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</si>
  <si>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</si>
  <si>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</si>
  <si>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</si>
  <si>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</si>
  <si>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</si>
  <si>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</si>
  <si>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</si>
  <si>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</si>
  <si>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</si>
  <si>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</si>
  <si>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</si>
  <si>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</si>
  <si>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</si>
  <si>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</si>
  <si>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</si>
  <si>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</si>
  <si>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</si>
  <si>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</si>
  <si>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</si>
  <si>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</si>
  <si>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</si>
  <si>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</si>
  <si>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</si>
  <si>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</si>
  <si>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</si>
  <si>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</si>
  <si>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</si>
  <si>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</si>
  <si>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</si>
  <si>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</si>
  <si>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</si>
  <si>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</si>
  <si>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</si>
  <si>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</si>
  <si>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</si>
  <si>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</si>
  <si>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</si>
  <si>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</si>
  <si>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</si>
  <si>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</si>
  <si>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</si>
  <si>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</si>
  <si>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</si>
  <si>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</si>
  <si>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</si>
  <si>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</si>
  <si>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</si>
  <si>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</si>
  <si>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</si>
  <si>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</si>
  <si>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</si>
  <si>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</si>
  <si>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</si>
  <si>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</si>
  <si>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</si>
  <si>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</si>
  <si>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</si>
  <si>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</si>
  <si>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</si>
  <si>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</si>
  <si>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</si>
  <si>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</si>
  <si>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</si>
  <si>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</si>
  <si>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</si>
  <si>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</si>
  <si>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</si>
  <si>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</si>
  <si>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</si>
  <si>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</si>
  <si>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</si>
  <si>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</si>
  <si>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</si>
  <si>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</si>
  <si>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</si>
  <si>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</si>
  <si>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</si>
  <si>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</si>
  <si>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</si>
  <si>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</si>
  <si>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</si>
  <si>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</si>
  <si>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</si>
  <si>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</si>
  <si>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</si>
  <si>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</si>
  <si>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</si>
  <si>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</si>
  <si>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</si>
  <si>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</si>
  <si>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</si>
  <si>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</si>
  <si>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</si>
  <si>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</si>
  <si>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</si>
  <si>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</si>
  <si>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</si>
  <si>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</si>
  <si>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</si>
  <si>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</si>
  <si>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</si>
  <si>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</si>
  <si>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</si>
  <si>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</si>
  <si>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</si>
  <si>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</si>
  <si>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</si>
  <si>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</si>
  <si>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</si>
  <si>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</si>
  <si>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</si>
  <si>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</si>
  <si>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</si>
  <si>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</si>
  <si>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</si>
  <si>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</si>
  <si>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</si>
  <si>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</si>
  <si>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</si>
  <si>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</si>
  <si>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</si>
  <si>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</si>
  <si>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</si>
  <si>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</si>
  <si>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</si>
  <si>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</si>
  <si>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</si>
  <si>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</si>
  <si>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</si>
  <si>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</si>
  <si>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</si>
  <si>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</si>
  <si>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</si>
  <si>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</si>
  <si>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</si>
  <si>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</si>
  <si>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</si>
  <si>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</si>
  <si>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</si>
  <si>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</si>
  <si>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</si>
  <si>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</si>
  <si>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</si>
  <si>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</si>
  <si>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</si>
  <si>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</si>
  <si>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</si>
  <si>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</si>
  <si>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</si>
  <si>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</si>
  <si>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</si>
  <si>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</si>
  <si>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</si>
  <si>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</si>
  <si>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</si>
  <si>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</si>
  <si>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</si>
  <si>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</si>
  <si>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</si>
  <si>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</si>
  <si>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</si>
  <si>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</si>
  <si>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</si>
  <si>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</si>
  <si>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</si>
  <si>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</si>
  <si>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</si>
  <si>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</si>
  <si>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</si>
  <si>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</si>
  <si>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</si>
  <si>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</si>
  <si>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</si>
  <si>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</si>
  <si>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</si>
  <si>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</si>
  <si>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</si>
  <si>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</si>
  <si>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</si>
  <si>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</si>
  <si>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</si>
  <si>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</si>
  <si>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</si>
  <si>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</si>
  <si>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</si>
  <si>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</si>
  <si>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</si>
  <si>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</si>
  <si>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</si>
  <si>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</si>
  <si>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</si>
  <si>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</si>
  <si>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</si>
  <si>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</si>
  <si>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</si>
  <si>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</si>
  <si>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</si>
  <si>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</si>
  <si>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</si>
  <si>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</si>
  <si>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</si>
  <si>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</si>
  <si>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</si>
  <si>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</si>
  <si>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</si>
  <si>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</si>
  <si>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</si>
  <si>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</si>
  <si>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</si>
  <si>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</si>
  <si>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</si>
  <si>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</si>
  <si>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</si>
  <si>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</si>
  <si>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</si>
  <si>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</si>
  <si>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</si>
  <si>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</si>
  <si>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</si>
  <si>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</si>
  <si>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</si>
  <si>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</si>
  <si>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</si>
  <si>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</si>
  <si>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</si>
  <si>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</si>
  <si>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</si>
  <si>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</si>
  <si>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</si>
  <si>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</si>
  <si>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</si>
  <si>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</si>
  <si>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</si>
  <si>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</si>
  <si>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</si>
  <si>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</si>
  <si>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</si>
  <si>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</si>
  <si>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</si>
  <si>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</si>
  <si>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</si>
  <si>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</si>
  <si>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</si>
  <si>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</si>
  <si>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</si>
  <si>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</si>
  <si>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</si>
  <si>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</si>
  <si>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</si>
  <si>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</si>
  <si>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</si>
  <si>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</si>
  <si>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</si>
  <si>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</si>
  <si>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</si>
  <si>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</si>
  <si>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</si>
  <si>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</si>
  <si>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</si>
  <si>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</si>
  <si>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</si>
  <si>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</si>
  <si>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</si>
  <si>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</si>
  <si>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</si>
  <si>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</si>
  <si>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</si>
  <si>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</si>
  <si>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</si>
  <si>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</si>
  <si>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</si>
  <si>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</si>
  <si>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</si>
  <si>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</si>
  <si>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</si>
  <si>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</si>
  <si>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</si>
  <si>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</si>
  <si>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</si>
  <si>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</si>
  <si>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</si>
  <si>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</si>
  <si>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</si>
  <si>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</si>
  <si>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</si>
  <si>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</si>
  <si>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</si>
  <si>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</si>
  <si>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</si>
  <si>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</si>
  <si>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</si>
  <si>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</si>
  <si>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</si>
  <si>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</si>
  <si>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</si>
  <si>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</si>
  <si>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</si>
  <si>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</si>
  <si>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</si>
  <si>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</si>
  <si>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</si>
  <si>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</si>
  <si>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</si>
  <si>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</si>
  <si>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</si>
  <si>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</si>
  <si>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</si>
  <si>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</si>
  <si>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</si>
  <si>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</si>
  <si>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</si>
  <si>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</si>
  <si>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</si>
  <si>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</si>
  <si>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</si>
  <si>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</si>
  <si>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</si>
  <si>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</si>
  <si>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</si>
  <si>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</si>
  <si>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</si>
  <si>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</si>
  <si>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</si>
  <si>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</si>
  <si>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</si>
  <si>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</si>
  <si>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</si>
  <si>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</si>
  <si>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</si>
  <si>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</si>
  <si>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</si>
  <si>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</si>
  <si>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</si>
  <si>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</si>
  <si>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</si>
  <si>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</si>
  <si>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</si>
  <si>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</si>
  <si>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</si>
  <si>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</si>
  <si>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</si>
  <si>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</si>
  <si>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</si>
  <si>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</si>
  <si>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</si>
  <si>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</si>
  <si>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</si>
  <si>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</si>
  <si>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</si>
  <si>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</si>
  <si>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</si>
  <si>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</si>
  <si>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</si>
  <si>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</si>
  <si>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</si>
  <si>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</si>
  <si>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</si>
  <si>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</si>
  <si>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</si>
  <si>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</si>
  <si>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</si>
  <si>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</si>
  <si>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</si>
  <si>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</si>
  <si>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</si>
  <si>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</si>
  <si>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</si>
  <si>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</si>
  <si>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</si>
  <si>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</si>
  <si>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</si>
  <si>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</si>
  <si>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</si>
  <si>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</si>
  <si>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</si>
  <si>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</si>
  <si>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</si>
  <si>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</si>
  <si>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</si>
  <si>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</si>
  <si>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</si>
  <si>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</si>
  <si>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</si>
  <si>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</si>
  <si>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</si>
  <si>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</si>
  <si>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</si>
  <si>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</si>
  <si>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</si>
  <si>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</si>
  <si>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</si>
  <si>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</si>
  <si>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</si>
  <si>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</si>
  <si>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</si>
  <si>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</si>
  <si>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</si>
  <si>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</si>
  <si>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</si>
  <si>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</si>
  <si>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</si>
  <si>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</si>
  <si>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</si>
  <si>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</si>
  <si>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</si>
  <si>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</si>
  <si>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</si>
  <si>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</si>
  <si>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</si>
  <si>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</si>
  <si>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</si>
  <si>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</si>
  <si>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</si>
  <si>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</si>
  <si>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</si>
  <si>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</si>
  <si>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</si>
  <si>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</si>
  <si>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</si>
  <si>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</si>
  <si>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</si>
  <si>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</si>
  <si>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</si>
  <si>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</si>
  <si>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</si>
  <si>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</si>
  <si>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</si>
  <si>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</si>
  <si>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</si>
  <si>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</si>
  <si>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</si>
  <si>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</si>
  <si>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</si>
  <si>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</si>
  <si>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</si>
  <si>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</si>
  <si>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</si>
  <si>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</si>
  <si>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</si>
  <si>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</si>
  <si>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</si>
  <si>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</si>
  <si>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</si>
  <si>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</si>
  <si>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</si>
  <si>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</si>
  <si>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</si>
  <si>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</si>
  <si>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</si>
  <si>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</si>
  <si>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</si>
  <si>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</si>
  <si>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</si>
  <si>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</si>
  <si>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</si>
  <si>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</si>
  <si>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</si>
  <si>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</si>
  <si>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</si>
  <si>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</si>
  <si>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</si>
  <si>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</si>
  <si>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</si>
  <si>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</si>
  <si>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</si>
  <si>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</si>
  <si>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</si>
  <si>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</si>
  <si>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</si>
  <si>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</si>
  <si>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</si>
  <si>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</si>
  <si>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</si>
  <si>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</si>
  <si>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</si>
  <si>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</si>
  <si>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</si>
  <si>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</si>
  <si>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</si>
  <si>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</si>
  <si>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</si>
  <si>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</si>
  <si>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</si>
  <si>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</si>
  <si>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</si>
  <si>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</si>
  <si>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</si>
  <si>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</si>
  <si>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</si>
  <si>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</si>
  <si>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</si>
  <si>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</si>
  <si>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</si>
  <si>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</si>
  <si>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</si>
  <si>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</si>
  <si>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</si>
  <si>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</si>
  <si>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</si>
  <si>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</si>
  <si>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</si>
  <si>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</si>
  <si>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</si>
  <si>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</si>
  <si>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</si>
  <si>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</si>
  <si>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</si>
  <si>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</si>
  <si>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</si>
  <si>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</si>
  <si>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</si>
  <si>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</si>
  <si>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</si>
  <si>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</si>
  <si>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</si>
  <si>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</si>
  <si>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</si>
  <si>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</si>
  <si>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</si>
  <si>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</si>
  <si>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</si>
  <si>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</si>
  <si>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</si>
  <si>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</si>
  <si>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</si>
  <si>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</si>
  <si>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</si>
  <si>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</si>
  <si>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</si>
  <si>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</si>
  <si>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</si>
  <si>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</si>
  <si>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</si>
  <si>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</si>
  <si>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</si>
  <si>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</si>
  <si>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</si>
  <si>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</si>
  <si>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</si>
  <si>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</si>
  <si>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</si>
  <si>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</si>
  <si>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</si>
  <si>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</si>
  <si>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</si>
  <si>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</si>
  <si>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</si>
  <si>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</si>
  <si>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</si>
  <si>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</si>
  <si>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</si>
  <si>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</si>
  <si>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</si>
  <si>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</si>
  <si>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</si>
  <si>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</si>
  <si>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</si>
  <si>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</si>
  <si>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</si>
  <si>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</si>
  <si>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</si>
  <si>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</si>
  <si>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</si>
  <si>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</si>
  <si>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</si>
  <si>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</si>
  <si>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</si>
  <si>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</si>
  <si>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</si>
  <si>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</si>
  <si>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</si>
  <si>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</si>
  <si>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</si>
  <si>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</si>
  <si>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</si>
  <si>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</si>
  <si>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</si>
  <si>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</si>
  <si>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</si>
  <si>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</si>
  <si>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</si>
  <si>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</si>
  <si>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</si>
  <si>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</si>
  <si>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</si>
  <si>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</si>
  <si>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</si>
  <si>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</si>
  <si>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</si>
  <si>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</si>
  <si>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</si>
  <si>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</si>
  <si>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</si>
  <si>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</si>
  <si>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</si>
  <si>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</si>
  <si>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</si>
  <si>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</si>
  <si>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</si>
  <si>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</si>
  <si>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</si>
  <si>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</si>
  <si>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</si>
  <si>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</si>
  <si>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</si>
  <si>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</si>
  <si>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</si>
  <si>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</si>
  <si>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</si>
  <si>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</si>
  <si>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</si>
  <si>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</si>
  <si>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</si>
  <si>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</si>
  <si>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</si>
  <si>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</si>
  <si>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</si>
  <si>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</si>
  <si>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</si>
  <si>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</si>
  <si>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</si>
  <si>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</si>
  <si>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</si>
  <si>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</si>
  <si>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</si>
  <si>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</si>
  <si>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</si>
  <si>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</si>
  <si>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</si>
  <si>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</si>
  <si>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</si>
  <si>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</si>
  <si>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</si>
  <si>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</si>
  <si>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</si>
  <si>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</si>
  <si>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</si>
  <si>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</si>
  <si>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</si>
  <si>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</si>
  <si>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</si>
  <si>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</si>
  <si>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</si>
  <si>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</si>
  <si>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</si>
  <si>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</si>
  <si>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</si>
  <si>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</si>
  <si>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</si>
  <si>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</si>
  <si>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</si>
  <si>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</si>
  <si>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</si>
  <si>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</si>
  <si>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</si>
  <si>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</si>
  <si>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</si>
  <si>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</si>
  <si>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</si>
  <si>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</si>
  <si>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</si>
  <si>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</si>
  <si>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</si>
  <si>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</si>
  <si>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</si>
  <si>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</si>
  <si>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</si>
  <si>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</si>
  <si>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</si>
  <si>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</si>
  <si>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</si>
  <si>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</si>
  <si>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</si>
  <si>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</si>
  <si>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</si>
  <si>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</si>
  <si>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</si>
  <si>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</si>
  <si>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</si>
  <si>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</si>
  <si>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</si>
  <si>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</si>
  <si>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</si>
  <si>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</si>
  <si>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</si>
  <si>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</si>
  <si>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</si>
  <si>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</si>
  <si>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</si>
  <si>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</si>
  <si>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</si>
  <si>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</si>
  <si>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</si>
  <si>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</si>
  <si>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</si>
  <si>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</si>
  <si>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</si>
  <si>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</si>
  <si>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</si>
  <si>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</si>
  <si>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</si>
  <si>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</si>
  <si>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</si>
  <si>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</si>
  <si>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</si>
  <si>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</si>
  <si>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</si>
  <si>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</si>
  <si>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</si>
  <si>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</si>
  <si>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</si>
  <si>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</si>
  <si>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</si>
  <si>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</si>
  <si>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</si>
  <si>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</si>
  <si>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</si>
  <si>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</si>
  <si>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</si>
  <si>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</si>
  <si>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</si>
  <si>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</si>
  <si>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</si>
  <si>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</si>
  <si>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</si>
  <si>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</si>
  <si>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</si>
  <si>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</si>
  <si>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</si>
  <si>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</si>
  <si>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</si>
  <si>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</si>
  <si>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</si>
  <si>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</si>
  <si>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</si>
  <si>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</si>
  <si>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</si>
  <si>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</si>
  <si>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</si>
  <si>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</si>
  <si>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</si>
  <si>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</si>
  <si>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</si>
  <si>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</si>
  <si>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</si>
  <si>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</si>
  <si>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</si>
  <si>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</si>
  <si>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</si>
  <si>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</si>
  <si>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</si>
  <si>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</si>
  <si>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</si>
  <si>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</si>
  <si>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</si>
  <si>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</si>
  <si>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</si>
  <si>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</si>
  <si>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</si>
  <si>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</si>
  <si>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</si>
  <si>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</si>
  <si>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</si>
  <si>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</si>
  <si>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</si>
  <si>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</si>
  <si>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</si>
  <si>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</si>
  <si>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</si>
  <si>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</si>
  <si>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</si>
  <si>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</si>
  <si>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</si>
  <si>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</si>
  <si>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</si>
  <si>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</si>
  <si>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</si>
  <si>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</si>
  <si>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</si>
  <si>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</si>
  <si>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</si>
  <si>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</si>
  <si>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</si>
  <si>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</si>
  <si>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</si>
  <si>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</si>
  <si>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</si>
  <si>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</si>
  <si>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</si>
  <si>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</si>
  <si>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</si>
  <si>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</si>
  <si>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</si>
  <si>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</si>
  <si>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</si>
  <si>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</si>
  <si>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</si>
  <si>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</si>
  <si>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</si>
  <si>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</si>
  <si>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</si>
  <si>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</si>
  <si>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</si>
  <si>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</si>
  <si>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</si>
  <si>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</si>
  <si>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</si>
  <si>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</si>
  <si>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</si>
  <si>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</si>
  <si>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</si>
  <si>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</si>
  <si>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</si>
  <si>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</si>
  <si>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</si>
  <si>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</si>
  <si>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</si>
  <si>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</si>
  <si>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</si>
  <si>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</si>
  <si>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</si>
  <si>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</si>
  <si>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</si>
  <si>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</si>
  <si>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</si>
  <si>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</si>
  <si>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</si>
  <si>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</si>
  <si>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</si>
  <si>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</si>
  <si>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</si>
  <si>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</si>
  <si>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</si>
  <si>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</si>
  <si>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</si>
  <si>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</si>
  <si>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</si>
  <si>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</si>
  <si>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</si>
  <si>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</si>
  <si>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</si>
  <si>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</si>
  <si>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</si>
  <si>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</si>
  <si>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</si>
  <si>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</si>
  <si>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</si>
  <si>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</si>
  <si>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</si>
  <si>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</si>
  <si>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</si>
  <si>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</si>
  <si>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</si>
  <si>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</si>
  <si>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</si>
  <si>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</si>
  <si>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</si>
  <si>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</si>
  <si>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</si>
  <si>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</si>
  <si>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</si>
  <si>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</si>
  <si>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</si>
  <si>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</si>
  <si>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</si>
  <si>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</si>
  <si>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</si>
  <si>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</si>
  <si>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</si>
  <si>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</si>
  <si>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</si>
  <si>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</si>
  <si>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</si>
  <si>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</si>
  <si>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</si>
  <si>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</si>
  <si>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</si>
  <si>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</si>
  <si>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</si>
  <si>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</si>
  <si>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</si>
  <si>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</si>
  <si>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</si>
  <si>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</si>
  <si>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</si>
  <si>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</si>
  <si>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</si>
  <si>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</si>
  <si>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</si>
  <si>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</si>
  <si>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</si>
  <si>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</si>
  <si>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</si>
  <si>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</si>
  <si>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</si>
  <si>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</si>
  <si>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</si>
  <si>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</si>
  <si>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</si>
  <si>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</si>
  <si>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</si>
  <si>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</si>
  <si>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</si>
  <si>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</si>
  <si>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</si>
  <si>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</si>
  <si>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</si>
  <si>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</si>
  <si>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</si>
  <si>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</si>
  <si>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</si>
  <si>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</si>
  <si>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</si>
  <si>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</si>
  <si>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</si>
  <si>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</si>
  <si>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</si>
  <si>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</si>
  <si>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</si>
  <si>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</si>
  <si>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</si>
  <si>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</si>
  <si>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</si>
  <si>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</si>
  <si>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</si>
  <si>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</si>
  <si>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</si>
  <si>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</si>
  <si>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</si>
  <si>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</si>
  <si>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</si>
  <si>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</si>
  <si>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</si>
  <si>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</si>
  <si>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</si>
  <si>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</si>
  <si>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</si>
  <si>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</si>
  <si>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</si>
  <si>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</si>
  <si>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</si>
  <si>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</si>
  <si>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</si>
  <si>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</si>
  <si>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</si>
  <si>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</si>
  <si>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</si>
  <si>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</si>
  <si>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</si>
  <si>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</si>
  <si>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</si>
  <si>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</si>
  <si>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</si>
  <si>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</si>
  <si>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</si>
  <si>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</si>
  <si>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</si>
  <si>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</si>
  <si>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</si>
  <si>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</si>
  <si>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</si>
  <si>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</si>
  <si>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</si>
  <si>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</si>
  <si>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</si>
  <si>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</si>
  <si>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</si>
  <si>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</si>
  <si>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</si>
  <si>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</si>
  <si>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</si>
  <si>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</si>
  <si>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</si>
  <si>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</si>
  <si>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</si>
  <si>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</si>
  <si>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</si>
  <si>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</si>
  <si>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</si>
  <si>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</si>
  <si>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</si>
  <si>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</si>
  <si>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</si>
  <si>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</si>
  <si>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</si>
  <si>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</si>
  <si>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</si>
  <si>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</si>
  <si>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</si>
  <si>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</si>
  <si>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</si>
  <si>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</si>
  <si>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</si>
  <si>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</si>
  <si>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</si>
  <si>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</si>
  <si>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</si>
  <si>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</si>
  <si>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</si>
  <si>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</si>
  <si>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</si>
  <si>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</si>
  <si>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</si>
  <si>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</si>
  <si>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</si>
  <si>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</si>
  <si>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</si>
  <si>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</si>
  <si>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</si>
  <si>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</si>
  <si>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</si>
  <si>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</si>
  <si>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</si>
  <si>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</si>
  <si>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</si>
  <si>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</si>
  <si>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</si>
  <si>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</si>
  <si>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</si>
  <si>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</si>
  <si>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</si>
  <si>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</si>
  <si>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</si>
  <si>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</si>
  <si>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</si>
  <si>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</si>
  <si>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</si>
  <si>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</si>
  <si>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</si>
  <si>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</si>
  <si>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</si>
  <si>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</si>
  <si>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</si>
  <si>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</si>
  <si>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</si>
  <si>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</si>
  <si>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</si>
  <si>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</si>
  <si>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</si>
  <si>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</si>
  <si>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</si>
  <si>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</si>
  <si>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</si>
  <si>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</si>
  <si>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</si>
  <si>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</si>
  <si>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</si>
  <si>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</si>
  <si>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</si>
  <si>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</si>
  <si>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</si>
  <si>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</si>
  <si>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</si>
  <si>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</si>
  <si>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</si>
  <si>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</si>
  <si>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</si>
  <si>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</si>
  <si>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</si>
  <si>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</si>
  <si>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</si>
  <si>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</si>
  <si>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</si>
  <si>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</si>
  <si>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</si>
  <si>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</si>
  <si>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</si>
  <si>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</si>
  <si>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</si>
  <si>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</si>
  <si>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</si>
  <si>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</si>
  <si>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</si>
  <si>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</si>
  <si>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</si>
  <si>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</si>
  <si>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</si>
  <si>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</si>
  <si>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</si>
  <si>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</si>
  <si>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</si>
  <si>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</si>
  <si>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</si>
  <si>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</si>
  <si>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</si>
  <si>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</si>
  <si>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</si>
  <si>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</si>
  <si>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</si>
  <si>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</si>
  <si>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</si>
  <si>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</si>
  <si>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</si>
  <si>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</si>
  <si>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</si>
  <si>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</si>
  <si>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</si>
  <si>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</si>
  <si>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</si>
  <si>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</si>
  <si>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</si>
  <si>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</si>
  <si>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</si>
  <si>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</si>
  <si>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</si>
  <si>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</si>
  <si>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</si>
  <si>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</si>
  <si>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</si>
  <si>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</si>
  <si>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</si>
  <si>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</si>
  <si>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</si>
  <si>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</si>
  <si>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</si>
  <si>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</si>
  <si>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</si>
  <si>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</si>
  <si>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</si>
  <si>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</si>
  <si>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</si>
  <si>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</si>
  <si>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</si>
  <si>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</si>
  <si>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</si>
  <si>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</si>
  <si>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</si>
  <si>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</si>
  <si>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</si>
  <si>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</si>
  <si>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</si>
  <si>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</si>
  <si>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</si>
  <si>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</si>
  <si>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</si>
  <si>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</si>
  <si>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</si>
  <si>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</si>
  <si>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</si>
  <si>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</si>
  <si>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</si>
  <si>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</si>
  <si>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</si>
  <si>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</si>
  <si>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</si>
  <si>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</si>
  <si>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</si>
  <si>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</si>
  <si>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</si>
  <si>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</si>
  <si>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</si>
  <si>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</si>
  <si>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</si>
  <si>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</si>
  <si>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</si>
  <si>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</si>
  <si>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</si>
  <si>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</si>
  <si>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</si>
  <si>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</si>
  <si>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</si>
  <si>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</si>
  <si>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</si>
  <si>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</si>
  <si>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</si>
  <si>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</si>
  <si>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</si>
  <si>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</si>
  <si>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</si>
  <si>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</si>
  <si>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</si>
  <si>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</si>
  <si>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</si>
  <si>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</si>
  <si>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</si>
  <si>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</si>
  <si>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</si>
  <si>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</si>
  <si>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</si>
  <si>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</si>
  <si>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</si>
  <si>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</si>
  <si>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</si>
  <si>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</si>
  <si>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</si>
  <si>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</si>
  <si>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</si>
  <si>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</si>
  <si>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</si>
  <si>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</si>
  <si>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</si>
  <si>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</si>
  <si>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</si>
  <si>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</si>
  <si>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</si>
  <si>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</si>
  <si>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</si>
  <si>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</si>
  <si>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</si>
  <si>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</si>
  <si>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</si>
  <si>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</si>
  <si>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</si>
  <si>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</si>
  <si>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</si>
  <si>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</si>
  <si>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</si>
  <si>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</si>
  <si>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</si>
  <si>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</si>
  <si>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</si>
  <si>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</si>
  <si>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</si>
  <si>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</si>
  <si>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</si>
  <si>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</si>
  <si>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</si>
  <si>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</si>
  <si>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</si>
  <si>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</si>
  <si>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</si>
  <si>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</si>
  <si>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</si>
  <si>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</si>
  <si>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</si>
  <si>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</si>
  <si>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</si>
  <si>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</si>
  <si>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</si>
  <si>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</si>
  <si>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</si>
  <si>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</si>
  <si>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</si>
  <si>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</si>
  <si>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</si>
  <si>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</si>
  <si>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</si>
  <si>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</si>
  <si>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</si>
  <si>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</si>
  <si>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</si>
  <si>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</si>
  <si>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</si>
  <si>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</si>
  <si>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</si>
  <si>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</si>
  <si>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</si>
  <si>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</si>
  <si>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</si>
  <si>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</si>
  <si>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</si>
  <si>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</si>
  <si>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</si>
  <si>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</si>
  <si>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</si>
  <si>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</si>
  <si>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</si>
  <si>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</si>
  <si>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</si>
  <si>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</si>
  <si>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</si>
  <si>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</si>
  <si>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</si>
  <si>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</si>
  <si>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</si>
  <si>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</si>
  <si>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</si>
  <si>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</si>
  <si>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</si>
  <si>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</si>
  <si>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</si>
  <si>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</si>
  <si>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</si>
  <si>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</si>
  <si>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</si>
  <si>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</si>
  <si>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</si>
  <si>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</si>
  <si>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</si>
  <si>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</si>
  <si>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</si>
  <si>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</si>
  <si>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</si>
  <si>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</si>
  <si>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</si>
  <si>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</si>
  <si>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</si>
  <si>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</si>
  <si>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</si>
  <si>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</si>
  <si>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</si>
  <si>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</si>
  <si>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</si>
  <si>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</si>
  <si>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</si>
  <si>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</si>
  <si>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</si>
  <si>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</si>
  <si>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</si>
  <si>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</si>
  <si>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</si>
  <si>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</si>
  <si>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</si>
  <si>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</si>
  <si>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</si>
  <si>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</si>
  <si>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</si>
  <si>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</si>
  <si>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</si>
  <si>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</si>
  <si>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</si>
  <si>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</si>
  <si>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</si>
  <si>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</si>
  <si>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</si>
  <si>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</si>
  <si>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</si>
  <si>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</si>
  <si>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</si>
  <si>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</si>
  <si>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</si>
  <si>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</si>
  <si>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</si>
  <si>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</si>
  <si>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</si>
  <si>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</si>
  <si>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</si>
  <si>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</si>
  <si>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</si>
  <si>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</si>
  <si>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</si>
  <si>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</si>
  <si>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</si>
  <si>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</si>
  <si>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</si>
  <si>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</si>
  <si>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</si>
  <si>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</si>
  <si>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</si>
  <si>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</si>
  <si>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</si>
  <si>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</si>
  <si>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</si>
  <si>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</si>
  <si>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</si>
  <si>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</si>
  <si>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</si>
  <si>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</si>
  <si>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</si>
  <si>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</si>
  <si>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</si>
  <si>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</si>
  <si>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</si>
  <si>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</si>
  <si>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</si>
  <si>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</si>
  <si>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</si>
  <si>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</si>
  <si>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</si>
  <si>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</si>
  <si>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</si>
  <si>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</si>
  <si>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</si>
  <si>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</si>
  <si>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</si>
  <si>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</si>
  <si>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</si>
  <si>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</si>
  <si>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</si>
  <si>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</si>
  <si>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</si>
  <si>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</si>
  <si>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</si>
  <si>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</si>
  <si>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</si>
  <si>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</si>
  <si>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</si>
  <si>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</si>
  <si>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</si>
  <si>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</si>
  <si>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</si>
  <si>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</si>
  <si>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</si>
  <si>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</si>
  <si>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</si>
  <si>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</si>
  <si>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</si>
  <si>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</si>
  <si>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</si>
  <si>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</si>
  <si>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</si>
  <si>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</si>
  <si>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</si>
  <si>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</si>
  <si>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</si>
  <si>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</si>
  <si>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</si>
  <si>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</si>
  <si>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</si>
  <si>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</si>
  <si>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</si>
  <si>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</si>
  <si>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</si>
  <si>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</si>
  <si>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</si>
  <si>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</si>
  <si>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</si>
  <si>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</si>
  <si>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</si>
  <si>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</si>
  <si>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</si>
  <si>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</si>
  <si>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</si>
  <si>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</si>
  <si>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</si>
  <si>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</si>
  <si>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</si>
  <si>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</si>
  <si>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</si>
  <si>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</si>
  <si>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</si>
  <si>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</si>
  <si>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</si>
  <si>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</si>
  <si>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</si>
  <si>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</si>
  <si>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</si>
  <si>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</si>
  <si>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</si>
  <si>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</si>
  <si>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</si>
  <si>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</si>
  <si>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</si>
  <si>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</si>
  <si>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</si>
  <si>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</si>
  <si>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</si>
  <si>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</si>
  <si>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</si>
  <si>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</si>
  <si>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</si>
  <si>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</si>
  <si>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</si>
  <si>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</si>
  <si>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</si>
  <si>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</si>
  <si>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</si>
  <si>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</si>
  <si>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</si>
  <si>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</si>
  <si>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</si>
  <si>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</si>
  <si>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</si>
  <si>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</si>
  <si>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</si>
  <si>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</si>
  <si>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</si>
  <si>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</si>
  <si>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</si>
  <si>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</si>
  <si>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</si>
  <si>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</si>
  <si>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</si>
  <si>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</si>
  <si>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</si>
  <si>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</si>
  <si>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</si>
  <si>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</si>
  <si>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</si>
  <si>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</si>
  <si>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</si>
  <si>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</si>
  <si>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</si>
  <si>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</si>
  <si>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</si>
  <si>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</si>
  <si>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</si>
  <si>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</si>
  <si>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</si>
  <si>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</si>
  <si>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</si>
  <si>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</si>
  <si>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</si>
  <si>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</si>
  <si>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</si>
  <si>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</si>
  <si>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</si>
  <si>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</si>
  <si>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</si>
  <si>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</si>
  <si>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</si>
  <si>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</si>
  <si>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</si>
  <si>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</si>
  <si>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</si>
  <si>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</si>
  <si>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</si>
  <si>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</si>
  <si>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</si>
  <si>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</si>
  <si>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</si>
  <si>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</si>
  <si>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</si>
  <si>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</si>
  <si>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</si>
  <si>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</si>
  <si>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</si>
  <si>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</si>
  <si>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</si>
  <si>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</si>
  <si>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</si>
  <si>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</si>
  <si>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</si>
  <si>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</si>
  <si>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</si>
  <si>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</si>
  <si>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</si>
  <si>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</si>
  <si>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</si>
  <si>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</si>
  <si>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</si>
  <si>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</si>
  <si>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</si>
  <si>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</si>
  <si>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</si>
  <si>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</si>
  <si>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</si>
  <si>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</si>
  <si>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</si>
  <si>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</si>
  <si>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</si>
  <si>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</si>
  <si>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</si>
  <si>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</si>
  <si>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</si>
  <si>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</si>
  <si>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</si>
  <si>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</si>
  <si>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</si>
  <si>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</si>
  <si>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</si>
  <si>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</si>
  <si>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</si>
  <si>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</si>
  <si>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</si>
  <si>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</si>
  <si>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</si>
  <si>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</si>
  <si>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</si>
  <si>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</si>
  <si>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</si>
  <si>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</si>
  <si>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</si>
  <si>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</si>
  <si>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</si>
  <si>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</si>
  <si>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</si>
  <si>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</si>
  <si>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</si>
  <si>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</si>
  <si>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</si>
  <si>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</si>
  <si>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</si>
  <si>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</si>
  <si>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</si>
  <si>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</si>
  <si>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</si>
  <si>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</si>
  <si>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</si>
  <si>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</si>
  <si>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</si>
  <si>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</si>
  <si>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</si>
  <si>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</si>
  <si>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</si>
  <si>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</si>
  <si>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</si>
  <si>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</si>
  <si>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</si>
  <si>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</si>
  <si>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</si>
  <si>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</si>
  <si>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</si>
  <si>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</si>
  <si>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</si>
  <si>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</si>
  <si>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</si>
  <si>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</si>
  <si>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</si>
  <si>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</si>
  <si>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</si>
  <si>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</si>
  <si>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</si>
  <si>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</si>
  <si>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</si>
  <si>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</si>
  <si>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</si>
  <si>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</si>
  <si>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</si>
  <si>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</si>
  <si>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</si>
  <si>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</si>
  <si>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</si>
  <si>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</si>
  <si>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</si>
  <si>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</si>
  <si>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</si>
  <si>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</si>
  <si>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</si>
  <si>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</si>
  <si>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</si>
  <si>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</si>
  <si>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</si>
  <si>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</si>
  <si>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</si>
  <si>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</si>
  <si>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</si>
  <si>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</si>
  <si>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</si>
  <si>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</si>
  <si>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</si>
  <si>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</si>
  <si>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</si>
  <si>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</si>
  <si>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</si>
  <si>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</si>
  <si>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</si>
  <si>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</si>
  <si>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</si>
  <si>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</si>
  <si>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</si>
  <si>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</si>
  <si>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</si>
  <si>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</si>
  <si>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</si>
  <si>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</si>
  <si>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</si>
  <si>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</si>
  <si>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</si>
  <si>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</si>
  <si>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</si>
  <si>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</si>
  <si>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</si>
  <si>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</si>
  <si>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</si>
  <si>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</si>
  <si>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</si>
  <si>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</si>
  <si>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</si>
  <si>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</si>
  <si>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</si>
  <si>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</si>
  <si>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</si>
  <si>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</si>
  <si>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</si>
  <si>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</si>
  <si>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</si>
  <si>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</si>
  <si>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</si>
  <si>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</si>
  <si>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</si>
  <si>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</si>
  <si>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</si>
  <si>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</si>
  <si>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</si>
  <si>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</si>
  <si>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</si>
  <si>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</si>
  <si>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</si>
  <si>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</si>
  <si>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</si>
  <si>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</si>
  <si>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</si>
  <si>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</si>
  <si>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</si>
  <si>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</si>
  <si>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</si>
  <si>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</si>
  <si>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</si>
  <si>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</si>
  <si>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</si>
  <si>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</si>
  <si>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</si>
  <si>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</si>
  <si>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</si>
  <si>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</si>
  <si>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</si>
  <si>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</si>
  <si>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</si>
  <si>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</si>
  <si>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</si>
  <si>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</si>
  <si>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</si>
  <si>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</si>
  <si>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</si>
  <si>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</si>
  <si>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</si>
  <si>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</si>
  <si>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</si>
  <si>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</si>
  <si>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</si>
  <si>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</si>
  <si>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</si>
  <si>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</si>
  <si>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</si>
  <si>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</si>
  <si>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</si>
  <si>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</si>
  <si>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</si>
  <si>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</si>
  <si>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</si>
  <si>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</si>
  <si>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</si>
  <si>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</si>
  <si>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</si>
  <si>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</si>
  <si>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</si>
  <si>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</si>
  <si>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</si>
  <si>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</si>
  <si>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</si>
  <si>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</si>
  <si>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</si>
  <si>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</si>
  <si>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</si>
  <si>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</si>
  <si>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</si>
  <si>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</si>
  <si>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</si>
  <si>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</si>
  <si>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</si>
  <si>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</si>
  <si>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</si>
  <si>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</si>
  <si>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</si>
  <si>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</si>
  <si>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</si>
  <si>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</si>
  <si>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</si>
  <si>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</si>
  <si>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</si>
  <si>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</si>
  <si>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</si>
  <si>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</si>
  <si>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</si>
  <si>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</si>
  <si>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</si>
  <si>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</si>
  <si>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</si>
  <si>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</si>
  <si>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</si>
  <si>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</si>
  <si>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</si>
  <si>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</si>
  <si>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</si>
  <si>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</si>
  <si>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</si>
  <si>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</si>
  <si>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</si>
  <si>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</si>
  <si>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</si>
  <si>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</si>
  <si>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</si>
  <si>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</si>
  <si>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</si>
  <si>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</si>
  <si>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</si>
  <si>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</si>
  <si>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</si>
  <si>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</si>
  <si>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</si>
  <si>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</si>
  <si>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</si>
  <si>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</si>
  <si>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</si>
  <si>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</si>
  <si>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</si>
  <si>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</si>
  <si>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</si>
  <si>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</si>
  <si>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</si>
  <si>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</si>
  <si>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</si>
  <si>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</si>
  <si>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</si>
  <si>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</si>
  <si>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</si>
  <si>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</si>
  <si>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</si>
  <si>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</si>
  <si>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</si>
  <si>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</si>
  <si>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</si>
  <si>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</si>
  <si>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</si>
  <si>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</si>
  <si>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</si>
  <si>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</si>
  <si>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</si>
  <si>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</si>
  <si>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</si>
  <si>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</si>
  <si>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</si>
  <si>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</si>
  <si>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</si>
  <si>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</si>
  <si>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</si>
  <si>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</si>
  <si>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</si>
  <si>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</si>
  <si>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</si>
  <si>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</si>
  <si>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</si>
  <si>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</si>
  <si>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</si>
  <si>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</si>
  <si>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</si>
  <si>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</si>
  <si>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</si>
  <si>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</si>
  <si>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</si>
  <si>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</si>
  <si>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</si>
  <si>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</si>
  <si>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</si>
  <si>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</si>
  <si>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</si>
  <si>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</si>
  <si>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</si>
  <si>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</si>
  <si>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</si>
  <si>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</si>
  <si>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</si>
  <si>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</si>
  <si>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</si>
  <si>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</si>
  <si>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</si>
  <si>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</si>
  <si>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</si>
  <si>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</si>
  <si>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</si>
  <si>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</si>
  <si>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</si>
  <si>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</si>
  <si>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</si>
  <si>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</si>
  <si>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</si>
  <si>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</si>
  <si>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</si>
  <si>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</si>
  <si>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</si>
  <si>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</si>
  <si>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</si>
  <si>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</si>
  <si>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</si>
  <si>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</si>
  <si>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</si>
  <si>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</si>
  <si>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</si>
  <si>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</si>
  <si>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</si>
  <si>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</si>
  <si>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</si>
  <si>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</si>
  <si>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</si>
  <si>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</si>
  <si>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</si>
  <si>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</si>
  <si>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</si>
  <si>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</si>
  <si>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</si>
  <si>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</si>
  <si>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</si>
  <si>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</si>
  <si>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</si>
  <si>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</si>
  <si>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</si>
  <si>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</si>
  <si>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</si>
  <si>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</si>
  <si>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</si>
  <si>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</si>
  <si>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</si>
  <si>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</si>
  <si>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</si>
  <si>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</si>
  <si>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</si>
  <si>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</si>
  <si>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</si>
  <si>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</si>
  <si>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</si>
  <si>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</si>
  <si>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</si>
  <si>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</si>
  <si>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</si>
  <si>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</si>
  <si>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</si>
  <si>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</si>
  <si>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</si>
  <si>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</si>
  <si>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</si>
  <si>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</si>
  <si>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</si>
  <si>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</si>
  <si>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</si>
  <si>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</si>
  <si>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</si>
  <si>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</si>
  <si>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</si>
  <si>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</si>
  <si>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</si>
  <si>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</si>
  <si>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</si>
  <si>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</si>
  <si>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</si>
  <si>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</si>
  <si>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</si>
  <si>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</si>
  <si>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</si>
  <si>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</si>
  <si>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</si>
  <si>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</si>
  <si>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</si>
  <si>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</si>
  <si>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</si>
  <si>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</si>
  <si>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</si>
  <si>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</si>
  <si>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</si>
  <si>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</si>
  <si>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</si>
  <si>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</si>
  <si>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</si>
  <si>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</si>
  <si>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</si>
  <si>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</si>
  <si>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</si>
  <si>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</si>
  <si>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</si>
  <si>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</si>
  <si>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</si>
  <si>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</si>
  <si>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</si>
  <si>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</si>
  <si>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</si>
  <si>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</si>
  <si>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</si>
  <si>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</si>
  <si>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</si>
  <si>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</si>
  <si>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</si>
  <si>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</si>
  <si>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</si>
  <si>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</si>
  <si>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</si>
  <si>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</si>
  <si>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</si>
  <si>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</si>
  <si>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</si>
  <si>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</si>
  <si>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</si>
  <si>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</si>
  <si>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</si>
  <si>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</si>
  <si>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</si>
  <si>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</si>
  <si>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</si>
  <si>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</si>
  <si>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</si>
  <si>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</si>
  <si>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</si>
  <si>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</si>
  <si>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</si>
  <si>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</si>
  <si>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</si>
  <si>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</si>
  <si>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</si>
  <si>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</si>
  <si>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</si>
  <si>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</si>
  <si>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</si>
  <si>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</si>
  <si>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</si>
  <si>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</si>
  <si>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</si>
  <si>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</si>
  <si>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</si>
  <si>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</si>
  <si>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</si>
  <si>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</si>
  <si>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</si>
  <si>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</si>
  <si>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</si>
  <si>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</si>
  <si>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</si>
  <si>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</si>
  <si>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</si>
  <si>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</si>
  <si>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</si>
  <si>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</si>
  <si>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</si>
  <si>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</si>
  <si>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</si>
  <si>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</si>
  <si>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</si>
  <si>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</si>
  <si>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</si>
  <si>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</si>
  <si>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</si>
  <si>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</si>
  <si>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</si>
  <si>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</si>
  <si>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</si>
  <si>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</si>
  <si>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</si>
  <si>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</si>
  <si>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</si>
  <si>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</si>
  <si>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</si>
  <si>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</si>
  <si>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</si>
  <si>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</si>
  <si>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</si>
  <si>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</si>
  <si>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</si>
  <si>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</si>
  <si>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</si>
  <si>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</si>
  <si>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</si>
  <si>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</si>
  <si>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</si>
  <si>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</si>
  <si>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</si>
  <si>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</si>
  <si>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</si>
  <si>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</si>
  <si>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</si>
  <si>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</si>
  <si>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</si>
  <si>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</si>
  <si>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</si>
  <si>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</si>
  <si>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</si>
  <si>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</si>
  <si>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</si>
  <si>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</si>
  <si>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</si>
  <si>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</si>
  <si>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</si>
  <si>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</si>
  <si>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</si>
  <si>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</si>
  <si>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</si>
  <si>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</si>
  <si>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</si>
  <si>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</si>
  <si>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</si>
  <si>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</si>
  <si>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</si>
  <si>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</si>
  <si>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</si>
  <si>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</si>
  <si>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</si>
  <si>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</si>
  <si>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</si>
  <si>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</si>
  <si>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</si>
  <si>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</si>
  <si>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</si>
  <si>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</si>
  <si>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</si>
  <si>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</si>
  <si>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</si>
  <si>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</si>
  <si>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</si>
  <si>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</si>
  <si>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</si>
  <si>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</si>
  <si>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</si>
  <si>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</si>
  <si>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</si>
  <si>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</si>
  <si>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</si>
  <si>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</si>
  <si>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</si>
  <si>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</si>
  <si>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</si>
  <si>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</si>
  <si>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</si>
  <si>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</si>
  <si>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</si>
  <si>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</si>
  <si>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</si>
  <si>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</si>
  <si>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</si>
  <si>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</si>
  <si>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</si>
  <si>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</si>
  <si>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</si>
  <si>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</si>
  <si>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</si>
  <si>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</si>
  <si>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</si>
  <si>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</si>
  <si>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</si>
  <si>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</si>
  <si>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</si>
  <si>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</si>
  <si>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</si>
  <si>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</si>
  <si>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</si>
  <si>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</si>
  <si>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</si>
  <si>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</si>
  <si>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</si>
  <si>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</si>
  <si>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</si>
  <si>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</si>
  <si>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</si>
  <si>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</si>
  <si>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</si>
  <si>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</si>
  <si>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</si>
  <si>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</si>
  <si>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</si>
  <si>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</si>
  <si>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</si>
  <si>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</si>
  <si>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</si>
  <si>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</si>
  <si>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</si>
  <si>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</si>
  <si>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</si>
  <si>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</si>
  <si>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</si>
  <si>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</si>
  <si>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</si>
  <si>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</si>
  <si>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</si>
  <si>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</si>
  <si>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</si>
  <si>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</si>
  <si>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</si>
  <si>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</si>
  <si>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</si>
  <si>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</si>
  <si>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</si>
  <si>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</si>
  <si>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</si>
  <si>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</si>
  <si>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</si>
  <si>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</si>
  <si>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</si>
  <si>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</si>
  <si>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</si>
  <si>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</si>
  <si>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</si>
  <si>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</si>
  <si>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</si>
  <si>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</si>
  <si>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</si>
  <si>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</si>
  <si>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</si>
  <si>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</si>
  <si>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</si>
  <si>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</si>
  <si>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</si>
  <si>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</si>
  <si>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</si>
  <si>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</si>
  <si>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</si>
  <si>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</si>
  <si>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</si>
  <si>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</si>
  <si>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</si>
  <si>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</si>
  <si>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</si>
  <si>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</si>
  <si>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</si>
  <si>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</si>
  <si>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</si>
  <si>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</si>
  <si>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</si>
  <si>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</si>
  <si>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</si>
  <si>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</si>
  <si>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</si>
  <si>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</si>
  <si>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</si>
  <si>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</si>
  <si>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</si>
  <si>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</si>
  <si>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</si>
  <si>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</si>
  <si>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</si>
  <si>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</si>
  <si>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</si>
  <si>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</si>
  <si>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</si>
  <si>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</si>
  <si>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</si>
  <si>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</si>
  <si>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</si>
  <si>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</si>
  <si>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</si>
  <si>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</si>
  <si>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</si>
  <si>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</si>
  <si>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</si>
  <si>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</si>
  <si>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</si>
  <si>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</si>
  <si>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</si>
  <si>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</si>
  <si>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</si>
  <si>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</si>
  <si>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</si>
  <si>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</si>
  <si>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</si>
  <si>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</si>
  <si>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</si>
  <si>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</si>
  <si>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</si>
  <si>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</si>
  <si>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</si>
  <si>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</si>
  <si>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</si>
  <si>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</si>
  <si>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</si>
  <si>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</si>
  <si>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</si>
  <si>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</si>
  <si>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</si>
  <si>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</si>
  <si>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</si>
  <si>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</si>
  <si>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</si>
  <si>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</si>
  <si>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</si>
  <si>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</si>
  <si>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</si>
  <si>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</si>
  <si>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</si>
  <si>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</si>
  <si>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</si>
  <si>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</si>
  <si>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</si>
  <si>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</si>
  <si>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</si>
  <si>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</si>
  <si>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</si>
  <si>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</si>
  <si>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</si>
  <si>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</si>
  <si>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</si>
  <si>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</si>
  <si>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</si>
  <si>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</si>
  <si>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</si>
  <si>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</si>
  <si>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</si>
  <si>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</si>
  <si>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</si>
  <si>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</si>
  <si>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</si>
  <si>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</si>
  <si>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</si>
  <si>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</si>
  <si>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</si>
  <si>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</si>
  <si>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</si>
  <si>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</si>
  <si>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</si>
  <si>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</si>
  <si>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</si>
  <si>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</si>
  <si>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</si>
  <si>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</si>
  <si>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</si>
  <si>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</si>
  <si>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</si>
  <si>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</si>
  <si>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</si>
  <si>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</si>
  <si>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</si>
  <si>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</si>
  <si>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</si>
  <si>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</si>
  <si>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</si>
  <si>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</si>
  <si>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</si>
  <si>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</si>
  <si>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</si>
  <si>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</si>
  <si>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</si>
  <si>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</si>
  <si>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</si>
  <si>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</si>
  <si>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</si>
  <si>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</si>
  <si>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</si>
  <si>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</si>
  <si>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</si>
  <si>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</si>
  <si>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</si>
  <si>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</si>
  <si>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</si>
  <si>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</si>
  <si>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</si>
  <si>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</si>
  <si>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</si>
  <si>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</si>
  <si>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</si>
  <si>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</si>
  <si>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</si>
  <si>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</si>
  <si>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</si>
  <si>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</si>
  <si>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</si>
  <si>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</si>
  <si>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</si>
  <si>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</si>
  <si>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</si>
  <si>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</si>
  <si>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</si>
  <si>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</si>
  <si>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</si>
  <si>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</si>
  <si>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</si>
  <si>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</si>
  <si>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</si>
  <si>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</si>
  <si>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</si>
  <si>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</si>
  <si>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</si>
  <si>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</si>
  <si>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</si>
  <si>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</si>
  <si>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</si>
  <si>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</si>
  <si>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</si>
  <si>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</si>
  <si>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</si>
  <si>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</si>
  <si>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</si>
  <si>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</si>
  <si>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</si>
  <si>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</si>
  <si>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</si>
  <si>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</si>
  <si>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</si>
  <si>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</si>
  <si>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</si>
  <si>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</si>
  <si>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</si>
  <si>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</si>
  <si>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</si>
  <si>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</si>
  <si>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</si>
  <si>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</si>
  <si>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</si>
  <si>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</si>
  <si>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</si>
  <si>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</si>
  <si>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</si>
  <si>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</si>
  <si>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</si>
  <si>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</si>
  <si>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</si>
  <si>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</si>
  <si>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</si>
  <si>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</si>
  <si>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</si>
  <si>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</si>
  <si>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</si>
  <si>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</si>
  <si>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</si>
  <si>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</si>
  <si>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</si>
  <si>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</si>
  <si>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</si>
  <si>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</si>
  <si>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</si>
  <si>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</si>
  <si>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</si>
  <si>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</si>
  <si>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</si>
  <si>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</si>
  <si>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</si>
  <si>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</si>
  <si>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</si>
  <si>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</si>
  <si>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</si>
  <si>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</si>
  <si>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</si>
  <si>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</si>
  <si>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</si>
  <si>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</si>
  <si>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</si>
  <si>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</si>
  <si>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</si>
  <si>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</si>
  <si>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</si>
  <si>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</si>
  <si>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</si>
  <si>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</si>
  <si>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</si>
  <si>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</si>
  <si>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</si>
  <si>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</si>
  <si>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</si>
  <si>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</si>
  <si>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</si>
  <si>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</si>
  <si>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</si>
  <si>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</si>
  <si>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</si>
  <si>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</si>
  <si>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</si>
  <si>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</si>
  <si>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</si>
  <si>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</si>
  <si>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</si>
  <si>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</si>
  <si>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</si>
  <si>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</si>
  <si>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</si>
  <si>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</si>
  <si>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</si>
  <si>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</si>
  <si>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</si>
  <si>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</si>
  <si>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</si>
  <si>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</si>
  <si>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</si>
  <si>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</si>
  <si>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</si>
  <si>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</si>
  <si>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</si>
  <si>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</si>
  <si>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</si>
  <si>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</si>
  <si>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</si>
  <si>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</si>
  <si>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</si>
  <si>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</si>
  <si>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</si>
  <si>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</si>
  <si>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</si>
  <si>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</si>
  <si>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</si>
  <si>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</si>
  <si>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</si>
  <si>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</si>
  <si>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</si>
  <si>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</si>
  <si>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</si>
  <si>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</si>
  <si>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</si>
  <si>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</si>
  <si>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</si>
  <si>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</si>
  <si>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</si>
  <si>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</si>
  <si>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</si>
  <si>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</si>
  <si>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</si>
  <si>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</si>
  <si>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</si>
  <si>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</si>
  <si>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</si>
  <si>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</si>
  <si>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</si>
  <si>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</si>
  <si>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</si>
  <si>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</si>
  <si>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</si>
  <si>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</si>
  <si>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</si>
  <si>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</si>
  <si>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</si>
  <si>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</si>
  <si>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</si>
  <si>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</si>
  <si>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</si>
  <si>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</si>
  <si>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</si>
  <si>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</si>
  <si>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</si>
  <si>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</si>
  <si>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</si>
  <si>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</si>
  <si>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</si>
  <si>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</si>
  <si>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</si>
  <si>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</si>
  <si>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</si>
  <si>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</si>
  <si>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</si>
  <si>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</si>
  <si>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</si>
  <si>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</si>
  <si>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</si>
  <si>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</si>
  <si>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</si>
  <si>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</si>
  <si>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</si>
  <si>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</si>
  <si>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</si>
  <si>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</si>
  <si>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</si>
  <si>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</si>
  <si>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</si>
  <si>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</si>
  <si>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</si>
  <si>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</si>
  <si>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</si>
  <si>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</si>
  <si>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</si>
  <si>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</si>
  <si>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</si>
  <si>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</si>
  <si>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</si>
  <si>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</si>
  <si>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</si>
  <si>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</si>
  <si>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</si>
  <si>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</si>
  <si>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</si>
  <si>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</si>
  <si>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</si>
  <si>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</si>
  <si>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</si>
  <si>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</si>
  <si>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</si>
  <si>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</si>
  <si>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</si>
  <si>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</si>
  <si>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</si>
  <si>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</si>
  <si>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</si>
  <si>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</si>
  <si>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</si>
  <si>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</si>
  <si>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</si>
  <si>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</si>
  <si>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</si>
  <si>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</si>
  <si>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</si>
  <si>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</si>
  <si>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</si>
  <si>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</si>
  <si>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</si>
  <si>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</si>
  <si>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</si>
  <si>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</si>
  <si>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</si>
  <si>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</si>
  <si>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</si>
  <si>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</si>
  <si>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</si>
  <si>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</si>
  <si>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</si>
  <si>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</si>
  <si>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</si>
  <si>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</si>
  <si>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</si>
  <si>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</si>
  <si>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</si>
  <si>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</si>
  <si>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</si>
  <si>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</si>
  <si>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</si>
  <si>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</si>
  <si>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</si>
  <si>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</si>
  <si>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</si>
  <si>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</si>
  <si>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</si>
  <si>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</si>
  <si>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</si>
  <si>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</si>
  <si>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</si>
  <si>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</si>
  <si>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</si>
  <si>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</si>
  <si>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</si>
  <si>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</si>
  <si>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</si>
  <si>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</si>
  <si>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</si>
  <si>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</si>
  <si>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</si>
  <si>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</si>
  <si>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</si>
  <si>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</si>
  <si>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</si>
  <si>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</si>
  <si>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</si>
  <si>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</si>
  <si>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</si>
  <si>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</si>
  <si>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</si>
  <si>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</si>
  <si>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</si>
  <si>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</si>
  <si>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</si>
  <si>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</si>
  <si>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</si>
  <si>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</si>
  <si>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</si>
  <si>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</si>
  <si>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</si>
  <si>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</si>
  <si>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</si>
  <si>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</si>
  <si>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</si>
  <si>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</si>
  <si>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</si>
  <si>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</si>
  <si>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</si>
  <si>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</si>
  <si>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</si>
  <si>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</si>
  <si>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</si>
  <si>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</si>
  <si>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</si>
  <si>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</si>
  <si>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</si>
  <si>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</si>
  <si>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</si>
  <si>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</si>
  <si>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</si>
  <si>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</si>
  <si>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</si>
  <si>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</si>
  <si>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</si>
  <si>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</si>
  <si>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</si>
  <si>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</si>
  <si>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</si>
  <si>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</si>
  <si>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</si>
  <si>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</si>
  <si>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</si>
  <si>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</si>
  <si>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</si>
  <si>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</si>
  <si>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</si>
  <si>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</si>
  <si>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</si>
  <si>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</si>
  <si>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</si>
  <si>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</si>
  <si>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</si>
  <si>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</si>
  <si>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</si>
  <si>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</si>
  <si>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</si>
  <si>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</si>
  <si>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</si>
  <si>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</si>
  <si>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</si>
  <si>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</si>
  <si>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</si>
  <si>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</si>
  <si>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</si>
  <si>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</si>
  <si>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</si>
  <si>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</si>
  <si>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</si>
  <si>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</si>
  <si>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</si>
  <si>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</si>
  <si>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</si>
  <si>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</si>
  <si>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</si>
  <si>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</si>
  <si>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</si>
  <si>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</si>
  <si>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</si>
  <si>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</si>
  <si>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</si>
  <si>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</si>
  <si>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</si>
  <si>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</si>
  <si>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</si>
  <si>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</si>
  <si>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</si>
  <si>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</si>
  <si>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</si>
  <si>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</si>
  <si>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</si>
  <si>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</si>
  <si>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</si>
  <si>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</si>
  <si>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</si>
  <si>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</si>
  <si>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</si>
  <si>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</si>
  <si>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</si>
  <si>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</si>
  <si>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</si>
  <si>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</si>
  <si>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</si>
  <si>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</si>
  <si>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</si>
  <si>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</si>
  <si>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</si>
  <si>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</si>
  <si>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</si>
  <si>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</si>
  <si>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</si>
  <si>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</si>
  <si>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</si>
  <si>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</si>
  <si>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</si>
  <si>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</si>
  <si>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</si>
  <si>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</si>
  <si>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</si>
  <si>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</si>
  <si>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</si>
  <si>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</si>
  <si>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</si>
  <si>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</si>
  <si>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</si>
  <si>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</si>
  <si>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</si>
  <si>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</si>
  <si>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</si>
  <si>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</si>
  <si>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</si>
  <si>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</si>
  <si>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</si>
  <si>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</si>
  <si>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</si>
  <si>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</si>
  <si>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</si>
  <si>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</si>
  <si>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</si>
  <si>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</si>
  <si>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</si>
  <si>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</si>
  <si>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</si>
  <si>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</si>
  <si>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</si>
  <si>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</si>
  <si>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</si>
  <si>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</si>
  <si>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</si>
  <si>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</si>
  <si>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</si>
  <si>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</si>
  <si>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</si>
  <si>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</si>
  <si>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</si>
  <si>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</si>
  <si>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</si>
  <si>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</si>
  <si>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</si>
  <si>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</si>
  <si>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</si>
  <si>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</si>
  <si>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</si>
  <si>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</si>
  <si>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</si>
  <si>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</si>
  <si>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</si>
  <si>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</si>
  <si>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</si>
  <si>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</si>
  <si>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</si>
  <si>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</si>
  <si>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</si>
  <si>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</si>
  <si>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</si>
  <si>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</si>
  <si>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</si>
  <si>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</si>
  <si>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</si>
  <si>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</si>
  <si>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</si>
  <si>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</si>
  <si>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</si>
  <si>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</si>
  <si>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</si>
  <si>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</si>
  <si>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</si>
  <si>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</si>
  <si>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</si>
  <si>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</si>
  <si>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</si>
  <si>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</si>
  <si>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</si>
  <si>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</si>
  <si>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</si>
  <si>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</si>
  <si>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</si>
  <si>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</si>
  <si>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</si>
  <si>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</si>
  <si>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</si>
  <si>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</si>
  <si>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</si>
  <si>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</si>
  <si>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</si>
  <si>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</si>
  <si>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</si>
  <si>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</si>
  <si>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</si>
  <si>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</si>
  <si>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</si>
  <si>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</si>
  <si>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</si>
  <si>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</si>
  <si>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</si>
  <si>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</si>
  <si>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</si>
  <si>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</si>
  <si>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</si>
  <si>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</si>
  <si>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</si>
  <si>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</si>
  <si>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</si>
  <si>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</si>
  <si>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</si>
  <si>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</si>
  <si>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</si>
  <si>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</si>
  <si>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</si>
  <si>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</si>
  <si>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</si>
  <si>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</si>
  <si>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</si>
  <si>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</si>
  <si>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</si>
  <si>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</si>
  <si>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</si>
  <si>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</si>
  <si>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</si>
  <si>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</si>
  <si>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</si>
  <si>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</si>
  <si>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</si>
  <si>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</si>
  <si>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</si>
  <si>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</si>
  <si>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</si>
  <si>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</si>
  <si>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</si>
  <si>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</si>
  <si>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</si>
  <si>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</si>
  <si>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</si>
  <si>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</si>
  <si>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</si>
  <si>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</si>
  <si>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</si>
  <si>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</si>
  <si>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</si>
  <si>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</si>
  <si>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</si>
  <si>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</si>
  <si>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</si>
  <si>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</si>
  <si>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</si>
  <si>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</si>
  <si>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</si>
  <si>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</si>
  <si>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</si>
  <si>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</si>
  <si>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</si>
  <si>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</si>
  <si>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</si>
  <si>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</si>
  <si>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</si>
  <si>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</si>
  <si>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</si>
  <si>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</si>
  <si>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</si>
  <si>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</si>
  <si>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</si>
  <si>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</si>
  <si>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</si>
  <si>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</si>
  <si>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</si>
  <si>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</si>
  <si>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</si>
  <si>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</si>
  <si>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</si>
  <si>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</si>
  <si>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</si>
  <si>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</si>
  <si>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</si>
  <si>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</si>
  <si>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</si>
  <si>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</si>
  <si>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</si>
  <si>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</si>
  <si>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</si>
  <si>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</si>
  <si>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</si>
  <si>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</si>
  <si>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</si>
  <si>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</si>
  <si>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</si>
  <si>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</si>
  <si>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</si>
  <si>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</si>
  <si>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</si>
  <si>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</si>
  <si>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</si>
  <si>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</si>
  <si>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</si>
  <si>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</si>
  <si>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</si>
  <si>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</si>
  <si>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</si>
  <si>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</si>
  <si>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</si>
  <si>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</si>
  <si>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</si>
  <si>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</si>
  <si>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</si>
  <si>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</si>
  <si>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</si>
  <si>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</si>
  <si>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</si>
  <si>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</si>
  <si>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</si>
  <si>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</si>
  <si>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</si>
  <si>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</si>
  <si>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</si>
  <si>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</si>
  <si>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</si>
  <si>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</si>
  <si>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</si>
  <si>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</si>
  <si>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</si>
  <si>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</si>
  <si>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</si>
  <si>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</si>
  <si>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</si>
  <si>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</si>
  <si>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</si>
  <si>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</si>
  <si>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</si>
  <si>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</si>
  <si>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</si>
  <si>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</si>
  <si>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</si>
  <si>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</si>
  <si>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</si>
  <si>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</si>
  <si>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</si>
  <si>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</si>
  <si>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</si>
  <si>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</si>
  <si>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</si>
  <si>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</si>
  <si>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</si>
  <si>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</si>
  <si>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</si>
  <si>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</si>
  <si>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</si>
  <si>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</si>
  <si>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</si>
  <si>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</si>
  <si>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</si>
  <si>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</si>
  <si>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</si>
  <si>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</si>
  <si>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</si>
  <si>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</si>
  <si>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</si>
  <si>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</si>
  <si>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</si>
  <si>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</si>
  <si>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</si>
  <si>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</si>
  <si>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</si>
  <si>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</si>
  <si>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</si>
  <si>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</si>
  <si>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</si>
  <si>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</si>
  <si>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</si>
  <si>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</si>
  <si>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</si>
  <si>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</si>
  <si>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</si>
  <si>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</si>
  <si>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</si>
  <si>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</si>
  <si>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</si>
  <si>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</si>
  <si>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</si>
  <si>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</si>
  <si>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</si>
  <si>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</si>
  <si>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</si>
  <si>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</si>
  <si>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</si>
  <si>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</si>
  <si>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</si>
  <si>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</si>
  <si>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</si>
  <si>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</si>
  <si>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</si>
  <si>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</si>
  <si>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</si>
  <si>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</si>
  <si>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</si>
  <si>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</si>
  <si>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</si>
  <si>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</si>
  <si>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</si>
  <si>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</si>
  <si>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</si>
  <si>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</si>
  <si>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</si>
  <si>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</si>
  <si>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</si>
  <si>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</si>
  <si>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</si>
  <si>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</si>
  <si>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</si>
  <si>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</si>
  <si>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</si>
  <si>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</si>
  <si>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</si>
  <si>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</si>
  <si>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</si>
  <si>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</si>
  <si>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</si>
  <si>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</si>
  <si>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</si>
  <si>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</si>
  <si>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</si>
  <si>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</si>
  <si>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</si>
  <si>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</si>
  <si>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</si>
  <si>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</si>
  <si>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</si>
  <si>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</si>
  <si>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</si>
  <si>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</si>
  <si>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</si>
  <si>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</si>
  <si>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</si>
  <si>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</si>
  <si>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</si>
  <si>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</si>
  <si>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</si>
  <si>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</si>
  <si>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</si>
  <si>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</si>
  <si>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</si>
  <si>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</si>
  <si>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</si>
  <si>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</si>
  <si>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</si>
  <si>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</si>
  <si>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</si>
  <si>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</si>
  <si>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</si>
  <si>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</si>
  <si>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</si>
  <si>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</si>
  <si>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</si>
  <si>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</si>
  <si>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</si>
  <si>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</si>
  <si>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</si>
  <si>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</si>
  <si>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</si>
  <si>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</si>
  <si>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</si>
  <si>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</si>
  <si>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</si>
  <si>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</si>
  <si>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</si>
  <si>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</si>
  <si>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</si>
  <si>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</si>
  <si>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</si>
  <si>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</si>
  <si>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</si>
  <si>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</si>
  <si>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</si>
  <si>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</si>
  <si>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</si>
  <si>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</si>
  <si>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</si>
  <si>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</si>
  <si>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</si>
  <si>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</si>
  <si>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</si>
  <si>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</si>
  <si>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</si>
  <si>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</si>
  <si>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</si>
  <si>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</si>
  <si>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</si>
  <si>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</si>
  <si>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</si>
  <si>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</si>
  <si>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</si>
  <si>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</si>
  <si>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</si>
  <si>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</si>
  <si>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</si>
  <si>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</si>
  <si>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</si>
  <si>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</si>
  <si>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</si>
  <si>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</si>
  <si>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</si>
  <si>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</si>
  <si>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</si>
  <si>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</si>
  <si>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</si>
  <si>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</si>
  <si>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</si>
  <si>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</si>
  <si>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</si>
  <si>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</si>
  <si>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</si>
  <si>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</si>
  <si>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</si>
  <si>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</si>
  <si>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</si>
  <si>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</si>
  <si>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</si>
  <si>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</si>
  <si>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</si>
  <si>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</si>
  <si>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</si>
  <si>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</si>
  <si>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</si>
  <si>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</si>
  <si>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</si>
  <si>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</si>
  <si>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</si>
  <si>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</si>
  <si>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</si>
  <si>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</si>
  <si>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</si>
  <si>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</si>
  <si>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</si>
  <si>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</si>
  <si>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</si>
  <si>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</si>
  <si>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</si>
  <si>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</si>
  <si>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</si>
  <si>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</si>
  <si>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</si>
  <si>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</si>
  <si>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</si>
  <si>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</si>
  <si>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</si>
  <si>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</si>
  <si>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</si>
  <si>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</si>
  <si>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</si>
  <si>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</si>
  <si>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</si>
  <si>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</si>
  <si>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</si>
  <si>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</si>
  <si>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</si>
  <si>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</si>
  <si>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</si>
  <si>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</si>
  <si>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</si>
  <si>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</si>
  <si>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</si>
  <si>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</si>
  <si>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</si>
  <si>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</si>
  <si>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</si>
  <si>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</si>
  <si>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</si>
  <si>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</si>
  <si>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</si>
  <si>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</si>
  <si>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</si>
  <si>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</si>
  <si>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</si>
  <si>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</si>
  <si>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</si>
  <si>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</si>
  <si>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</si>
  <si>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</si>
  <si>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</si>
  <si>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</si>
  <si>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</si>
  <si>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</si>
  <si>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</si>
  <si>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</si>
  <si>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</si>
  <si>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</si>
  <si>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</si>
  <si>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</si>
  <si>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</si>
  <si>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</si>
  <si>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</si>
  <si>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</si>
  <si>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</si>
  <si>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</si>
  <si>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</si>
  <si>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</si>
  <si>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</si>
  <si>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</si>
  <si>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</si>
  <si>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</si>
  <si>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</si>
  <si>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</si>
  <si>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</si>
  <si>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</si>
  <si>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</si>
  <si>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</si>
  <si>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</si>
  <si>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</si>
  <si>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</si>
  <si>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</si>
  <si>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</si>
  <si>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</si>
  <si>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</si>
  <si>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</si>
  <si>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</si>
  <si>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</si>
  <si>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</si>
  <si>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</si>
  <si>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</si>
  <si>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</si>
  <si>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</si>
  <si>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</si>
  <si>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</si>
  <si>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</si>
  <si>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</si>
  <si>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</si>
  <si>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</si>
  <si>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</si>
  <si>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</si>
  <si>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</si>
  <si>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</si>
  <si>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</si>
  <si>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</si>
  <si>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</si>
  <si>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</si>
  <si>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</si>
  <si>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</si>
  <si>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</si>
  <si>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</si>
  <si>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</si>
  <si>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</si>
  <si>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</si>
  <si>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</si>
  <si>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</si>
  <si>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</si>
  <si>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</si>
  <si>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</si>
  <si>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</si>
  <si>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</si>
  <si>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</si>
  <si>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</si>
  <si>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</si>
  <si>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</si>
  <si>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</si>
  <si>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</si>
  <si>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</si>
  <si>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</si>
  <si>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</si>
  <si>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</si>
  <si>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</si>
  <si>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</si>
  <si>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</si>
  <si>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</si>
  <si>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</si>
  <si>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</si>
  <si>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</si>
  <si>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</si>
  <si>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</si>
  <si>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</si>
  <si>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</si>
  <si>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</si>
  <si>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</si>
  <si>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</si>
  <si>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</si>
  <si>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</si>
  <si>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</si>
  <si>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</si>
  <si>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</si>
  <si>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</si>
  <si>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</si>
  <si>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</si>
  <si>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</si>
  <si>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</si>
  <si>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</si>
  <si>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</si>
  <si>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</si>
  <si>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</si>
  <si>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</si>
  <si>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</si>
  <si>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</si>
  <si>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</si>
  <si>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</si>
  <si>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</si>
  <si>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</si>
  <si>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</si>
  <si>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</si>
  <si>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</si>
  <si>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</si>
  <si>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</si>
  <si>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</si>
  <si>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</si>
  <si>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</si>
  <si>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</si>
  <si>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</si>
  <si>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</si>
  <si>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</si>
  <si>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</si>
  <si>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</si>
  <si>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</si>
  <si>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</si>
  <si>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</si>
  <si>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</si>
  <si>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</si>
  <si>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</si>
  <si>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</si>
  <si>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</si>
  <si>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</si>
  <si>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</si>
  <si>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</si>
  <si>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</si>
  <si>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</si>
  <si>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</si>
  <si>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</si>
  <si>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</si>
  <si>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</si>
  <si>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</si>
  <si>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</si>
  <si>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</si>
  <si>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</si>
  <si>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</si>
  <si>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</si>
  <si>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</si>
  <si>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</si>
  <si>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</si>
  <si>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</si>
  <si>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</si>
  <si>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</si>
  <si>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</si>
  <si>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</si>
  <si>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</si>
  <si>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</si>
  <si>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</si>
  <si>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</si>
  <si>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</si>
  <si>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</si>
  <si>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</si>
  <si>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</si>
  <si>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</si>
  <si>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</si>
  <si>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</si>
  <si>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</si>
  <si>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</si>
  <si>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</si>
  <si>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</si>
  <si>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</si>
  <si>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</si>
  <si>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</si>
  <si>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</si>
  <si>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</si>
  <si>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</si>
  <si>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</si>
  <si>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</si>
  <si>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</si>
  <si>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</si>
  <si>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</si>
  <si>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</si>
  <si>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</si>
  <si>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</si>
  <si>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</si>
  <si>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</si>
  <si>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</si>
  <si>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</si>
  <si>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</si>
  <si>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</si>
  <si>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</si>
  <si>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</si>
  <si>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</si>
  <si>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</si>
  <si>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</si>
  <si>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</si>
  <si>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</si>
  <si>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</si>
  <si>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</si>
  <si>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</si>
  <si>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</si>
  <si>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</si>
  <si>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</si>
  <si>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</si>
  <si>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</si>
  <si>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</si>
  <si>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</si>
  <si>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</si>
  <si>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</si>
  <si>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</si>
  <si>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</si>
  <si>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</si>
  <si>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</si>
  <si>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</si>
  <si>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</si>
  <si>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</si>
  <si>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</si>
  <si>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</si>
  <si>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</si>
  <si>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</si>
  <si>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</si>
  <si>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</si>
  <si>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</si>
  <si>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</si>
  <si>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</si>
  <si>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</si>
  <si>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</si>
  <si>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</si>
  <si>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</si>
  <si>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</si>
  <si>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</si>
  <si>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</si>
  <si>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</si>
  <si>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</si>
  <si>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</si>
  <si>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</si>
  <si>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</si>
  <si>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</si>
  <si>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</si>
  <si>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</si>
  <si>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</si>
  <si>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</si>
  <si>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</si>
  <si>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</si>
  <si>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</si>
  <si>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</si>
  <si>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</si>
  <si>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</si>
  <si>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</si>
  <si>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</si>
  <si>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</si>
  <si>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</si>
  <si>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</si>
  <si>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</si>
  <si>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</si>
  <si>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</si>
  <si>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</si>
  <si>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</si>
  <si>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</si>
  <si>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</si>
  <si>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</si>
  <si>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</si>
  <si>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</si>
  <si>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</si>
  <si>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</si>
  <si>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</si>
  <si>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</si>
  <si>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</si>
  <si>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</si>
  <si>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</si>
  <si>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</si>
  <si>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</si>
  <si>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</si>
  <si>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</si>
  <si>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</si>
  <si>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</si>
  <si>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</si>
  <si>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</si>
  <si>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</si>
  <si>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</si>
  <si>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</si>
  <si>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</si>
  <si>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</si>
  <si>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</si>
  <si>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</si>
  <si>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</si>
  <si>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</si>
  <si>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</si>
  <si>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</si>
  <si>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</si>
  <si>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</si>
  <si>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</si>
  <si>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</si>
  <si>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</si>
  <si>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</si>
  <si>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</si>
  <si>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</si>
  <si>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</si>
  <si>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</si>
  <si>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</si>
  <si>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</si>
  <si>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</si>
  <si>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</si>
  <si>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</si>
  <si>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</si>
  <si>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</si>
  <si>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</si>
  <si>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</si>
  <si>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</si>
  <si>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</si>
  <si>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</si>
  <si>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</si>
  <si>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</si>
  <si>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</si>
  <si>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</si>
  <si>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</si>
  <si>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</si>
  <si>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</si>
  <si>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</si>
  <si>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</si>
  <si>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</si>
  <si>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</si>
  <si>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</si>
  <si>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</si>
  <si>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</si>
  <si>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</si>
  <si>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</si>
  <si>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</si>
  <si>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</si>
  <si>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</si>
  <si>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</si>
  <si>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</si>
  <si>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</si>
  <si>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</si>
  <si>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</si>
  <si>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</si>
  <si>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</si>
  <si>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</si>
  <si>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</si>
  <si>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</si>
  <si>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</si>
  <si>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</si>
  <si>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</si>
  <si>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</si>
  <si>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</si>
  <si>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</si>
  <si>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</si>
  <si>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</si>
  <si>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</si>
  <si>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</si>
  <si>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</si>
  <si>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</si>
  <si>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</si>
  <si>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</si>
  <si>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</si>
  <si>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</si>
  <si>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</si>
  <si>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</si>
  <si>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</si>
  <si>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</si>
  <si>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</si>
  <si>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</si>
  <si>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</si>
  <si>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</si>
  <si>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</si>
  <si>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</si>
  <si>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</si>
  <si>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</si>
  <si>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</si>
  <si>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</si>
  <si>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</si>
  <si>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</si>
  <si>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</si>
  <si>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</si>
  <si>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</si>
  <si>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</si>
  <si>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</si>
  <si>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</si>
  <si>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</si>
  <si>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</si>
  <si>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</si>
  <si>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</si>
  <si>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</si>
  <si>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</si>
  <si>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</si>
  <si>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</si>
  <si>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</si>
  <si>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</si>
  <si>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</si>
  <si>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</si>
  <si>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</si>
  <si>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</si>
  <si>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</si>
  <si>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</si>
  <si>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</si>
  <si>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</si>
  <si>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</si>
  <si>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</si>
  <si>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</si>
  <si>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</si>
  <si>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</si>
  <si>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</si>
  <si>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</si>
  <si>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</si>
  <si>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</si>
  <si>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</si>
  <si>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</si>
  <si>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</si>
  <si>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</si>
  <si>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</si>
  <si>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</si>
  <si>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</si>
  <si>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</si>
  <si>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</si>
  <si>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</si>
  <si>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</si>
  <si>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</si>
  <si>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</si>
  <si>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</si>
  <si>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</si>
  <si>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</si>
  <si>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</si>
  <si>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</si>
  <si>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</si>
  <si>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</si>
  <si>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</si>
  <si>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</si>
  <si>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</si>
  <si>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</si>
  <si>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</si>
  <si>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</si>
  <si>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</si>
  <si>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</si>
  <si>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</si>
  <si>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</si>
  <si>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</si>
  <si>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</si>
  <si>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</si>
  <si>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</si>
  <si>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</si>
  <si>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</si>
  <si>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</si>
  <si>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</si>
  <si>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</si>
  <si>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</si>
  <si>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</si>
  <si>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</si>
  <si>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</si>
  <si>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</si>
  <si>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</si>
  <si>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</si>
  <si>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</si>
  <si>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</si>
  <si>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</si>
  <si>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</si>
  <si>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</si>
  <si>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</si>
  <si>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</si>
  <si>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</si>
  <si>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</si>
  <si>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</si>
  <si>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</si>
  <si>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</si>
  <si>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</si>
  <si>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</si>
  <si>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</si>
  <si>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</si>
  <si>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</si>
  <si>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</si>
  <si>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</si>
  <si>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</si>
  <si>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</si>
  <si>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</si>
  <si>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</si>
  <si>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</si>
  <si>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</si>
  <si>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</si>
  <si>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</si>
  <si>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</si>
  <si>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</si>
  <si>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</si>
  <si>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</si>
  <si>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</si>
  <si>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</si>
  <si>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</si>
  <si>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</si>
  <si>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</si>
  <si>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</si>
  <si>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</si>
  <si>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</si>
  <si>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</si>
  <si>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</si>
  <si>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</si>
  <si>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</si>
  <si>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</si>
  <si>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</si>
  <si>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</si>
  <si>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</si>
  <si>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</si>
  <si>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</si>
  <si>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</si>
  <si>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</si>
  <si>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</si>
  <si>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</si>
  <si>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</si>
  <si>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</si>
  <si>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</si>
  <si>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</si>
  <si>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</si>
  <si>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</si>
  <si>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</si>
  <si>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</si>
  <si>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</si>
  <si>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</si>
  <si>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</si>
  <si>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</si>
  <si>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</si>
  <si>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</si>
  <si>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</si>
  <si>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</si>
  <si>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</si>
  <si>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</si>
  <si>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</si>
  <si>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</si>
  <si>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</si>
  <si>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</si>
  <si>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</si>
  <si>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</si>
  <si>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</si>
  <si>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</si>
  <si>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</si>
  <si>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</si>
  <si>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</si>
  <si>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</si>
  <si>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</si>
  <si>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</si>
  <si>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</si>
  <si>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</si>
  <si>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</si>
  <si>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</si>
  <si>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</si>
  <si>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</si>
  <si>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</si>
  <si>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</si>
  <si>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</si>
  <si>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</si>
  <si>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</si>
  <si>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</si>
  <si>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</si>
  <si>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</si>
  <si>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</si>
  <si>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</si>
  <si>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</si>
  <si>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</si>
  <si>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</si>
  <si>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</si>
  <si>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</si>
  <si>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</si>
  <si>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</si>
  <si>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</si>
  <si>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</si>
  <si>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</si>
  <si>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</si>
  <si>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</si>
  <si>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</si>
  <si>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</si>
  <si>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</si>
  <si>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</si>
  <si>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</si>
  <si>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</si>
  <si>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</si>
  <si>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</si>
  <si>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</si>
  <si>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</si>
  <si>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</si>
  <si>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</si>
  <si>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</si>
  <si>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</si>
  <si>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</si>
  <si>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</si>
  <si>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</si>
  <si>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</si>
  <si>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</si>
  <si>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</si>
  <si>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</si>
  <si>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</si>
  <si>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</si>
  <si>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</si>
  <si>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</si>
  <si>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</si>
  <si>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</si>
  <si>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</si>
  <si>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</si>
  <si>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</si>
  <si>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</si>
  <si>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</si>
  <si>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</si>
  <si>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</si>
  <si>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</si>
  <si>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</si>
  <si>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</si>
  <si>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</si>
  <si>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</si>
  <si>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</si>
  <si>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</si>
  <si>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</si>
  <si>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</si>
  <si>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</si>
  <si>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</si>
  <si>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</si>
  <si>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</si>
  <si>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</si>
  <si>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</si>
  <si>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</si>
  <si>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</si>
  <si>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</si>
  <si>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</si>
  <si>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</si>
  <si>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</si>
  <si>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</si>
  <si>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</si>
  <si>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</si>
  <si>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</si>
  <si>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</si>
  <si>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</si>
  <si>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</si>
  <si>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</si>
  <si>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</si>
  <si>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</si>
  <si>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</si>
  <si>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</si>
  <si>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</si>
  <si>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</si>
  <si>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</si>
  <si>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</si>
  <si>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</si>
  <si>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</si>
  <si>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</si>
  <si>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</si>
  <si>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</si>
  <si>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</si>
  <si>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</si>
  <si>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</si>
  <si>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</si>
  <si>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</si>
  <si>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</si>
  <si>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</si>
  <si>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</si>
  <si>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</si>
  <si>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</si>
  <si>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</si>
  <si>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</si>
  <si>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</si>
  <si>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</si>
  <si>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</si>
  <si>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</si>
  <si>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</si>
  <si>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</si>
  <si>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</si>
  <si>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</si>
  <si>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</si>
  <si>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</si>
  <si>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</si>
  <si>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</si>
  <si>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</si>
  <si>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</si>
  <si>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</si>
  <si>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</si>
  <si>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</si>
  <si>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</si>
  <si>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</si>
  <si>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</si>
  <si>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</si>
  <si>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</si>
  <si>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</si>
  <si>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</si>
  <si>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</si>
  <si>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</si>
  <si>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</si>
  <si>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</si>
  <si>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</si>
  <si>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</si>
  <si>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</si>
  <si>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</si>
  <si>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</si>
  <si>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</si>
  <si>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</si>
  <si>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</si>
  <si>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</si>
  <si>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</si>
  <si>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</si>
  <si>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</si>
  <si>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</si>
  <si>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</si>
  <si>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</si>
  <si>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</si>
  <si>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</si>
  <si>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</si>
  <si>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</si>
  <si>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</si>
  <si>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</si>
  <si>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</si>
  <si>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</si>
  <si>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</si>
  <si>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</si>
  <si>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</si>
  <si>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</si>
  <si>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</si>
  <si>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</si>
  <si>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</si>
  <si>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</si>
  <si>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</si>
  <si>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</si>
  <si>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</si>
  <si>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</si>
  <si>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</si>
  <si>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</si>
  <si>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</si>
  <si>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</si>
  <si>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</si>
  <si>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</si>
  <si>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</si>
  <si>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</si>
  <si>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</si>
  <si>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</si>
  <si>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</si>
  <si>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</si>
  <si>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</si>
  <si>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</si>
  <si>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</si>
  <si>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</si>
  <si>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</si>
  <si>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</si>
  <si>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</si>
  <si>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</si>
  <si>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</si>
  <si>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</si>
  <si>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</si>
  <si>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</si>
  <si>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</si>
  <si>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</si>
  <si>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</si>
  <si>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</si>
  <si>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</si>
  <si>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</si>
  <si>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</si>
  <si>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</si>
  <si>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</si>
  <si>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</si>
  <si>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</si>
  <si>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</si>
  <si>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</si>
  <si>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</si>
  <si>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</si>
  <si>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</si>
  <si>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</si>
  <si>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</si>
  <si>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</si>
  <si>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</si>
  <si>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</si>
  <si>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</si>
  <si>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</si>
  <si>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</si>
  <si>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</si>
  <si>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</si>
  <si>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</si>
  <si>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</si>
  <si>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</si>
  <si>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</si>
  <si>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</si>
  <si>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</si>
  <si>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</si>
  <si>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</si>
  <si>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</si>
  <si>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</si>
  <si>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</si>
  <si>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</si>
  <si>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</si>
  <si>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</si>
  <si>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</si>
  <si>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</si>
  <si>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</si>
  <si>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</si>
  <si>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</si>
  <si>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</si>
  <si>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</si>
  <si>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</si>
  <si>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</si>
  <si>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</si>
  <si>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</si>
  <si>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</si>
  <si>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</si>
  <si>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</si>
  <si>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</si>
  <si>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</si>
  <si>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</si>
  <si>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</si>
  <si>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</si>
  <si>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</si>
  <si>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</si>
  <si>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</si>
  <si>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</si>
  <si>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</si>
  <si>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</si>
  <si>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</si>
  <si>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</si>
  <si>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</si>
  <si>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</si>
  <si>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</si>
  <si>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</si>
  <si>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</si>
  <si>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</si>
  <si>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</si>
  <si>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</si>
  <si>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</si>
  <si>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</si>
  <si>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</si>
  <si>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</si>
  <si>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</si>
  <si>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</si>
  <si>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</si>
  <si>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</si>
  <si>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</si>
  <si>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</si>
  <si>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</si>
  <si>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</si>
  <si>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</si>
  <si>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</si>
  <si>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</si>
  <si>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</si>
  <si>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</si>
  <si>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</si>
  <si>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</si>
  <si>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</si>
  <si>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</si>
  <si>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</si>
  <si>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</si>
  <si>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</si>
  <si>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</si>
  <si>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</si>
  <si>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</si>
  <si>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</si>
  <si>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</si>
  <si>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</si>
  <si>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</si>
  <si>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</si>
  <si>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</si>
  <si>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</si>
  <si>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</si>
  <si>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</si>
  <si>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</si>
  <si>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</si>
  <si>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</si>
  <si>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</si>
  <si>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</si>
  <si>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</si>
  <si>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</si>
  <si>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</si>
  <si>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</si>
  <si>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</si>
  <si>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</si>
  <si>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</si>
  <si>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</si>
  <si>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</si>
  <si>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</si>
  <si>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</si>
  <si>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</si>
  <si>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</si>
  <si>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</si>
  <si>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</si>
  <si>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</si>
  <si>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</si>
  <si>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</si>
  <si>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</si>
  <si>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</si>
  <si>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</si>
  <si>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</si>
  <si>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</si>
  <si>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</si>
  <si>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</si>
  <si>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</si>
  <si>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</si>
  <si>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</si>
  <si>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</si>
  <si>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</si>
  <si>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</si>
  <si>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</si>
  <si>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</si>
  <si>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</si>
  <si>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</si>
  <si>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</si>
  <si>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</si>
  <si>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</si>
  <si>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</si>
  <si>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</si>
  <si>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</si>
  <si>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</si>
  <si>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</si>
  <si>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</si>
  <si>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</si>
  <si>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</si>
  <si>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</si>
  <si>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</si>
  <si>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</si>
  <si>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</si>
  <si>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</si>
  <si>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</si>
  <si>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</si>
  <si>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</si>
  <si>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</si>
  <si>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</si>
  <si>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</si>
  <si>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</si>
  <si>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</si>
  <si>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</si>
  <si>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</si>
  <si>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</si>
  <si>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</si>
  <si>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</si>
  <si>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</si>
  <si>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</si>
  <si>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</si>
  <si>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</si>
  <si>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</si>
  <si>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</si>
  <si>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</si>
  <si>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</si>
  <si>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</si>
  <si>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</si>
  <si>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</si>
  <si>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</si>
  <si>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</si>
  <si>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</si>
  <si>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</si>
  <si>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</si>
  <si>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</si>
  <si>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</si>
  <si>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</si>
  <si>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</si>
  <si>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</si>
  <si>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</si>
  <si>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</si>
  <si>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</si>
  <si>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</si>
  <si>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</si>
  <si>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</si>
  <si>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</si>
  <si>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</si>
  <si>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</si>
  <si>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</si>
  <si>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</si>
  <si>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</si>
  <si>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</si>
  <si>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</si>
  <si>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</si>
  <si>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</si>
  <si>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</si>
  <si>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</si>
  <si>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</si>
  <si>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</si>
  <si>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</si>
  <si>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</si>
  <si>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</si>
  <si>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</si>
  <si>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</si>
  <si>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</si>
  <si>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</si>
  <si>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</si>
  <si>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</si>
  <si>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</si>
  <si>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</si>
  <si>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</si>
  <si>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</si>
  <si>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</si>
  <si>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</si>
  <si>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</si>
  <si>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</si>
  <si>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</si>
  <si>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</si>
  <si>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</si>
  <si>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</si>
  <si>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</si>
  <si>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</si>
  <si>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</si>
  <si>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</si>
  <si>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</si>
  <si>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</si>
  <si>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</si>
  <si>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</si>
  <si>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</si>
  <si>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</si>
  <si>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</si>
  <si>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</si>
  <si>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</si>
  <si>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</si>
  <si>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</si>
  <si>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</si>
  <si>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</si>
  <si>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</si>
  <si>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</si>
  <si>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</si>
  <si>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</si>
  <si>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</si>
  <si>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</si>
  <si>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</si>
  <si>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</si>
  <si>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</si>
  <si>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</si>
  <si>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</si>
  <si>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</si>
  <si>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</si>
  <si>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</si>
  <si>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</si>
  <si>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</si>
  <si>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</si>
  <si>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</si>
  <si>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</si>
  <si>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</si>
  <si>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</si>
  <si>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</si>
  <si>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</si>
  <si>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</si>
  <si>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</si>
  <si>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</si>
  <si>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</si>
  <si>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</si>
  <si>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</si>
  <si>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</si>
  <si>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</si>
  <si>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</si>
  <si>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</si>
  <si>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</si>
  <si>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</si>
  <si>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</si>
  <si>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</si>
  <si>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</si>
  <si>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</si>
  <si>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</si>
  <si>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</si>
  <si>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</si>
  <si>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</si>
  <si>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</si>
  <si>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</si>
  <si>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</si>
  <si>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</si>
  <si>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</si>
  <si>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</si>
  <si>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</si>
  <si>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</si>
  <si>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</si>
  <si>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</si>
  <si>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</si>
  <si>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</si>
  <si>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</si>
  <si>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</si>
  <si>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</si>
  <si>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</si>
  <si>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</si>
  <si>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</si>
  <si>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</si>
  <si>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</si>
  <si>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</si>
  <si>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</si>
  <si>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</si>
  <si>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</si>
  <si>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</si>
  <si>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</si>
  <si>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</si>
  <si>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</si>
  <si>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</si>
  <si>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</si>
  <si>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</si>
  <si>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</si>
  <si>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</si>
  <si>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</si>
  <si>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</si>
  <si>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</si>
  <si>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</si>
  <si>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</si>
  <si>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</si>
  <si>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</si>
  <si>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</si>
  <si>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</si>
  <si>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</si>
  <si>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</si>
  <si>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</si>
  <si>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</si>
  <si>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</si>
  <si>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</si>
  <si>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</si>
  <si>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</si>
  <si>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</si>
  <si>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</si>
  <si>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</si>
  <si>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</si>
  <si>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</si>
  <si>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</si>
  <si>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</si>
  <si>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</si>
  <si>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</si>
  <si>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</si>
  <si>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</si>
  <si>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</si>
  <si>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</si>
  <si>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</si>
  <si>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</si>
  <si>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</si>
  <si>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</si>
  <si>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</si>
  <si>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</si>
  <si>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</si>
  <si>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</si>
  <si>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</si>
  <si>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</si>
  <si>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</si>
  <si>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</si>
  <si>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</si>
  <si>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</si>
  <si>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</si>
  <si>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</si>
  <si>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</si>
  <si>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</si>
  <si>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</si>
  <si>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</si>
  <si>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</si>
  <si>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</si>
  <si>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</si>
  <si>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</si>
  <si>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</si>
  <si>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</si>
  <si>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</si>
  <si>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</si>
  <si>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</si>
  <si>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</si>
  <si>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</si>
  <si>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</si>
  <si>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</si>
  <si>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</si>
  <si>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</si>
  <si>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</si>
  <si>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</si>
  <si>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</si>
  <si>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</si>
  <si>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</si>
  <si>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</si>
  <si>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</si>
  <si>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</si>
  <si>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</si>
  <si>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</si>
  <si>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</si>
  <si>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</si>
  <si>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</si>
  <si>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</si>
  <si>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</si>
  <si>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</si>
  <si>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</si>
  <si>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</si>
  <si>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</si>
  <si>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</si>
  <si>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</si>
  <si>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</si>
  <si>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</si>
  <si>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</si>
  <si>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</si>
  <si>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</si>
  <si>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</si>
  <si>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</si>
  <si>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</si>
  <si>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</si>
  <si>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</si>
  <si>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</si>
  <si>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</si>
  <si>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</si>
  <si>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</si>
  <si>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</si>
  <si>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</si>
  <si>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</si>
  <si>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</si>
  <si>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</si>
  <si>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</si>
  <si>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</si>
  <si>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</si>
  <si>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</si>
  <si>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</si>
  <si>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</si>
  <si>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</si>
  <si>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</si>
  <si>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</si>
  <si>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</si>
  <si>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</si>
  <si>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</si>
  <si>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</si>
  <si>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</si>
  <si>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</si>
  <si>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</si>
  <si>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</si>
  <si>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</si>
  <si>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</si>
  <si>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</si>
  <si>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</si>
  <si>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</si>
  <si>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</si>
  <si>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</si>
  <si>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</si>
  <si>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</si>
  <si>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</si>
  <si>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</si>
  <si>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</si>
  <si>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</si>
  <si>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</si>
  <si>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</si>
  <si>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</si>
  <si>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</si>
  <si>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</si>
  <si>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</si>
  <si>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</si>
  <si>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</si>
  <si>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</si>
  <si>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</si>
  <si>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</si>
  <si>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</si>
  <si>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</si>
  <si>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</si>
  <si>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</si>
  <si>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</si>
  <si>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</si>
  <si>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</si>
  <si>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</si>
  <si>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</si>
  <si>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</si>
  <si>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</si>
  <si>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</si>
  <si>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</si>
  <si>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</si>
  <si>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</si>
  <si>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</si>
  <si>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</si>
  <si>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</si>
  <si>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</si>
  <si>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</si>
  <si>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</si>
  <si>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</si>
  <si>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</si>
  <si>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</si>
  <si>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</si>
  <si>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</si>
  <si>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</si>
  <si>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</si>
  <si>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</si>
  <si>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</si>
  <si>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</si>
  <si>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</si>
  <si>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</si>
  <si>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</si>
  <si>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</si>
  <si>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</si>
  <si>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</si>
  <si>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</si>
  <si>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</si>
  <si>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</si>
  <si>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</si>
  <si>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</si>
  <si>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</si>
  <si>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</si>
  <si>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</si>
  <si>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</si>
  <si>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</si>
  <si>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</si>
  <si>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</si>
  <si>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</si>
  <si>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</si>
  <si>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</si>
  <si>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</si>
  <si>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</si>
  <si>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</si>
  <si>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</si>
  <si>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</si>
  <si>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</si>
  <si>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</si>
  <si>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</si>
  <si>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</si>
  <si>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</si>
  <si>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</si>
  <si>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</si>
  <si>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</si>
  <si>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</si>
  <si>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</si>
  <si>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</si>
  <si>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</si>
  <si>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</si>
  <si>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</si>
  <si>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</si>
  <si>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</si>
  <si>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</si>
  <si>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</si>
  <si>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</si>
  <si>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</si>
  <si>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</si>
  <si>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</si>
  <si>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</si>
  <si>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</si>
  <si>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</si>
  <si>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</si>
  <si>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</si>
  <si>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</si>
  <si>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</si>
  <si>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</si>
  <si>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</si>
  <si>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</si>
  <si>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</si>
  <si>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</si>
  <si>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</si>
  <si>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</si>
  <si>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</si>
  <si>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</si>
  <si>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</si>
  <si>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</si>
  <si>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</si>
  <si>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</si>
  <si>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</si>
  <si>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</si>
  <si>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</si>
  <si>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</si>
  <si>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</si>
  <si>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</si>
  <si>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</si>
  <si>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</si>
  <si>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</si>
  <si>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</si>
  <si>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</si>
  <si>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</si>
  <si>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</si>
  <si>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</si>
  <si>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</si>
  <si>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</si>
  <si>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</si>
  <si>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</si>
  <si>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</si>
  <si>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</si>
  <si>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</si>
  <si>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</si>
  <si>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</si>
  <si>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</si>
  <si>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</si>
  <si>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</si>
  <si>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</si>
  <si>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</si>
  <si>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</si>
  <si>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</si>
  <si>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</si>
  <si>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</si>
  <si>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</si>
  <si>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</si>
  <si>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</si>
  <si>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</si>
  <si>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</si>
  <si>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</si>
  <si>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</si>
  <si>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</si>
  <si>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</si>
  <si>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</si>
  <si>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</si>
  <si>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</si>
  <si>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</si>
  <si>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</si>
  <si>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</si>
  <si>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</si>
  <si>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</si>
  <si>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</si>
  <si>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</si>
  <si>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</si>
  <si>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</si>
  <si>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</si>
  <si>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</si>
  <si>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</si>
  <si>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</si>
  <si>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</si>
  <si>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</si>
  <si>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</si>
  <si>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</si>
  <si>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</si>
  <si>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</si>
  <si>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</si>
  <si>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</si>
  <si>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</si>
  <si>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</si>
  <si>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</si>
  <si>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</si>
  <si>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</si>
  <si>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</si>
  <si>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</si>
  <si>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</si>
  <si>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</si>
  <si>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</si>
  <si>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</si>
  <si>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</si>
  <si>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</si>
  <si>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</si>
  <si>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</si>
  <si>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</si>
  <si>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</si>
  <si>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</si>
  <si>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</si>
  <si>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</si>
  <si>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</si>
  <si>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</si>
  <si>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</si>
  <si>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</si>
  <si>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</si>
  <si>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</si>
  <si>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</si>
  <si>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</si>
  <si>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</si>
  <si>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</si>
  <si>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</si>
  <si>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</si>
  <si>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</si>
  <si>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</si>
  <si>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</si>
  <si>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</si>
  <si>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</si>
  <si>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</si>
  <si>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</si>
  <si>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</si>
  <si>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</si>
  <si>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</si>
  <si>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</si>
  <si>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</si>
  <si>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</si>
  <si>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</si>
  <si>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</si>
  <si>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</si>
  <si>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</si>
  <si>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</si>
  <si>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</si>
  <si>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</si>
  <si>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</si>
  <si>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</si>
  <si>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</si>
  <si>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</si>
  <si>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</si>
  <si>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</si>
  <si>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</si>
  <si>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</si>
  <si>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</si>
  <si>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</si>
  <si>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</si>
  <si>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</si>
  <si>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</si>
  <si>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</si>
  <si>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</si>
  <si>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</si>
  <si>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</si>
  <si>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</si>
  <si>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</si>
  <si>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</si>
  <si>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</si>
  <si>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</si>
  <si>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</si>
  <si>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</si>
  <si>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</si>
  <si>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</si>
  <si>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</si>
  <si>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</si>
  <si>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</si>
  <si>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</si>
  <si>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</si>
  <si>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</si>
  <si>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</si>
  <si>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</si>
  <si>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</si>
  <si>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</si>
  <si>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</si>
  <si>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</si>
  <si>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</si>
  <si>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</si>
  <si>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</si>
  <si>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</si>
  <si>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</si>
  <si>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</si>
  <si>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</si>
  <si>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</si>
  <si>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</si>
  <si>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</si>
  <si>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</si>
  <si>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</si>
  <si>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</si>
  <si>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</si>
  <si>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</si>
  <si>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</si>
  <si>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</si>
  <si>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</si>
  <si>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</si>
  <si>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</si>
  <si>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</si>
  <si>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</si>
  <si>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</si>
  <si>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</si>
  <si>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</si>
  <si>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</si>
  <si>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</si>
  <si>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</si>
  <si>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</si>
  <si>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</si>
  <si>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</si>
  <si>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</si>
  <si>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</si>
  <si>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</si>
  <si>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</si>
  <si>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</si>
  <si>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</si>
  <si>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</si>
  <si>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</si>
  <si>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</si>
  <si>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</si>
  <si>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</si>
  <si>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</si>
  <si>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</si>
  <si>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</si>
  <si>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</si>
  <si>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</si>
  <si>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</si>
  <si>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</si>
  <si>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</si>
  <si>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</si>
  <si>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</si>
  <si>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</si>
  <si>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</si>
  <si>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</si>
  <si>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</si>
  <si>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</si>
  <si>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</si>
  <si>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</si>
  <si>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</si>
  <si>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</si>
  <si>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</si>
  <si>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</si>
  <si>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</si>
  <si>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</si>
  <si>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</si>
  <si>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</si>
  <si>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</si>
  <si>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</si>
  <si>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</si>
  <si>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</si>
  <si>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</si>
  <si>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</si>
  <si>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</si>
  <si>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</si>
  <si>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</si>
  <si>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</si>
  <si>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</si>
  <si>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</si>
  <si>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</si>
  <si>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</si>
  <si>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</si>
  <si>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</si>
  <si>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</si>
  <si>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</si>
  <si>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</si>
  <si>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</si>
  <si>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</si>
  <si>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</si>
  <si>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</si>
  <si>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</si>
  <si>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</si>
  <si>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</si>
  <si>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</si>
  <si>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</si>
  <si>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</si>
  <si>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</si>
  <si>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</si>
  <si>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</si>
  <si>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</si>
  <si>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</si>
  <si>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</si>
  <si>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</si>
  <si>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</si>
  <si>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</si>
  <si>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</si>
  <si>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</si>
  <si>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</si>
  <si>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</si>
  <si>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</si>
  <si>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</si>
  <si>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</si>
  <si>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</si>
  <si>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</si>
  <si>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</si>
  <si>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</si>
  <si>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</si>
  <si>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</si>
  <si>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</si>
  <si>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</si>
  <si>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</si>
  <si>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</si>
  <si>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</si>
  <si>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</si>
  <si>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</si>
  <si>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</si>
  <si>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</si>
  <si>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</si>
  <si>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</si>
  <si>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</si>
  <si>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</si>
  <si>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</si>
  <si>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</si>
  <si>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</si>
  <si>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</si>
  <si>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</si>
  <si>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</si>
  <si>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</si>
  <si>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</si>
  <si>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</si>
  <si>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</si>
  <si>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</si>
  <si>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</si>
  <si>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</si>
  <si>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</si>
  <si>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</si>
  <si>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</si>
  <si>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</si>
  <si>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</si>
  <si>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</si>
  <si>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</si>
  <si>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</si>
  <si>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</si>
  <si>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</si>
  <si>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</si>
  <si>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</si>
  <si>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</si>
  <si>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</si>
  <si>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</si>
  <si>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</si>
  <si>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</si>
  <si>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</si>
  <si>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</si>
  <si>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</si>
  <si>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</si>
  <si>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</si>
  <si>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</si>
  <si>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</si>
  <si>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</si>
  <si>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</si>
  <si>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</si>
  <si>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</si>
  <si>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</si>
  <si>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</si>
  <si>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</si>
  <si>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</si>
  <si>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</si>
  <si>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</si>
  <si>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</si>
  <si>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</si>
  <si>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</si>
  <si>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</si>
  <si>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</si>
  <si>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</si>
  <si>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</si>
  <si>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</si>
  <si>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</si>
  <si>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</si>
  <si>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</si>
  <si>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</si>
  <si>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</si>
  <si>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</si>
  <si>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</si>
  <si>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</si>
  <si>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</si>
  <si>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</si>
  <si>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</si>
  <si>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</si>
  <si>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</si>
  <si>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</si>
  <si>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</si>
  <si>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</si>
  <si>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</si>
  <si>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</si>
  <si>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</si>
  <si>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</si>
  <si>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</si>
  <si>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</si>
  <si>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</si>
  <si>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</si>
  <si>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</si>
  <si>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</si>
  <si>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</si>
  <si>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</si>
  <si>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</si>
  <si>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</si>
  <si>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</si>
  <si>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</si>
  <si>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</si>
  <si>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</si>
  <si>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</si>
  <si>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</si>
  <si>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</si>
  <si>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</si>
  <si>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</si>
  <si>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</si>
  <si>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</si>
  <si>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</si>
  <si>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</si>
  <si>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</si>
  <si>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</si>
  <si>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</si>
  <si>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</si>
  <si>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</si>
  <si>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</si>
  <si>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</si>
  <si>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</si>
  <si>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</si>
  <si>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</si>
  <si>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</si>
  <si>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</si>
  <si>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</si>
  <si>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</si>
  <si>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</si>
  <si>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</si>
  <si>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</si>
  <si>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</si>
  <si>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</si>
  <si>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</si>
  <si>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</si>
  <si>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</si>
  <si>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</si>
  <si>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</si>
  <si>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</si>
  <si>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</si>
  <si>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</si>
  <si>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</si>
  <si>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</si>
  <si>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</si>
  <si>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</si>
  <si>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</si>
  <si>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</si>
  <si>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</si>
  <si>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</si>
  <si>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</si>
  <si>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</si>
  <si>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</si>
  <si>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</si>
  <si>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</si>
  <si>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</si>
  <si>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</si>
  <si>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</si>
  <si>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</si>
  <si>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</si>
  <si>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</si>
  <si>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</si>
  <si>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</si>
  <si>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</si>
  <si>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</si>
  <si>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</si>
  <si>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</si>
  <si>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</si>
  <si>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</si>
  <si>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</si>
  <si>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</si>
  <si>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</si>
  <si>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</si>
  <si>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</si>
  <si>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</si>
  <si>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</si>
  <si>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</si>
  <si>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</si>
  <si>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</si>
  <si>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</si>
  <si>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</si>
  <si>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</si>
  <si>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</si>
  <si>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</si>
  <si>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</si>
  <si>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</si>
  <si>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</si>
  <si>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</si>
  <si>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</si>
  <si>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</si>
  <si>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</si>
  <si>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</si>
  <si>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</si>
  <si>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</si>
  <si>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</si>
  <si>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</si>
  <si>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</si>
  <si>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</si>
  <si>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</si>
  <si>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</si>
  <si>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</si>
  <si>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</si>
  <si>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</si>
  <si>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</si>
  <si>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</si>
  <si>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</si>
  <si>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</si>
  <si>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</si>
  <si>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</si>
  <si>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</si>
  <si>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</si>
  <si>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</si>
  <si>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</si>
  <si>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</si>
  <si>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</si>
  <si>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</si>
  <si>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</si>
  <si>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</si>
  <si>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</si>
  <si>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</si>
  <si>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</si>
  <si>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</si>
  <si>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</si>
  <si>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</si>
  <si>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</si>
  <si>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</si>
  <si>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</si>
  <si>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</si>
  <si>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</si>
  <si>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</si>
  <si>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</si>
  <si>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</si>
  <si>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</si>
  <si>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</si>
  <si>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</si>
  <si>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</si>
  <si>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</si>
  <si>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</si>
  <si>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</si>
  <si>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</si>
  <si>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</si>
  <si>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</si>
  <si>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</si>
  <si>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</si>
  <si>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</si>
  <si>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</si>
  <si>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</si>
  <si>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</si>
  <si>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</si>
  <si>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</si>
  <si>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</si>
  <si>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</si>
  <si>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</si>
  <si>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</si>
  <si>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</si>
  <si>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</si>
  <si>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</si>
  <si>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</si>
  <si>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</si>
  <si>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</si>
  <si>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</si>
  <si>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</si>
  <si>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</si>
  <si>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</si>
  <si>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</si>
  <si>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</si>
  <si>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</si>
  <si>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</si>
  <si>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</si>
  <si>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</si>
  <si>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</si>
  <si>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</si>
  <si>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</si>
  <si>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</si>
  <si>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</si>
  <si>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</si>
  <si>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</si>
  <si>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</si>
  <si>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</si>
  <si>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</si>
  <si>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</si>
  <si>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</si>
  <si>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</si>
  <si>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</si>
  <si>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</si>
  <si>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</si>
  <si>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</si>
  <si>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</si>
  <si>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</si>
  <si>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</si>
  <si>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</si>
  <si>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</si>
  <si>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</si>
  <si>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</si>
  <si>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</si>
  <si>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</si>
  <si>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</si>
  <si>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</si>
  <si>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</si>
  <si>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</si>
  <si>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</si>
  <si>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</si>
  <si>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</si>
  <si>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</si>
  <si>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</si>
  <si>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</si>
  <si>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</si>
  <si>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</si>
  <si>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</si>
  <si>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</si>
  <si>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</si>
  <si>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</si>
  <si>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</si>
  <si>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</si>
  <si>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</si>
  <si>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</si>
  <si>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</si>
  <si>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</si>
  <si>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</si>
  <si>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</si>
  <si>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</si>
  <si>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</si>
  <si>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</si>
  <si>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</si>
  <si>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</si>
  <si>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</si>
  <si>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</si>
  <si>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</si>
  <si>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</si>
  <si>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</si>
  <si>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</si>
  <si>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</si>
  <si>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</si>
  <si>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</si>
  <si>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</si>
  <si>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</si>
  <si>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</si>
  <si>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</si>
  <si>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</si>
  <si>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</si>
  <si>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</si>
  <si>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</si>
  <si>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</si>
  <si>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</si>
  <si>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</si>
  <si>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</si>
  <si>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</si>
  <si>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</si>
  <si>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</si>
  <si>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</si>
  <si>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</si>
  <si>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</si>
  <si>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</si>
  <si>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</si>
  <si>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</si>
  <si>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</si>
  <si>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</si>
  <si>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</si>
  <si>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</si>
  <si>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</si>
  <si>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</si>
  <si>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</si>
  <si>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</si>
  <si>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</si>
  <si>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</si>
  <si>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</si>
  <si>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</si>
  <si>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</si>
  <si>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</si>
  <si>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</si>
  <si>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</si>
  <si>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</si>
  <si>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</si>
  <si>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</si>
  <si>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</si>
  <si>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</si>
  <si>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</si>
  <si>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</si>
  <si>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</si>
  <si>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</si>
  <si>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</si>
  <si>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</si>
  <si>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</si>
  <si>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</si>
  <si>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</si>
  <si>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</si>
  <si>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</si>
  <si>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</si>
  <si>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</si>
  <si>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</si>
  <si>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</si>
  <si>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</si>
  <si>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</si>
  <si>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</si>
  <si>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</si>
  <si>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</si>
  <si>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</si>
  <si>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</si>
  <si>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</si>
  <si>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</si>
  <si>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</si>
  <si>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</si>
  <si>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</si>
  <si>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</si>
  <si>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</si>
  <si>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</si>
  <si>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</si>
  <si>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</si>
  <si>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</si>
  <si>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</si>
  <si>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</si>
  <si>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</si>
  <si>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</si>
  <si>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</si>
  <si>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</si>
  <si>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</si>
  <si>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</si>
  <si>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</si>
  <si>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</si>
  <si>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</si>
  <si>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</si>
  <si>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</si>
  <si>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</si>
  <si>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</si>
  <si>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</si>
  <si>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</si>
  <si>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</si>
  <si>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</si>
  <si>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</si>
  <si>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</si>
  <si>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</si>
  <si>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</si>
  <si>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</si>
  <si>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</si>
  <si>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</si>
  <si>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</si>
  <si>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</si>
  <si>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</si>
  <si>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</si>
  <si>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</si>
  <si>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</si>
  <si>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</si>
  <si>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</si>
  <si>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</si>
  <si>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</si>
  <si>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</si>
  <si>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</si>
  <si>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</si>
  <si>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</si>
  <si>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</si>
  <si>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</si>
  <si>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</si>
  <si>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</si>
  <si>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</si>
  <si>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</si>
  <si>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</si>
  <si>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</si>
  <si>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</si>
  <si>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</si>
  <si>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</si>
  <si>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</si>
  <si>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</si>
  <si>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</si>
  <si>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</si>
  <si>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</si>
  <si>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</si>
  <si>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</si>
  <si>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</si>
  <si>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</si>
  <si>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</si>
  <si>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</si>
  <si>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</si>
  <si>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</si>
  <si>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</si>
  <si>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</si>
  <si>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</si>
  <si>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</si>
  <si>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</si>
  <si>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</si>
  <si>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</si>
  <si>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</si>
  <si>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</si>
  <si>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</si>
  <si>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</si>
  <si>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</si>
  <si>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</si>
  <si>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</si>
  <si>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</si>
  <si>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</si>
  <si>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</si>
  <si>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</si>
  <si>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</si>
  <si>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</si>
  <si>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</si>
  <si>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</si>
  <si>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</si>
  <si>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</si>
  <si>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</si>
  <si>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</si>
  <si>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</si>
  <si>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</si>
  <si>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</si>
  <si>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</si>
  <si>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</si>
  <si>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</si>
  <si>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</si>
  <si>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</si>
  <si>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</si>
  <si>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</si>
  <si>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</si>
  <si>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</si>
  <si>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</si>
  <si>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</si>
  <si>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</si>
  <si>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</si>
  <si>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</si>
  <si>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</si>
  <si>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</si>
  <si>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</si>
  <si>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</si>
  <si>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</si>
  <si>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</si>
  <si>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</si>
  <si>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</si>
  <si>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</si>
  <si>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</si>
  <si>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</si>
  <si>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</si>
  <si>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</si>
  <si>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</si>
  <si>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</si>
  <si>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</si>
  <si>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</si>
  <si>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</si>
  <si>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</si>
  <si>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</si>
  <si>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</si>
  <si>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</si>
  <si>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</si>
  <si>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</si>
  <si>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</si>
  <si>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</si>
  <si>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</si>
  <si>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</si>
  <si>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</si>
  <si>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</si>
  <si>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</si>
  <si>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</si>
  <si>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</si>
  <si>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</si>
  <si>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</si>
  <si>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</si>
  <si>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</si>
  <si>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</si>
  <si>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</si>
  <si>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</si>
  <si>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</si>
  <si>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</si>
  <si>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</si>
  <si>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</si>
  <si>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</si>
  <si>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</si>
  <si>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</si>
  <si>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</si>
  <si>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</si>
  <si>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</si>
  <si>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</si>
  <si>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</si>
  <si>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</si>
  <si>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</si>
  <si>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</si>
  <si>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</si>
  <si>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</si>
  <si>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</si>
  <si>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</si>
  <si>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</si>
  <si>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</si>
  <si>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</si>
  <si>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</si>
  <si>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</si>
  <si>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</si>
  <si>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</si>
  <si>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</si>
  <si>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</si>
  <si>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</si>
  <si>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</si>
  <si>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</si>
  <si>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</si>
  <si>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</si>
  <si>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</si>
  <si>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</si>
  <si>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</si>
  <si>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</si>
  <si>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</si>
  <si>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</si>
  <si>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</si>
  <si>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</si>
  <si>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</si>
  <si>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</si>
  <si>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</si>
  <si>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</si>
  <si>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</si>
  <si>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</si>
  <si>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</si>
  <si>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</si>
  <si>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</si>
  <si>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</si>
  <si>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</si>
  <si>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</si>
  <si>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</si>
  <si>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</si>
  <si>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</si>
  <si>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</si>
  <si>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</si>
  <si>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</si>
  <si>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</si>
  <si>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</si>
  <si>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</si>
  <si>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</si>
  <si>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</si>
  <si>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</si>
  <si>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</si>
  <si>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</si>
  <si>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</si>
  <si>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</si>
  <si>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</si>
  <si>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</si>
  <si>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</si>
  <si>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</si>
  <si>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</si>
  <si>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</si>
  <si>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</si>
  <si>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</si>
  <si>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</si>
  <si>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</si>
  <si>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</si>
  <si>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</si>
  <si>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</si>
  <si>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</si>
  <si>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</si>
  <si>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</si>
  <si>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</si>
  <si>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</si>
  <si>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</si>
  <si>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</si>
  <si>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</si>
  <si>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</si>
  <si>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</si>
  <si>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</si>
  <si>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</si>
  <si>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</si>
  <si>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</si>
  <si>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</si>
  <si>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</si>
  <si>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</si>
  <si>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</si>
  <si>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</si>
  <si>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</si>
  <si>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</si>
  <si>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</si>
  <si>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</si>
  <si>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</si>
  <si>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</si>
  <si>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</si>
  <si>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</si>
  <si>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</si>
  <si>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</si>
  <si>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</si>
  <si>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</si>
  <si>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</si>
  <si>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</si>
  <si>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</si>
  <si>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</si>
  <si>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</si>
  <si>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</si>
  <si>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</si>
  <si>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</si>
  <si>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</si>
  <si>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</si>
  <si>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</si>
  <si>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</si>
  <si>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</si>
  <si>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</si>
  <si>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</si>
  <si>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</si>
  <si>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</si>
  <si>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</si>
  <si>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</si>
  <si>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</si>
  <si>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</si>
  <si>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</si>
  <si>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</si>
  <si>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</si>
  <si>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</si>
  <si>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</si>
  <si>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</si>
  <si>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</si>
  <si>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</si>
  <si>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</si>
  <si>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</si>
  <si>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</si>
  <si>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</si>
  <si>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</si>
  <si>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</si>
  <si>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</si>
  <si>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</si>
  <si>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</si>
  <si>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</si>
  <si>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</si>
  <si>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</si>
  <si>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</si>
  <si>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</si>
  <si>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</si>
  <si>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</si>
  <si>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</si>
  <si>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</si>
  <si>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</si>
  <si>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</si>
  <si>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</si>
  <si>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</si>
  <si>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</si>
  <si>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</si>
  <si>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</si>
  <si>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</si>
  <si>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</si>
  <si>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</si>
  <si>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</si>
  <si>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</si>
  <si>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</si>
  <si>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</si>
  <si>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</si>
  <si>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</si>
  <si>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</si>
  <si>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</si>
  <si>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</si>
  <si>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</si>
  <si>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</si>
  <si>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</si>
  <si>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</si>
  <si>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</si>
  <si>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</si>
  <si>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</si>
  <si>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</si>
  <si>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</si>
  <si>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</si>
  <si>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</si>
  <si>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</si>
  <si>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</si>
  <si>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</si>
  <si>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</si>
  <si>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</si>
  <si>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</si>
  <si>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</si>
  <si>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</si>
  <si>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</si>
  <si>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</si>
  <si>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</si>
  <si>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</si>
  <si>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</si>
  <si>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</si>
  <si>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</si>
  <si>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</si>
  <si>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</si>
  <si>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</si>
  <si>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</si>
  <si>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</si>
  <si>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</si>
  <si>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</si>
  <si>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</si>
  <si>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</si>
  <si>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</si>
  <si>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</si>
  <si>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</si>
  <si>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</si>
  <si>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</si>
  <si>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</si>
  <si>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</si>
  <si>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</si>
  <si>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</si>
  <si>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</si>
  <si>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</si>
  <si>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</si>
  <si>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</si>
  <si>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</si>
  <si>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</si>
  <si>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</si>
  <si>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</si>
  <si>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</si>
  <si>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</si>
  <si>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</si>
  <si>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</si>
  <si>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</si>
  <si>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</si>
  <si>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</si>
  <si>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</si>
  <si>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</si>
  <si>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</si>
  <si>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</si>
  <si>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</si>
  <si>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</si>
  <si>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</si>
  <si>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</si>
  <si>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</si>
  <si>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</si>
  <si>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</si>
  <si>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</si>
  <si>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</si>
  <si>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</si>
  <si>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</si>
  <si>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</si>
  <si>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</si>
  <si>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</si>
  <si>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</si>
  <si>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</si>
  <si>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</si>
  <si>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</si>
  <si>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</si>
  <si>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</si>
  <si>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</si>
  <si>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</si>
  <si>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</si>
  <si>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</si>
  <si>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</si>
  <si>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</si>
  <si>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</si>
  <si>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</si>
  <si>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</si>
  <si>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</si>
  <si>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</si>
  <si>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</si>
  <si>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</si>
  <si>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</si>
  <si>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</si>
  <si>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</si>
  <si>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</si>
  <si>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</si>
  <si>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</si>
  <si>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</si>
  <si>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</si>
  <si>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</si>
  <si>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</si>
  <si>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</si>
  <si>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</si>
  <si>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</si>
  <si>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</si>
  <si>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</si>
  <si>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</si>
  <si>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</si>
  <si>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</si>
  <si>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</si>
  <si>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</si>
  <si>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</si>
  <si>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</si>
  <si>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</si>
  <si>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</si>
  <si>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</si>
  <si>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</si>
  <si>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</si>
  <si>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</si>
  <si>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</si>
  <si>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</si>
  <si>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</si>
  <si>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</si>
  <si>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</si>
  <si>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</si>
  <si>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</si>
  <si>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</si>
  <si>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</si>
  <si>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</si>
  <si>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</si>
  <si>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</si>
  <si>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</si>
  <si>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</si>
  <si>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</si>
  <si>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</si>
  <si>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</si>
  <si>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</si>
  <si>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</si>
  <si>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</si>
  <si>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</si>
  <si>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</si>
  <si>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</si>
  <si>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</si>
  <si>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</si>
  <si>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</si>
  <si>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</si>
  <si>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</si>
  <si>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</si>
  <si>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</si>
  <si>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</si>
  <si>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</si>
  <si>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</si>
  <si>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</si>
  <si>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</si>
  <si>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</si>
  <si>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</si>
  <si>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</si>
  <si>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</si>
  <si>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</si>
  <si>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</si>
  <si>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</si>
  <si>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</si>
  <si>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</si>
  <si>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</si>
  <si>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</si>
  <si>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</si>
  <si>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</si>
  <si>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</si>
  <si>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</si>
  <si>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</si>
  <si>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</si>
  <si>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</si>
  <si>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</si>
  <si>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</si>
  <si>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</si>
  <si>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</si>
  <si>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</si>
  <si>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</si>
  <si>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</si>
  <si>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</si>
  <si>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</si>
  <si>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</si>
  <si>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</si>
  <si>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</si>
  <si>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</si>
  <si>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</si>
  <si>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</si>
  <si>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</si>
  <si>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</si>
  <si>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</si>
  <si>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</si>
  <si>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</si>
  <si>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</si>
  <si>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</si>
  <si>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</si>
  <si>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</si>
  <si>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</si>
  <si>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</si>
  <si>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</si>
  <si>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</si>
  <si>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</si>
  <si>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</si>
  <si>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</si>
  <si>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</si>
  <si>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</si>
  <si>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</si>
  <si>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</si>
  <si>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</si>
  <si>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</si>
  <si>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</si>
  <si>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</si>
  <si>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</si>
  <si>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</si>
  <si>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</si>
  <si>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</si>
  <si>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</si>
  <si>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</si>
  <si>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</si>
  <si>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</si>
  <si>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</si>
  <si>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</si>
  <si>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</si>
  <si>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</si>
  <si>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</si>
  <si>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</si>
  <si>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</si>
  <si>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</si>
  <si>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</si>
  <si>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</si>
  <si>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</si>
  <si>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</si>
  <si>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</si>
  <si>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</si>
  <si>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</si>
  <si>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</si>
  <si>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</si>
  <si>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</si>
  <si>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</si>
  <si>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</si>
  <si>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</si>
  <si>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</si>
  <si>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</si>
  <si>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</si>
  <si>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</si>
  <si>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</si>
  <si>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</si>
  <si>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</si>
  <si>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</si>
  <si>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</si>
  <si>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</si>
  <si>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</si>
  <si>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</si>
  <si>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</si>
  <si>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</si>
  <si>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</si>
  <si>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</si>
  <si>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</si>
  <si>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</si>
  <si>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</si>
  <si>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</si>
  <si>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</si>
  <si>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</si>
  <si>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</si>
  <si>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</si>
  <si>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</si>
  <si>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</si>
  <si>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</si>
  <si>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</si>
  <si>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</si>
  <si>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</si>
  <si>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</si>
  <si>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</si>
  <si>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</si>
  <si>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</si>
  <si>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</si>
  <si>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</si>
  <si>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</si>
  <si>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</si>
  <si>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</si>
  <si>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</si>
  <si>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</si>
  <si>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</si>
  <si>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</si>
  <si>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</si>
  <si>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</si>
  <si>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</si>
  <si>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</si>
  <si>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</si>
  <si>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</si>
  <si>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</si>
  <si>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</si>
  <si>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</si>
  <si>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</si>
  <si>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</si>
  <si>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</si>
  <si>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</si>
  <si>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</si>
  <si>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</si>
  <si>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</si>
  <si>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</si>
  <si>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</si>
  <si>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</si>
  <si>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</si>
  <si>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</si>
  <si>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</si>
  <si>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</si>
  <si>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</si>
  <si>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</si>
  <si>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</si>
  <si>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</si>
  <si>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</si>
  <si>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</si>
  <si>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</si>
  <si>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</si>
  <si>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</si>
  <si>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</si>
  <si>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</si>
  <si>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</si>
  <si>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</si>
  <si>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</si>
  <si>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</si>
  <si>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</si>
  <si>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</si>
  <si>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</si>
  <si>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</si>
  <si>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</si>
  <si>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</si>
  <si>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</si>
  <si>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</si>
  <si>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</si>
  <si>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</si>
  <si>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</si>
  <si>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</si>
  <si>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</si>
  <si>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</si>
  <si>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</si>
  <si>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</si>
  <si>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</si>
  <si>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</si>
  <si>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</si>
  <si>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</si>
  <si>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</si>
  <si>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</si>
  <si>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</si>
  <si>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</si>
  <si>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</si>
  <si>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</si>
  <si>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</si>
  <si>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</si>
  <si>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</si>
  <si>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</si>
  <si>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</si>
  <si>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</si>
  <si>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</si>
  <si>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</si>
  <si>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</si>
  <si>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</si>
  <si>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</si>
  <si>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</si>
  <si>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</si>
  <si>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</si>
  <si>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</si>
  <si>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</si>
  <si>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</si>
  <si>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</si>
  <si>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</si>
  <si>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</si>
  <si>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</si>
  <si>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</si>
  <si>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</si>
  <si>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</si>
  <si>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</si>
  <si>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</si>
  <si>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</si>
  <si>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</si>
  <si>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</si>
  <si>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</si>
  <si>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</si>
  <si>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</si>
  <si>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</si>
  <si>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</si>
  <si>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</si>
  <si>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</si>
  <si>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</si>
  <si>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</si>
  <si>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</si>
  <si>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</si>
  <si>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</si>
  <si>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</si>
  <si>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</si>
  <si>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</si>
  <si>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</si>
  <si>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</si>
  <si>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</si>
  <si>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</si>
  <si>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</si>
  <si>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</si>
  <si>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</si>
  <si>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</si>
  <si>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</si>
  <si>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</si>
  <si>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</si>
  <si>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</si>
  <si>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</si>
  <si>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</si>
  <si>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</si>
  <si>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</si>
  <si>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</si>
  <si>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</si>
  <si>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</si>
  <si>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</si>
  <si>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</si>
  <si>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</si>
  <si>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</si>
  <si>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</si>
  <si>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</si>
  <si>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</si>
  <si>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</si>
  <si>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</si>
  <si>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</si>
  <si>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</si>
  <si>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</si>
  <si>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</si>
  <si>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</si>
  <si>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</si>
  <si>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</si>
  <si>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</si>
  <si>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</si>
  <si>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</si>
  <si>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</si>
  <si>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</si>
  <si>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</si>
  <si>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</si>
  <si>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</si>
  <si>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</si>
  <si>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</si>
  <si>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</si>
  <si>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</si>
  <si>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</si>
  <si>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</si>
  <si>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</si>
  <si>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</si>
  <si>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</si>
  <si>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</si>
  <si>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</si>
  <si>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</si>
  <si>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</si>
  <si>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</si>
  <si>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</si>
  <si>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</si>
  <si>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</si>
  <si>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</si>
  <si>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</si>
  <si>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</si>
  <si>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</si>
  <si>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</si>
  <si>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</si>
  <si>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</si>
  <si>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</si>
  <si>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</si>
  <si>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</si>
  <si>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</si>
  <si>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</si>
  <si>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</si>
  <si>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</si>
  <si>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</si>
  <si>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</si>
  <si>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</si>
  <si>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</si>
  <si>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</si>
  <si>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</si>
  <si>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</si>
  <si>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</si>
  <si>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</si>
  <si>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</si>
  <si>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</si>
  <si>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</si>
  <si>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</si>
  <si>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</si>
  <si>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</si>
  <si>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</si>
  <si>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</si>
  <si>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</si>
  <si>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</si>
  <si>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</si>
  <si>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</si>
  <si>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</si>
  <si>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</si>
  <si>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</si>
  <si>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</si>
  <si>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</si>
  <si>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</si>
  <si>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</si>
  <si>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</si>
  <si>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</si>
  <si>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</si>
  <si>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</si>
  <si>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</si>
  <si>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</si>
  <si>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</si>
  <si>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</si>
  <si>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</si>
  <si>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</si>
  <si>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</si>
  <si>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</si>
  <si>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</si>
  <si>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</si>
  <si>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</si>
  <si>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</si>
  <si>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</si>
  <si>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</si>
  <si>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</si>
  <si>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</si>
  <si>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</si>
  <si>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</si>
  <si>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</si>
  <si>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</si>
  <si>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</si>
  <si>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</si>
  <si>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</si>
  <si>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</si>
  <si>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</si>
  <si>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</si>
  <si>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</si>
  <si>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</si>
  <si>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</si>
  <si>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</si>
  <si>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</si>
  <si>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</si>
  <si>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</si>
  <si>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</si>
  <si>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</si>
  <si>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</si>
  <si>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</si>
  <si>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</si>
  <si>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</si>
  <si>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</si>
  <si>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</si>
  <si>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</si>
  <si>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</si>
  <si>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</si>
  <si>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</si>
  <si>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</si>
  <si>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</si>
  <si>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</si>
  <si>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</si>
  <si>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</si>
  <si>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</si>
  <si>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</si>
  <si>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</si>
  <si>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</si>
  <si>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</si>
  <si>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</si>
  <si>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</si>
  <si>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</si>
  <si>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</si>
  <si>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</si>
  <si>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</si>
  <si>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</si>
  <si>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</si>
  <si>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</si>
  <si>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</si>
  <si>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</si>
  <si>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</si>
  <si>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</si>
  <si>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</si>
  <si>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</si>
  <si>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</si>
  <si>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</si>
  <si>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</si>
  <si>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</si>
  <si>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</si>
  <si>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</si>
  <si>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</si>
  <si>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</si>
  <si>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</si>
  <si>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</si>
  <si>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</si>
  <si>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</si>
  <si>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</si>
  <si>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</si>
  <si>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</si>
  <si>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</si>
  <si>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</si>
  <si>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</si>
  <si>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</si>
  <si>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</si>
  <si>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</si>
  <si>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</si>
  <si>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</si>
  <si>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</si>
  <si>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</si>
  <si>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</si>
  <si>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</si>
  <si>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</si>
  <si>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</si>
  <si>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</si>
  <si>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</si>
  <si>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</si>
  <si>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</si>
  <si>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</si>
  <si>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</si>
  <si>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</si>
  <si>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</si>
  <si>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</si>
  <si>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</si>
  <si>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</si>
  <si>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</si>
  <si>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</si>
  <si>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</si>
  <si>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</si>
  <si>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</si>
  <si>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</si>
  <si>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</si>
  <si>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</si>
  <si>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</si>
  <si>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</si>
  <si>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</si>
  <si>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</si>
  <si>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</si>
  <si>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</si>
  <si>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</si>
  <si>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</si>
  <si>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</si>
  <si>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</si>
  <si>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</si>
  <si>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</si>
  <si>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</si>
  <si>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</si>
  <si>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</si>
  <si>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</si>
  <si>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</si>
  <si>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</si>
  <si>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</si>
  <si>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</si>
  <si>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</si>
  <si>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</si>
  <si>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</si>
  <si>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</si>
  <si>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</si>
  <si>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</si>
  <si>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</si>
  <si>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</si>
  <si>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</si>
  <si>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</si>
  <si>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</si>
  <si>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</si>
  <si>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</si>
  <si>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</si>
  <si>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</si>
  <si>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</si>
  <si>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</si>
  <si>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</si>
  <si>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</si>
  <si>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</si>
  <si>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</si>
  <si>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</si>
  <si>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</si>
  <si>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</si>
  <si>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</si>
  <si>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</si>
  <si>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</si>
  <si>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</si>
  <si>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</si>
  <si>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</si>
  <si>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</si>
  <si>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</si>
  <si>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</si>
  <si>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</si>
  <si>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</si>
  <si>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</si>
  <si>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</si>
  <si>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</si>
  <si>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</si>
  <si>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</si>
  <si>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</si>
  <si>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</si>
  <si>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</si>
  <si>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</si>
  <si>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</si>
  <si>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</si>
  <si>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</si>
  <si>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</si>
  <si>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</si>
  <si>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</si>
  <si>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</si>
  <si>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</si>
  <si>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</si>
  <si>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</si>
  <si>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</si>
  <si>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</si>
  <si>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</si>
  <si>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</si>
  <si>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</si>
  <si>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</si>
  <si>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</si>
  <si>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</si>
  <si>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</si>
  <si>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</si>
  <si>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</si>
  <si>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</si>
  <si>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</si>
  <si>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</si>
  <si>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</si>
  <si>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</si>
  <si>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</si>
  <si>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</si>
  <si>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</si>
  <si>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</si>
  <si>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</si>
  <si>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</si>
  <si>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</si>
  <si>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</si>
  <si>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</si>
  <si>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</si>
  <si>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</si>
  <si>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</si>
  <si>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</si>
  <si>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</si>
  <si>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</si>
  <si>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</si>
  <si>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</si>
  <si>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</si>
  <si>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</si>
  <si>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</si>
  <si>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</si>
  <si>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</si>
  <si>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</si>
  <si>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</si>
  <si>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</si>
  <si>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</si>
  <si>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</si>
  <si>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</si>
  <si>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</si>
  <si>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</si>
  <si>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</si>
  <si>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</si>
  <si>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</si>
  <si>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</si>
  <si>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</si>
  <si>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</si>
  <si>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</si>
  <si>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</si>
  <si>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</si>
  <si>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</si>
  <si>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</si>
  <si>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</si>
  <si>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</si>
  <si>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</si>
  <si>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</si>
  <si>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</si>
  <si>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</si>
  <si>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</si>
  <si>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</si>
  <si>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</si>
  <si>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</si>
  <si>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</si>
  <si>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</si>
  <si>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</si>
  <si>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</si>
  <si>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</si>
  <si>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</si>
  <si>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</si>
  <si>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</si>
  <si>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</si>
  <si>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</si>
  <si>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</si>
  <si>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</si>
  <si>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</si>
  <si>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</si>
  <si>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</si>
  <si>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</si>
  <si>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</si>
  <si>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</si>
  <si>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</si>
  <si>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</si>
  <si>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</si>
  <si>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</si>
  <si>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</si>
  <si>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</si>
  <si>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</si>
  <si>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</si>
  <si>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</si>
  <si>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</si>
  <si>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</si>
  <si>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</si>
  <si>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</si>
  <si>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</si>
  <si>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</si>
  <si>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</si>
  <si>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</si>
  <si>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</si>
  <si>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</si>
  <si>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</si>
  <si>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</si>
  <si>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</si>
  <si>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</si>
  <si>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</si>
  <si>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</si>
  <si>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</si>
  <si>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</si>
  <si>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</si>
  <si>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</si>
  <si>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</si>
  <si>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</si>
  <si>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</si>
  <si>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</si>
  <si>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</si>
  <si>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</si>
  <si>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</si>
  <si>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</si>
  <si>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</si>
  <si>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</si>
  <si>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</si>
  <si>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</si>
  <si>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</si>
  <si>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</si>
  <si>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</si>
  <si>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</si>
  <si>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</si>
  <si>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</si>
  <si>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</si>
  <si>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</si>
  <si>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</si>
  <si>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</si>
  <si>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</si>
  <si>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</si>
  <si>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</si>
  <si>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</si>
  <si>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</si>
  <si>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</si>
  <si>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</si>
  <si>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</si>
  <si>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</si>
  <si>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</si>
  <si>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</si>
  <si>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</si>
  <si>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</si>
  <si>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</si>
  <si>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</si>
  <si>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</si>
  <si>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</si>
  <si>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</si>
  <si>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</si>
  <si>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</si>
  <si>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</si>
  <si>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</si>
  <si>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</si>
  <si>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</si>
  <si>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</si>
  <si>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</si>
  <si>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</si>
  <si>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</si>
  <si>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</si>
  <si>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</si>
  <si>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</si>
  <si>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</si>
  <si>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</si>
  <si>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</si>
  <si>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</si>
  <si>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</si>
  <si>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</si>
  <si>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</si>
  <si>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</si>
  <si>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</si>
  <si>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</si>
  <si>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</si>
  <si>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</si>
  <si>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</si>
  <si>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</si>
  <si>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</si>
  <si>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</si>
  <si>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</si>
  <si>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</si>
  <si>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</si>
  <si>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</si>
  <si>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</si>
  <si>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</si>
  <si>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</si>
  <si>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</si>
  <si>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</si>
  <si>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</si>
  <si>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</si>
  <si>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</si>
  <si>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</si>
  <si>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</si>
  <si>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</si>
  <si>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</si>
  <si>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</si>
  <si>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</si>
  <si>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</si>
  <si>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</si>
  <si>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</si>
  <si>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</si>
  <si>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</si>
  <si>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</si>
  <si>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</si>
  <si>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</si>
  <si>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</si>
  <si>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</si>
  <si>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</si>
  <si>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</si>
  <si>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</si>
  <si>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</si>
  <si>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</si>
  <si>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</si>
  <si>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</si>
  <si>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</si>
  <si>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</si>
  <si>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</si>
  <si>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</si>
  <si>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</si>
  <si>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</si>
  <si>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</si>
  <si>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</si>
  <si>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</si>
  <si>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</si>
  <si>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</si>
  <si>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</si>
  <si>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</si>
  <si>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</si>
  <si>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</si>
  <si>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</si>
  <si>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</si>
  <si>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</si>
  <si>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</si>
  <si>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</si>
  <si>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</si>
  <si>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</si>
  <si>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</si>
  <si>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</si>
  <si>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</si>
  <si>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</si>
  <si>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</si>
  <si>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</si>
  <si>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</si>
  <si>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</si>
  <si>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</si>
  <si>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</si>
  <si>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</si>
  <si>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</si>
  <si>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</si>
  <si>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</si>
  <si>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</si>
  <si>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</si>
  <si>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</si>
  <si>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</si>
  <si>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</si>
  <si>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</si>
  <si>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</si>
  <si>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</si>
  <si>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</si>
  <si>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</si>
  <si>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</si>
  <si>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</si>
  <si>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</si>
  <si>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</si>
  <si>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</si>
  <si>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</si>
  <si>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</si>
  <si>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</si>
  <si>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</si>
  <si>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</si>
  <si>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</si>
  <si>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</si>
  <si>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</si>
  <si>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</si>
  <si>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</si>
  <si>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</si>
  <si>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</si>
  <si>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</si>
  <si>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</si>
  <si>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</si>
  <si>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</si>
  <si>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</si>
  <si>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</si>
  <si>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</si>
  <si>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</si>
  <si>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</si>
  <si>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</si>
  <si>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</si>
  <si>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</si>
  <si>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</si>
  <si>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</si>
  <si>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</si>
  <si>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</si>
  <si>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</si>
  <si>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</si>
  <si>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</si>
  <si>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</si>
  <si>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</si>
  <si>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</si>
  <si>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</si>
  <si>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</si>
  <si>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</si>
  <si>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</si>
  <si>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</si>
  <si>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</si>
  <si>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</si>
  <si>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</si>
  <si>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</si>
  <si>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</si>
  <si>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</si>
  <si>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</si>
  <si>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</si>
  <si>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</si>
  <si>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</si>
  <si>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</si>
  <si>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</si>
  <si>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</si>
  <si>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</si>
  <si>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</si>
  <si>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</si>
  <si>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</si>
  <si>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</si>
  <si>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</si>
  <si>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</si>
  <si>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</si>
  <si>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</si>
  <si>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</si>
  <si>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</si>
  <si>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</si>
  <si>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</si>
  <si>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</si>
  <si>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</si>
  <si>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</si>
  <si>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</si>
  <si>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</si>
  <si>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</si>
  <si>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</si>
  <si>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</si>
  <si>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</si>
  <si>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</si>
  <si>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</si>
  <si>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</si>
  <si>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</si>
  <si>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</si>
  <si>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</si>
  <si>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</si>
  <si>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</si>
  <si>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</si>
  <si>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</si>
  <si>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</si>
  <si>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</si>
  <si>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</si>
  <si>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</si>
  <si>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</si>
  <si>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</si>
  <si>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</si>
  <si>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</si>
  <si>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</si>
  <si>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</si>
  <si>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</si>
  <si>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</si>
  <si>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</si>
  <si>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</si>
  <si>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</si>
  <si>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</si>
  <si>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</si>
  <si>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</si>
  <si>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</si>
  <si>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</si>
  <si>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</si>
  <si>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</si>
  <si>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</si>
  <si>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</si>
  <si>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</si>
  <si>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</si>
  <si>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</si>
  <si>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</si>
  <si>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</si>
  <si>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</si>
  <si>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</si>
  <si>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</si>
  <si>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</si>
  <si>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</si>
  <si>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</si>
  <si>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</si>
  <si>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</si>
  <si>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</si>
  <si>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</si>
  <si>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</si>
  <si>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</si>
  <si>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</si>
  <si>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</si>
  <si>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</si>
  <si>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</si>
  <si>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</si>
  <si>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</si>
  <si>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</si>
  <si>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</si>
  <si>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</si>
  <si>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</si>
  <si>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</si>
  <si>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</si>
  <si>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</si>
  <si>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</si>
  <si>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</si>
  <si>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</si>
  <si>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</si>
  <si>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</si>
  <si>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</si>
  <si>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</si>
  <si>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</si>
  <si>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</si>
  <si>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</si>
  <si>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</si>
  <si>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</si>
  <si>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</si>
  <si>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</si>
  <si>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</si>
  <si>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</si>
  <si>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</si>
  <si>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</si>
  <si>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</si>
  <si>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</si>
  <si>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</si>
  <si>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</si>
  <si>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</si>
  <si>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</si>
  <si>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</si>
  <si>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</si>
  <si>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</si>
  <si>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</si>
  <si>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</si>
  <si>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</si>
  <si>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</si>
  <si>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</si>
  <si>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</si>
  <si>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</si>
  <si>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</si>
  <si>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</si>
  <si>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</si>
  <si>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</si>
  <si>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</si>
  <si>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</si>
  <si>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</si>
  <si>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</si>
  <si>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</si>
  <si>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</si>
  <si>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</si>
  <si>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</si>
  <si>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</si>
  <si>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</si>
  <si>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</si>
  <si>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</si>
  <si>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</si>
  <si>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</si>
  <si>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</si>
  <si>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</si>
  <si>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</si>
  <si>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</si>
  <si>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</si>
  <si>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</si>
  <si>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</si>
  <si>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</si>
  <si>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</si>
  <si>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</si>
  <si>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</si>
  <si>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</si>
  <si>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</si>
  <si>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</si>
  <si>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</si>
  <si>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</si>
  <si>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</si>
  <si>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</si>
  <si>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</si>
  <si>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</si>
  <si>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</si>
  <si>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</si>
  <si>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</si>
  <si>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</si>
  <si>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</si>
  <si>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</si>
  <si>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</si>
  <si>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</si>
  <si>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</si>
  <si>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</si>
  <si>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</si>
  <si>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</si>
  <si>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</si>
  <si>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</si>
  <si>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</si>
  <si>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</si>
  <si>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</si>
  <si>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</si>
  <si>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</si>
  <si>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</si>
  <si>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</si>
  <si>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</si>
  <si>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</si>
  <si>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</si>
  <si>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</si>
  <si>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</si>
  <si>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</si>
  <si>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</si>
  <si>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</si>
  <si>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</si>
  <si>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</si>
  <si>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</si>
  <si>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</si>
  <si>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</si>
  <si>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</si>
  <si>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</si>
  <si>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</si>
  <si>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</si>
  <si>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</si>
  <si>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</si>
  <si>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</si>
  <si>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</si>
  <si>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</si>
  <si>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</si>
  <si>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</si>
  <si>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</si>
  <si>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</si>
  <si>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</si>
  <si>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</si>
  <si>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</si>
  <si>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</si>
  <si>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</si>
  <si>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</si>
  <si>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</si>
  <si>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</si>
  <si>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</si>
  <si>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</si>
  <si>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</si>
  <si>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</si>
  <si>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</si>
  <si>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</si>
  <si>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</si>
  <si>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</si>
  <si>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</si>
  <si>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</si>
  <si>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</si>
  <si>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</si>
  <si>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</si>
  <si>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</si>
  <si>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</si>
  <si>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</si>
  <si>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</si>
  <si>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</si>
  <si>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</si>
  <si>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</si>
  <si>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</si>
  <si>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</si>
  <si>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</si>
  <si>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</si>
  <si>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</si>
  <si>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</si>
  <si>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</si>
  <si>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</si>
  <si>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</si>
  <si>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</si>
  <si>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</si>
  <si>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</si>
  <si>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</si>
  <si>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</si>
  <si>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</si>
  <si>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</si>
  <si>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</si>
  <si>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</si>
  <si>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</si>
  <si>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</si>
  <si>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</si>
  <si>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</si>
  <si>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</si>
  <si>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</si>
  <si>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</si>
  <si>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</si>
  <si>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</si>
  <si>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</si>
  <si>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</si>
  <si>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</si>
  <si>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</si>
  <si>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</si>
  <si>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</si>
  <si>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</si>
  <si>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</si>
  <si>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</si>
  <si>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</si>
  <si>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</si>
  <si>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</si>
  <si>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</si>
  <si>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</si>
  <si>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</si>
  <si>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</si>
  <si>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</si>
  <si>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</si>
  <si>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</si>
  <si>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</si>
  <si>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</si>
  <si>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</si>
  <si>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</si>
  <si>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</si>
  <si>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</si>
  <si>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</si>
  <si>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</si>
  <si>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</si>
  <si>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</si>
  <si>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</si>
  <si>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</si>
  <si>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</si>
  <si>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</si>
  <si>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</si>
  <si>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</si>
  <si>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</si>
  <si>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</si>
  <si>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</si>
  <si>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</si>
  <si>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</si>
  <si>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</si>
  <si>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</si>
  <si>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</si>
  <si>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</si>
  <si>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</si>
  <si>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</si>
  <si>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</si>
  <si>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</si>
  <si>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</si>
  <si>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</si>
  <si>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</si>
  <si>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</si>
  <si>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</si>
  <si>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</si>
  <si>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</si>
  <si>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</si>
  <si>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</si>
  <si>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</si>
  <si>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</si>
  <si>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</si>
  <si>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</si>
  <si>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</si>
  <si>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</si>
  <si>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</si>
  <si>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</si>
  <si>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</si>
  <si>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</si>
  <si>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</si>
  <si>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</si>
  <si>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</si>
  <si>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</si>
  <si>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</si>
  <si>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</si>
  <si>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</si>
  <si>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</si>
  <si>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</si>
  <si>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</si>
  <si>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</si>
  <si>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</si>
  <si>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</si>
  <si>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</si>
  <si>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</si>
  <si>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</si>
  <si>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</si>
  <si>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</si>
  <si>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</si>
  <si>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</si>
  <si>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</si>
  <si>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</si>
  <si>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</si>
  <si>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</si>
  <si>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</si>
  <si>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</si>
  <si>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</si>
  <si>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</si>
  <si>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</si>
  <si>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</si>
  <si>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</si>
  <si>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</si>
  <si>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</si>
  <si>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</si>
  <si>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</si>
  <si>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</si>
  <si>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</si>
  <si>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</si>
  <si>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</si>
  <si>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</si>
  <si>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</si>
  <si>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</si>
  <si>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</si>
  <si>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</si>
  <si>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</si>
  <si>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</si>
  <si>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</si>
  <si>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</si>
  <si>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</si>
  <si>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</si>
  <si>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</si>
  <si>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</si>
  <si>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</si>
  <si>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</si>
  <si>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</si>
  <si>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</si>
  <si>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</si>
  <si>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</si>
  <si>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</si>
  <si>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</si>
  <si>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</si>
  <si>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</si>
  <si>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</si>
  <si>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</si>
  <si>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</si>
  <si>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</si>
  <si>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</si>
  <si>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</si>
  <si>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</si>
  <si>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</si>
  <si>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</si>
  <si>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</si>
  <si>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</si>
  <si>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</si>
  <si>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</si>
  <si>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</si>
  <si>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</si>
  <si>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</si>
  <si>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</si>
  <si>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</si>
  <si>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</si>
  <si>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</si>
  <si>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</si>
  <si>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</si>
  <si>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</si>
  <si>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</si>
  <si>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</si>
  <si>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</si>
  <si>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</si>
  <si>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</si>
  <si>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</si>
  <si>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</si>
  <si>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</si>
  <si>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</si>
  <si>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</si>
  <si>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</si>
  <si>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</si>
  <si>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</si>
  <si>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</si>
  <si>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</si>
  <si>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</si>
  <si>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</si>
  <si>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</si>
  <si>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</si>
  <si>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</si>
  <si>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</si>
  <si>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</si>
  <si>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</si>
  <si>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</si>
  <si>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</si>
  <si>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</si>
  <si>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</si>
  <si>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</si>
  <si>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</si>
  <si>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</si>
  <si>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</si>
  <si>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</si>
  <si>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</si>
  <si>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</si>
  <si>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</si>
  <si>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</si>
  <si>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</si>
  <si>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</si>
  <si>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</si>
  <si>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</si>
  <si>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</si>
  <si>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</si>
  <si>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</si>
  <si>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</si>
  <si>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</si>
  <si>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</si>
  <si>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</si>
  <si>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</si>
  <si>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</si>
  <si>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</si>
  <si>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</si>
  <si>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</si>
  <si>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</si>
  <si>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</si>
  <si>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</si>
  <si>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</si>
  <si>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</si>
  <si>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</si>
  <si>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</si>
  <si>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</si>
  <si>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</si>
  <si>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</si>
  <si>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</si>
  <si>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</si>
  <si>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</si>
  <si>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</si>
  <si>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</si>
  <si>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</si>
  <si>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</si>
  <si>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</si>
  <si>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</si>
  <si>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</si>
  <si>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</si>
  <si>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</si>
  <si>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</si>
  <si>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</si>
  <si>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</si>
  <si>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</si>
  <si>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</si>
  <si>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</si>
  <si>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</si>
  <si>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</si>
  <si>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</si>
  <si>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</si>
  <si>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</si>
  <si>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</si>
  <si>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</si>
  <si>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</si>
  <si>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</si>
  <si>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</si>
  <si>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</si>
  <si>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</si>
  <si>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</si>
  <si>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</si>
  <si>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</si>
  <si>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</si>
  <si>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</si>
  <si>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</si>
  <si>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</si>
  <si>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</si>
  <si>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</si>
  <si>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</si>
  <si>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</si>
  <si>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</si>
  <si>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</si>
  <si>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</si>
  <si>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</si>
  <si>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</si>
  <si>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</si>
  <si>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</si>
  <si>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</si>
  <si>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</si>
  <si>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</si>
  <si>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</si>
  <si>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</si>
  <si>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</si>
  <si>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</si>
  <si>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</si>
  <si>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</si>
  <si>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</si>
  <si>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</si>
  <si>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</si>
  <si>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</si>
  <si>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</si>
  <si>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</si>
  <si>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</si>
  <si>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</si>
  <si>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&gt;=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</si>
</sst>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/>
    <xf numFmtId="14" fontId="0" fillId="0" borderId="0" xfId="0" applyNumberFormat="1"/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7">
    <dxf>
      <alignment horizontal="center"/>
    </dxf>
    <dxf>
      <alignment horizontal="center"/>
    </dxf>
    <dxf>
      <alignment horizontal="center"/>
    </dxf>
    <dxf>
      <fill>
        <patternFill>
          <bgColor theme="4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A-42B9-BDB7-CE23FDECF35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A-42B9-BDB7-CE23FDECF35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A-42B9-BDB7-CE23FDECF35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A-42B9-BDB7-CE23FDEC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53211816"/>
        <c:axId val="653211160"/>
      </c:barChart>
      <c:catAx>
        <c:axId val="65321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11160"/>
        <c:crosses val="autoZero"/>
        <c:auto val="1"/>
        <c:lblAlgn val="ctr"/>
        <c:lblOffset val="100"/>
        <c:noMultiLvlLbl val="0"/>
      </c:catAx>
      <c:valAx>
        <c:axId val="65321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1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Goal Vs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7-4238-963A-5472CC39930C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Sheet5!$C$2:$C$13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7-4238-963A-5472CC39930C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Sheet5!$D$2:$D$13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27-4238-963A-5472CC399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654936"/>
        <c:axId val="642655264"/>
      </c:lineChart>
      <c:catAx>
        <c:axId val="6426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55264"/>
        <c:crosses val="autoZero"/>
        <c:auto val="1"/>
        <c:lblAlgn val="ctr"/>
        <c:lblOffset val="100"/>
        <c:noMultiLvlLbl val="0"/>
      </c:catAx>
      <c:valAx>
        <c:axId val="6426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5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3</xdr:row>
      <xdr:rowOff>64770</xdr:rowOff>
    </xdr:from>
    <xdr:to>
      <xdr:col>13</xdr:col>
      <xdr:colOff>487680</xdr:colOff>
      <xdr:row>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5C1B1-7D28-4FCA-9789-2EA8E82F7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0</xdr:row>
      <xdr:rowOff>57150</xdr:rowOff>
    </xdr:from>
    <xdr:to>
      <xdr:col>18</xdr:col>
      <xdr:colOff>76200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4E506C-F9AF-4E76-B534-70EE7AF23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nku" refreshedDate="43610.388197800923" createdVersion="6" refreshedVersion="6" minRefreshableVersion="3" recordCount="4114" xr:uid="{8920E400-4473-45D5-8C0A-EB996CC50800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nku" refreshedDate="43610.409133680558" createdVersion="6" refreshedVersion="6" minRefreshableVersion="3" recordCount="4114" xr:uid="{E38B844A-52C6-4418-8B87-3EC43654580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BF53F-9209-49EE-BF77-EB9B5F05F17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formats count="3">
    <format dxfId="2">
      <pivotArea field="14" type="button" dataOnly="0" labelOnly="1" outline="0" axis="axisRow" fieldPosition="0"/>
    </format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0B84C-8910-4D1F-AE11-F944C143121F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F5DBC-07AC-43D1-B1A2-2784F0CA3EAF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D4" sqref="D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3.21875" bestFit="1" customWidth="1"/>
    <col min="18" max="18" width="17.6640625" bestFit="1" customWidth="1"/>
    <col min="19" max="19" width="32.33203125" customWidth="1"/>
    <col min="20" max="20" width="29.109375" customWidth="1"/>
  </cols>
  <sheetData>
    <row r="1" spans="1:20" ht="36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t="str">
        <f>LEFT(N2, FIND("/", N2) -1)</f>
        <v>film &amp; video</v>
      </c>
      <c r="R2" t="str">
        <f>RIGHT(N2, LEN(N2) - FIND("/", N2))</f>
        <v>television</v>
      </c>
      <c r="S2" s="12">
        <f>(((J2/60)/60/24) + DATE(1970,1,1) -5/24)</f>
        <v>42176.798738425925</v>
      </c>
      <c r="T2" s="13">
        <f>(((I2/60)/60/24) + DATE(1970,1,1) 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 FIND("/", N3) -1)</f>
        <v>film &amp; video</v>
      </c>
      <c r="R3" t="str">
        <f t="shared" ref="R3:R66" si="3">RIGHT(N3, LEN(N3) - FIND("/", N3))</f>
        <v>television</v>
      </c>
      <c r="S3" s="12">
        <f t="shared" ref="S3:S66" si="4">(((J3/60)/60/24) + DATE(1970,1,1) -5/24)</f>
        <v>42766.392164351848</v>
      </c>
      <c r="T3" s="13">
        <f t="shared" ref="T3:T66" si="5">(((I3/60)/60/24) + DATE(1970,1,1) 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3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3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3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3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3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3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3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3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3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3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3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3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3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3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3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3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3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3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3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3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3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3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3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3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3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3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3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3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3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3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3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3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3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3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3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3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3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3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3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3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3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3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3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3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3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3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3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3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3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3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3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3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3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3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3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3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3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3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3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3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3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3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3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 FIND("/", N67) -1)</f>
        <v>film &amp; video</v>
      </c>
      <c r="R67" t="str">
        <f t="shared" ref="R67:R130" si="9">RIGHT(N67, LEN(N67) - FIND("/", N67))</f>
        <v>shorts</v>
      </c>
      <c r="S67" s="12">
        <f t="shared" ref="S67:S130" si="10">(((J67/60)/60/24) + DATE(1970,1,1) -5/24)</f>
        <v>41835.612893518519</v>
      </c>
      <c r="T67" s="13">
        <f t="shared" ref="T67:T130" si="11">(((I67/60)/60/24) + DATE(1970,1,1) 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3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3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3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3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3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3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3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3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3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3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3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3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3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3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3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3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3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3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3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3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3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3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3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3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3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3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3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3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3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3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3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3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3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3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3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3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3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3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3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3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3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3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3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3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3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3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3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3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3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3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3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3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3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3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3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3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3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3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3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3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3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3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3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 FIND("/", N131) -1)</f>
        <v>film &amp; video</v>
      </c>
      <c r="R131" t="str">
        <f t="shared" ref="R131:R194" si="15">RIGHT(N131, LEN(N131) - FIND("/", N131))</f>
        <v>science fiction</v>
      </c>
      <c r="S131" s="12">
        <f t="shared" ref="S131:S194" si="16">(((J131/60)/60/24) + DATE(1970,1,1) -5/24)</f>
        <v>41882.728969907403</v>
      </c>
      <c r="T131" s="13">
        <f t="shared" ref="T131:T194" si="17">(((I131/60)/60/24) + DATE(1970,1,1) 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3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3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3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3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3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3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3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3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3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3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3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3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3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3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3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3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3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3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3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3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3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3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3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3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3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3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3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3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3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3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3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3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3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3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3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3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3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3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3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3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3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3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3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3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3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3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3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3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3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3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3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3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3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3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3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3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3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3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3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3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3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3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3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 FIND("/", N195) -1)</f>
        <v>film &amp; video</v>
      </c>
      <c r="R195" t="str">
        <f t="shared" ref="R195:R258" si="21">RIGHT(N195, LEN(N195) - FIND("/", N195))</f>
        <v>drama</v>
      </c>
      <c r="S195" s="12">
        <f t="shared" ref="S195:S258" si="22">(((J195/60)/60/24) + DATE(1970,1,1) -5/24)</f>
        <v>41911.726458333331</v>
      </c>
      <c r="T195" s="13">
        <f t="shared" ref="T195:T258" si="23">(((I195/60)/60/24) + DATE(1970,1,1) 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3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3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3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3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3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3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3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3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3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3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3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3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3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3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3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3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3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3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3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3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3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3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3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3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3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3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3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3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3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3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3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3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3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3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3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3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3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3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3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3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3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3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3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3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3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3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3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3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3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3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3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3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3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3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3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3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3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3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3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3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3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3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3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 FIND("/", N259) -1)</f>
        <v>film &amp; video</v>
      </c>
      <c r="R259" t="str">
        <f t="shared" ref="R259:R322" si="27">RIGHT(N259, LEN(N259) - FIND("/", N259))</f>
        <v>documentary</v>
      </c>
      <c r="S259" s="12">
        <f t="shared" ref="S259:S322" si="28">(((J259/60)/60/24) + DATE(1970,1,1) -5/24)</f>
        <v>42479.418541666666</v>
      </c>
      <c r="T259" s="13">
        <f t="shared" ref="T259:T322" si="29">(((I259/60)/60/24) + DATE(1970,1,1) 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3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3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3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3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3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3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3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3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3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3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3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3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3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3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3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3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3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3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3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3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3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3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3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3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3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3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3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3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3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3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3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3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3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3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3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3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3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3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3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3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3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3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3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3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3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3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3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3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3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3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3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3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3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3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3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3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3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3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3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3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3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3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3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 FIND("/", N323) -1)</f>
        <v>film &amp; video</v>
      </c>
      <c r="R323" t="str">
        <f t="shared" ref="R323:R386" si="33">RIGHT(N323, LEN(N323) - FIND("/", N323))</f>
        <v>documentary</v>
      </c>
      <c r="S323" s="12">
        <f t="shared" ref="S323:S386" si="34">(((J323/60)/60/24) + DATE(1970,1,1) -5/24)</f>
        <v>42647.238263888888</v>
      </c>
      <c r="T323" s="13">
        <f t="shared" ref="T323:T386" si="35">(((I323/60)/60/24) + DATE(1970,1,1) 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3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3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3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3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3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3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3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3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3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3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3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3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3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3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3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3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3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3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3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3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3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3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3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3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3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3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3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3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3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3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3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3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3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3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3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3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3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3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3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3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3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3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3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3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3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3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3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3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3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3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3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3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3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3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3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3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3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3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3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3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3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3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3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 FIND("/", N387) -1)</f>
        <v>film &amp; video</v>
      </c>
      <c r="R387" t="str">
        <f t="shared" ref="R387:R450" si="39">RIGHT(N387, LEN(N387) - FIND("/", N387))</f>
        <v>documentary</v>
      </c>
      <c r="S387" s="12">
        <f t="shared" ref="S387:S450" si="40">(((J387/60)/60/24) + DATE(1970,1,1) -5/24)</f>
        <v>41934.376168981478</v>
      </c>
      <c r="T387" s="13">
        <f t="shared" ref="T387:T450" si="41">(((I387/60)/60/24) + DATE(1970,1,1) 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3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3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3">
        <f t="shared" si="41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3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3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3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3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3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3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3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3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3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3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3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3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3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3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3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3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3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3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3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3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3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3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3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3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3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3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3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3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3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3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3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3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3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3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3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3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3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3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3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3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3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3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3">
        <f t="shared" si="41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3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3">
        <f t="shared" si="41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3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3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3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3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3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3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3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3">
        <f t="shared" si="41"/>
        <v>41580.585601851846</v>
      </c>
    </row>
    <row r="444" spans="1:20" ht="29.4" customHeight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3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3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3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3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3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3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3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 FIND("/", N451) -1)</f>
        <v>film &amp; video</v>
      </c>
      <c r="R451" t="str">
        <f t="shared" ref="R451:R514" si="45">RIGHT(N451, LEN(N451) - FIND("/", N451))</f>
        <v>animation</v>
      </c>
      <c r="S451" s="12">
        <f t="shared" ref="S451:S514" si="46">(((J451/60)/60/24) + DATE(1970,1,1) -5/24)</f>
        <v>41534.359780092593</v>
      </c>
      <c r="T451" s="13">
        <f t="shared" ref="T451:T514" si="47">(((I451/60)/60/24) + DATE(1970,1,1) 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3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3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3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3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3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3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3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3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3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3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3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3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3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3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3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3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3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3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3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3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3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3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3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3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3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3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3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3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3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3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3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3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3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3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3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3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3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3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3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3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3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3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3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3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3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3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3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3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3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3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3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3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3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3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3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3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3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3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3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3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3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3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3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 FIND("/", N515) -1)</f>
        <v>film &amp; video</v>
      </c>
      <c r="R515" t="str">
        <f t="shared" ref="R515:R578" si="51">RIGHT(N515, LEN(N515) - FIND("/", N515))</f>
        <v>animation</v>
      </c>
      <c r="S515" s="12">
        <f t="shared" ref="S515:S578" si="52">(((J515/60)/60/24) + DATE(1970,1,1) -5/24)</f>
        <v>42552.445659722223</v>
      </c>
      <c r="T515" s="13">
        <f t="shared" ref="T515:T578" si="53">(((I515/60)/60/24) + DATE(1970,1,1) 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3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3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3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3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3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3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3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3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3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3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3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3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3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3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3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3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3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3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3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3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3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3">
        <f t="shared" si="53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3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3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3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3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3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3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3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3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3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3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3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3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3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3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3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3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3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3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3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3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3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3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3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3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3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3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3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3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3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3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3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3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3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3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3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3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3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3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3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3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3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 FIND("/", N579) -1)</f>
        <v>technology</v>
      </c>
      <c r="R579" t="str">
        <f t="shared" ref="R579:R642" si="57">RIGHT(N579, LEN(N579) - FIND("/", N579))</f>
        <v>web</v>
      </c>
      <c r="S579" s="12">
        <f t="shared" ref="S579:S642" si="58">(((J579/60)/60/24) + DATE(1970,1,1) -5/24)</f>
        <v>42450.380810185183</v>
      </c>
      <c r="T579" s="13">
        <f t="shared" ref="T579:T642" si="59">(((I579/60)/60/24) + DATE(1970,1,1) 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3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3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3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3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3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3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3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3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3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3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3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3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3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3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3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3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3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3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3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3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3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3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3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3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3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3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3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3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3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3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3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3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3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3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3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3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3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3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3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3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3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3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3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3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3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3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3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3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3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3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3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3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3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3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3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3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3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3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3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3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3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3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3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 FIND("/", N643) -1)</f>
        <v>technology</v>
      </c>
      <c r="R643" t="str">
        <f t="shared" ref="R643:R706" si="63">RIGHT(N643, LEN(N643) - FIND("/", N643))</f>
        <v>wearables</v>
      </c>
      <c r="S643" s="12">
        <f t="shared" ref="S643:S706" si="64">(((J643/60)/60/24) + DATE(1970,1,1) -5/24)</f>
        <v>42199.361666666664</v>
      </c>
      <c r="T643" s="13">
        <f t="shared" ref="T643:T706" si="65">(((I643/60)/60/24) + DATE(1970,1,1) 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3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3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3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3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3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3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3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3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3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3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3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3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3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3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3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3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3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3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3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3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3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3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3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3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3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3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3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3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3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3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3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3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3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3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3">
        <f t="shared" si="65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3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3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3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3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3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3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3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3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3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3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3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3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3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3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3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3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3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3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3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3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3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3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3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3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3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3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3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3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 FIND("/", N707) -1)</f>
        <v>technology</v>
      </c>
      <c r="R707" t="str">
        <f t="shared" ref="R707:R770" si="69">RIGHT(N707, LEN(N707) - FIND("/", N707))</f>
        <v>wearables</v>
      </c>
      <c r="S707" s="12">
        <f t="shared" ref="S707:S770" si="70">(((J707/60)/60/24) + DATE(1970,1,1) -5/24)</f>
        <v>42726.283310185179</v>
      </c>
      <c r="T707" s="13">
        <f t="shared" ref="T707:T770" si="71">(((I707/60)/60/24) + DATE(1970,1,1) 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3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3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3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3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3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3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3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3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3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3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3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3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3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3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3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3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3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3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3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3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3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3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3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3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3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3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3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3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3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3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3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3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3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3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3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3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3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3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3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3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3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3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3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3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3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3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3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3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3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3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3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3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3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3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3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3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3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3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3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3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3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3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3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 FIND("/", N771) -1)</f>
        <v>publishing</v>
      </c>
      <c r="R771" t="str">
        <f t="shared" ref="R771:R834" si="75">RIGHT(N771, LEN(N771) - FIND("/", N771))</f>
        <v>fiction</v>
      </c>
      <c r="S771" s="12">
        <f t="shared" ref="S771:S834" si="76">(((J771/60)/60/24) + DATE(1970,1,1) -5/24)</f>
        <v>41604.788124999999</v>
      </c>
      <c r="T771" s="13">
        <f t="shared" ref="T771:T834" si="77">(((I771/60)/60/24) + DATE(1970,1,1) 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3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3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3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3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3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3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3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3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3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3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3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3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3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3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3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3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3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3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3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3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3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3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3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3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3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3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3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3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3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3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3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3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3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3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3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3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3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3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3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3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3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3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3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3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3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3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3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3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3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3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3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3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3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3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3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3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3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3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3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3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3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3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3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 FIND("/", N835) -1)</f>
        <v>music</v>
      </c>
      <c r="R835" t="str">
        <f t="shared" ref="R835:R898" si="81">RIGHT(N835, LEN(N835) - FIND("/", N835))</f>
        <v>rock</v>
      </c>
      <c r="S835" s="12">
        <f t="shared" ref="S835:S898" si="82">(((J835/60)/60/24) + DATE(1970,1,1) -5/24)</f>
        <v>41718.669849537036</v>
      </c>
      <c r="T835" s="13">
        <f t="shared" ref="T835:T898" si="83">(((I835/60)/60/24) + DATE(1970,1,1) 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3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3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3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3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3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3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3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3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3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3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3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3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3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3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3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3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3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3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3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3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3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3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3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3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3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3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3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3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3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3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3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3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3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3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3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3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3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3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3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3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3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3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3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3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3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3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3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3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3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3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3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3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3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3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3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3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3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3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3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3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3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3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3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 FIND("/", N899) -1)</f>
        <v>music</v>
      </c>
      <c r="R899" t="str">
        <f t="shared" ref="R899:R962" si="87">RIGHT(N899, LEN(N899) - FIND("/", N899))</f>
        <v>indie rock</v>
      </c>
      <c r="S899" s="12">
        <f t="shared" ref="S899:S962" si="88">(((J899/60)/60/24) + DATE(1970,1,1) -5/24)</f>
        <v>41211.480416666665</v>
      </c>
      <c r="T899" s="13">
        <f t="shared" ref="T899:T962" si="89">(((I899/60)/60/24) + DATE(1970,1,1) 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3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3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3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3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3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3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3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3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3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3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3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3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3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3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3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3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3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3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3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3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3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3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3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3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3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3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3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3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3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3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3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3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3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3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3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3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3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3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3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3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3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3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3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3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3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3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3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3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3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3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3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3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3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3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3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3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3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3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3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3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3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3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3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 FIND("/", N963) -1)</f>
        <v>technology</v>
      </c>
      <c r="R963" t="str">
        <f t="shared" ref="R963:R1026" si="93">RIGHT(N963, LEN(N963) - FIND("/", N963))</f>
        <v>wearables</v>
      </c>
      <c r="S963" s="12">
        <f t="shared" ref="S963:S1026" si="94">(((J963/60)/60/24) + DATE(1970,1,1) -5/24)</f>
        <v>42740.485358796293</v>
      </c>
      <c r="T963" s="13">
        <f t="shared" ref="T963:T1026" si="95">(((I963/60)/60/24) + DATE(1970,1,1) 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3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3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3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3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3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3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3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3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3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3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3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3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3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3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3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3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3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3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3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3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3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3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3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3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3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3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3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3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3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3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3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3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3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3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3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3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3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3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3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3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3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3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3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3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3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3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3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3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3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3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3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3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3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3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3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3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3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3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3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3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3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3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3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 FIND("/", N1027) -1)</f>
        <v>music</v>
      </c>
      <c r="R1027" t="str">
        <f t="shared" ref="R1027:R1090" si="99">RIGHT(N1027, LEN(N1027) - FIND("/", N1027))</f>
        <v>electronic music</v>
      </c>
      <c r="S1027" s="12">
        <f t="shared" ref="S1027:S1090" si="100">(((J1027/60)/60/24) + DATE(1970,1,1) -5/24)</f>
        <v>42049.625428240739</v>
      </c>
      <c r="T1027" s="13">
        <f t="shared" ref="T1027:T1090" si="101">(((I1027/60)/60/24) + DATE(1970,1,1) 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3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3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3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3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3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3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3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3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3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3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3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3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3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3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3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3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3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3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3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3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3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3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3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3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3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3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3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3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3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3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3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3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3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3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3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3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3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3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3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3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3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3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3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3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3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3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3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3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3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3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3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3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3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3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3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3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3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3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3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3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3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3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3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 FIND("/", N1091) -1)</f>
        <v>games</v>
      </c>
      <c r="R1091" t="str">
        <f t="shared" ref="R1091:R1154" si="105">RIGHT(N1091, LEN(N1091) - FIND("/", N1091))</f>
        <v>video games</v>
      </c>
      <c r="S1091" s="12">
        <f t="shared" ref="S1091:S1154" si="106">(((J1091/60)/60/24) + DATE(1970,1,1) -5/24)</f>
        <v>42150.981192129628</v>
      </c>
      <c r="T1091" s="13">
        <f t="shared" ref="T1091:T1154" si="107">(((I1091/60)/60/24) + DATE(1970,1,1) 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3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3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3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3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3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3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3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3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3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3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3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3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3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3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3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3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3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3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3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3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3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3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3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3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3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3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3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3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3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3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3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3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3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3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3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3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3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3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3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3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3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3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3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3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3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3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3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3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3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3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3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3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3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3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3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3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3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3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3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3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3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3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3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 FIND("/", N1155) -1)</f>
        <v>food</v>
      </c>
      <c r="R1155" t="str">
        <f t="shared" ref="R1155:R1218" si="111">RIGHT(N1155, LEN(N1155) - FIND("/", N1155))</f>
        <v>food trucks</v>
      </c>
      <c r="S1155" s="12">
        <f t="shared" ref="S1155:S1218" si="112">(((J1155/60)/60/24) + DATE(1970,1,1) -5/24)</f>
        <v>42143.505844907406</v>
      </c>
      <c r="T1155" s="13">
        <f t="shared" ref="T1155:T1218" si="113">(((I1155/60)/60/24) + DATE(1970,1,1) 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3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3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3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3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3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3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3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3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3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3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3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3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3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3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3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3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3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3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3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3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3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3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3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3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3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3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3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3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3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3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3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3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3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3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3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3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3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3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3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3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3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3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3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3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3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3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3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3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3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3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3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3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3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3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3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3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3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3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3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3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3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3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3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 FIND("/", N1219) -1)</f>
        <v>photography</v>
      </c>
      <c r="R1219" t="str">
        <f t="shared" ref="R1219:R1282" si="117">RIGHT(N1219, LEN(N1219) - FIND("/", N1219))</f>
        <v>photobooks</v>
      </c>
      <c r="S1219" s="12">
        <f t="shared" ref="S1219:S1282" si="118">(((J1219/60)/60/24) + DATE(1970,1,1) -5/24)</f>
        <v>42535.6011574074</v>
      </c>
      <c r="T1219" s="13">
        <f t="shared" ref="T1219:T1282" si="119">(((I1219/60)/60/24) + DATE(1970,1,1) 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3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3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3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3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3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3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3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3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3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3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3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3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3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3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3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3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3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3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3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3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3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3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3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3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3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3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3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3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3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3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3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3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3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3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3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3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3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3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3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3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3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3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3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3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3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3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3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3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3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3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3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3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3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3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3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3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3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3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3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3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3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3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3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 FIND("/", N1283) -1)</f>
        <v>music</v>
      </c>
      <c r="R1283" t="str">
        <f t="shared" ref="R1283:R1346" si="123">RIGHT(N1283, LEN(N1283) - FIND("/", N1283))</f>
        <v>rock</v>
      </c>
      <c r="S1283" s="12">
        <f t="shared" ref="S1283:S1346" si="124">(((J1283/60)/60/24) + DATE(1970,1,1) -5/24)</f>
        <v>41463.535138888888</v>
      </c>
      <c r="T1283" s="13">
        <f t="shared" ref="T1283:T1346" si="125">(((I1283/60)/60/24) + DATE(1970,1,1) 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3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3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3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3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3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3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3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3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3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3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3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3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3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3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3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3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3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3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3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3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3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3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3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3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3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3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3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3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3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3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3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3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3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3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3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3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3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3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3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3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3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3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3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3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3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3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3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3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3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3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3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3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3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3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3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3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3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3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3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3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3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3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3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 FIND("/", N1347) -1)</f>
        <v>publishing</v>
      </c>
      <c r="R1347" t="str">
        <f t="shared" ref="R1347:R1410" si="129">RIGHT(N1347, LEN(N1347) - FIND("/", N1347))</f>
        <v>nonfiction</v>
      </c>
      <c r="S1347" s="12">
        <f t="shared" ref="S1347:S1410" si="130">(((J1347/60)/60/24) + DATE(1970,1,1) -5/24)</f>
        <v>41799.606006944443</v>
      </c>
      <c r="T1347" s="13">
        <f t="shared" ref="T1347:T1410" si="131">(((I1347/60)/60/24) + DATE(1970,1,1) 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3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3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3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3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3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3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3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3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3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3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3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3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3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3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3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3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3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3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3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3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3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3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3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3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3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3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3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3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3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3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3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3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3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3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3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3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3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3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3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3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3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3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3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3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3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3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3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3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3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3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3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3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3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3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3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3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3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3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3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3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3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3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3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 FIND("/", N1411) -1)</f>
        <v>publishing</v>
      </c>
      <c r="R1411" t="str">
        <f t="shared" ref="R1411:R1474" si="135">RIGHT(N1411, LEN(N1411) - FIND("/", N1411))</f>
        <v>translations</v>
      </c>
      <c r="S1411" s="12">
        <f t="shared" ref="S1411:S1474" si="136">(((J1411/60)/60/24) + DATE(1970,1,1) -5/24)</f>
        <v>41944.925173611111</v>
      </c>
      <c r="T1411" s="13">
        <f t="shared" ref="T1411:T1474" si="137">(((I1411/60)/60/24) + DATE(1970,1,1) 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3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3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3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3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3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3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3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3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3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3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3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3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3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3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3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3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3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3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3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3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3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3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3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3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3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3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3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3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3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3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3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3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3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3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3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3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3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3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3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3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3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3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3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3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3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3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3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3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3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3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3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3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3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3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3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3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3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3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3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3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3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3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3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 FIND("/", N1475) -1)</f>
        <v>publishing</v>
      </c>
      <c r="R1475" t="str">
        <f t="shared" ref="R1475:R1538" si="141">RIGHT(N1475, LEN(N1475) - FIND("/", N1475))</f>
        <v>radio &amp; podcasts</v>
      </c>
      <c r="S1475" s="12">
        <f t="shared" ref="S1475:S1538" si="142">(((J1475/60)/60/24) + DATE(1970,1,1) -5/24)</f>
        <v>40939.771284722221</v>
      </c>
      <c r="T1475" s="13">
        <f t="shared" ref="T1475:T1538" si="143">(((I1475/60)/60/24) + DATE(1970,1,1) 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3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3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3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3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3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3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3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3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3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3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3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3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3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3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3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3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3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3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3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3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3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3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3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3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3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3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3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3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3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3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3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3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3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3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3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3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3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3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3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3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3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3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3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3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3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3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3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3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3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3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3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3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3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3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3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3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3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3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3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3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3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3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3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 FIND("/", N1539) -1)</f>
        <v>photography</v>
      </c>
      <c r="R1539" t="str">
        <f t="shared" ref="R1539:R1602" si="147">RIGHT(N1539, LEN(N1539) - FIND("/", N1539))</f>
        <v>photobooks</v>
      </c>
      <c r="S1539" s="12">
        <f t="shared" ref="S1539:S1602" si="148">(((J1539/60)/60/24) + DATE(1970,1,1) -5/24)</f>
        <v>42552.106793981475</v>
      </c>
      <c r="T1539" s="13">
        <f t="shared" ref="T1539:T1602" si="149">(((I1539/60)/60/24) + DATE(1970,1,1) 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3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3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3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3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3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3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3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3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3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3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3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3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3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3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3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3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3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3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3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3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3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3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3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3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3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3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3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3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3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3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3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3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3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3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3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3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3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3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3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3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3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3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3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3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3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3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3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3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3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3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3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3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3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3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3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3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3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3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3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3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3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3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3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 FIND("/", N1603) -1)</f>
        <v>music</v>
      </c>
      <c r="R1603" t="str">
        <f t="shared" ref="R1603:R1666" si="153">RIGHT(N1603, LEN(N1603) - FIND("/", N1603))</f>
        <v>rock</v>
      </c>
      <c r="S1603" s="12">
        <f t="shared" ref="S1603:S1666" si="154">(((J1603/60)/60/24) + DATE(1970,1,1) -5/24)</f>
        <v>40637.884641203702</v>
      </c>
      <c r="T1603" s="13">
        <f t="shared" ref="T1603:T1666" si="155">(((I1603/60)/60/24) + DATE(1970,1,1) 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3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3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3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3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3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3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3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3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3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3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3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3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3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3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3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3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3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3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3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3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3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3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3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3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3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3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3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3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3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3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3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3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3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3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3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3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3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3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3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3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3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3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3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3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3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3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3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3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3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3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3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3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3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3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3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3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3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3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3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3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3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3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3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 FIND("/", N1667) -1)</f>
        <v>music</v>
      </c>
      <c r="R1667" t="str">
        <f t="shared" ref="R1667:R1730" si="159">RIGHT(N1667, LEN(N1667) - FIND("/", N1667))</f>
        <v>pop</v>
      </c>
      <c r="S1667" s="12">
        <f t="shared" ref="S1667:S1730" si="160">(((J1667/60)/60/24) + DATE(1970,1,1) -5/24)</f>
        <v>40564.441122685181</v>
      </c>
      <c r="T1667" s="13">
        <f t="shared" ref="T1667:T1730" si="161">(((I1667/60)/60/24) + DATE(1970,1,1) 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3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3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3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3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3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3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3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3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3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3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3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3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3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3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3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3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3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3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3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3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3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3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3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3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3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3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3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3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3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3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3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3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3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3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3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3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3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3">
        <f t="shared" si="161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3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3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3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3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3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3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3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3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3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3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3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3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3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3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3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3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3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3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3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3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3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3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3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3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3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 FIND("/", N1731) -1)</f>
        <v>music</v>
      </c>
      <c r="R1731" t="str">
        <f t="shared" ref="R1731:R1794" si="165">RIGHT(N1731, LEN(N1731) - FIND("/", N1731))</f>
        <v>faith</v>
      </c>
      <c r="S1731" s="12">
        <f t="shared" ref="S1731:S1794" si="166">(((J1731/60)/60/24) + DATE(1970,1,1) -5/24)</f>
        <v>42470.843819444439</v>
      </c>
      <c r="T1731" s="13">
        <f t="shared" ref="T1731:T1794" si="167">(((I1731/60)/60/24) + DATE(1970,1,1) 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3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3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3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3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3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3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3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3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3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3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3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3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3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3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3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3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3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3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3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3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3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3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3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3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3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3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3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3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3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3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3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3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3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3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3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3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3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3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3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3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3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3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3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3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3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3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3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3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3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3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3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3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3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3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3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3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3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3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3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3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3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3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3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 FIND("/", N1795) -1)</f>
        <v>photography</v>
      </c>
      <c r="R1795" t="str">
        <f t="shared" ref="R1795:R1858" si="171">RIGHT(N1795, LEN(N1795) - FIND("/", N1795))</f>
        <v>photobooks</v>
      </c>
      <c r="S1795" s="12">
        <f t="shared" ref="S1795:S1858" si="172">(((J1795/60)/60/24) + DATE(1970,1,1) -5/24)</f>
        <v>41940.683333333334</v>
      </c>
      <c r="T1795" s="13">
        <f t="shared" ref="T1795:T1858" si="173">(((I1795/60)/60/24) + DATE(1970,1,1) 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3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3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3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3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3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3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3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3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3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3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3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3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3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3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3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3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3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3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3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3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3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3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3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3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3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3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3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3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3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3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3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3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3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3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3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3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3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3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3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3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3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3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3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3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3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3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3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3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3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3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3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3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3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3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3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3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3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3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3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3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3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3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3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 FIND("/", N1859) -1)</f>
        <v>music</v>
      </c>
      <c r="R1859" t="str">
        <f t="shared" ref="R1859:R1922" si="177">RIGHT(N1859, LEN(N1859) - FIND("/", N1859))</f>
        <v>rock</v>
      </c>
      <c r="S1859" s="12">
        <f t="shared" ref="S1859:S1922" si="178">(((J1859/60)/60/24) + DATE(1970,1,1) -5/24)</f>
        <v>41864.560335648144</v>
      </c>
      <c r="T1859" s="13">
        <f t="shared" ref="T1859:T1922" si="179">(((I1859/60)/60/24) + DATE(1970,1,1) 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3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3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3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3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3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3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3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3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3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3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3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3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3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3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3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3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3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3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3">
        <f t="shared" si="17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3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3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3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3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3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3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3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3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3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3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3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3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3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3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3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3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3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3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3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3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3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3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3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3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3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3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3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3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3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3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3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3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3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3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3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3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3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3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3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3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3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3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3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3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 FIND("/", N1923) -1)</f>
        <v>music</v>
      </c>
      <c r="R1923" t="str">
        <f t="shared" ref="R1923:R1986" si="183">RIGHT(N1923, LEN(N1923) - FIND("/", N1923))</f>
        <v>indie rock</v>
      </c>
      <c r="S1923" s="12">
        <f t="shared" ref="S1923:S1986" si="184">(((J1923/60)/60/24) + DATE(1970,1,1) -5/24)</f>
        <v>41074.013229166667</v>
      </c>
      <c r="T1923" s="13">
        <f t="shared" ref="T1923:T1986" si="185">(((I1923/60)/60/24) + DATE(1970,1,1) 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3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3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3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3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3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3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3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3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3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3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3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3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3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3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3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3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3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3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3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3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3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3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3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3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3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3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3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3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3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3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3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3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3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3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3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3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3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3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3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3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3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3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3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3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3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3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3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3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3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3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3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3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3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3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3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3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3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3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3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3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3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3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3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 FIND("/", N1987) -1)</f>
        <v>photography</v>
      </c>
      <c r="R1987" t="str">
        <f t="shared" ref="R1987:R2050" si="189">RIGHT(N1987, LEN(N1987) - FIND("/", N1987))</f>
        <v>people</v>
      </c>
      <c r="S1987" s="12">
        <f t="shared" ref="S1987:S2050" si="190">(((J1987/60)/60/24) + DATE(1970,1,1) -5/24)</f>
        <v>42555.490405092591</v>
      </c>
      <c r="T1987" s="13">
        <f t="shared" ref="T1987:T2050" si="191">(((I1987/60)/60/24) + DATE(1970,1,1) 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3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3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3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3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3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3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3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3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3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3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3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3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3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3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3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3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3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3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3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3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3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3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3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3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3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3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3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3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3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3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3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3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3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3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3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3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3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3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3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3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3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3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3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3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3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3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3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3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3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3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3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3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3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3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3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3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3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3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3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3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3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3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3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 FIND("/", N2051) -1)</f>
        <v>technology</v>
      </c>
      <c r="R2051" t="str">
        <f t="shared" ref="R2051:R2114" si="195">RIGHT(N2051, LEN(N2051) - FIND("/", N2051))</f>
        <v>hardware</v>
      </c>
      <c r="S2051" s="12">
        <f t="shared" ref="S2051:S2114" si="196">(((J2051/60)/60/24) + DATE(1970,1,1) -5/24)</f>
        <v>41575.319016203699</v>
      </c>
      <c r="T2051" s="13">
        <f t="shared" ref="T2051:T2114" si="197">(((I2051/60)/60/24) + DATE(1970,1,1) 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3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3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3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3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3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3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3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3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3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3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3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3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3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3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3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3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3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3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3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3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3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3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3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3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3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3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3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3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3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3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3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3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3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3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3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3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3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3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3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3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3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3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3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3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3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3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3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3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3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3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3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3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3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3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3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3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3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3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3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3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3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3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3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 FIND("/", N2115) -1)</f>
        <v>music</v>
      </c>
      <c r="R2115" t="str">
        <f t="shared" ref="R2115:R2178" si="201">RIGHT(N2115, LEN(N2115) - FIND("/", N2115))</f>
        <v>indie rock</v>
      </c>
      <c r="S2115" s="12">
        <f t="shared" ref="S2115:S2178" si="202">(((J2115/60)/60/24) + DATE(1970,1,1) -5/24)</f>
        <v>41870.657129629624</v>
      </c>
      <c r="T2115" s="13">
        <f t="shared" ref="T2115:T2178" si="203">(((I2115/60)/60/24) + DATE(1970,1,1) 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3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3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3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3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3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3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3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3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3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3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3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3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3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3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3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3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3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3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3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3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3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3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3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3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3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3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3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3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3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3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3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3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3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3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3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3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3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3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3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3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3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3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3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3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3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3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3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3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3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3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3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3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3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3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3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3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3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3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3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3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3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3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3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 FIND("/", N2179) -1)</f>
        <v>music</v>
      </c>
      <c r="R2179" t="str">
        <f t="shared" ref="R2179:R2242" si="207">RIGHT(N2179, LEN(N2179) - FIND("/", N2179))</f>
        <v>rock</v>
      </c>
      <c r="S2179" s="12">
        <f t="shared" ref="S2179:S2242" si="208">(((J2179/60)/60/24) + DATE(1970,1,1) -5/24)</f>
        <v>42502.042442129627</v>
      </c>
      <c r="T2179" s="13">
        <f t="shared" ref="T2179:T2242" si="209">(((I2179/60)/60/24) + DATE(1970,1,1) 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3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3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3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3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3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3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3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3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3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3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3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3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3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3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3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3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3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3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3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3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3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3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3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3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3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3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3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3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3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3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3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3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3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3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3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3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3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3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3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3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3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3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3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3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3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3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3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3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3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3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3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3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3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3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3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3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3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3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3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3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3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3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3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 FIND("/", N2243) -1)</f>
        <v>games</v>
      </c>
      <c r="R2243" t="str">
        <f t="shared" ref="R2243:R2306" si="213">RIGHT(N2243, LEN(N2243) - FIND("/", N2243))</f>
        <v>tabletop games</v>
      </c>
      <c r="S2243" s="12">
        <f t="shared" ref="S2243:S2306" si="214">(((J2243/60)/60/24) + DATE(1970,1,1) -5/24)</f>
        <v>42766.619212962956</v>
      </c>
      <c r="T2243" s="13">
        <f t="shared" ref="T2243:T2306" si="215">(((I2243/60)/60/24) + DATE(1970,1,1) 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3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3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3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3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3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3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3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3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3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3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3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3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3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3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3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3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3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3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3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3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3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3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3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3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3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3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3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3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3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3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3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3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3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3">
        <f t="shared" si="215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3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3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3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3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3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3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3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3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3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3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3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3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3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3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3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3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3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3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3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3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3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3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3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3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3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3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3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3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3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 FIND("/", N2307) -1)</f>
        <v>music</v>
      </c>
      <c r="R2307" t="str">
        <f t="shared" ref="R2307:R2370" si="219">RIGHT(N2307, LEN(N2307) - FIND("/", N2307))</f>
        <v>indie rock</v>
      </c>
      <c r="S2307" s="12">
        <f t="shared" ref="S2307:S2370" si="220">(((J2307/60)/60/24) + DATE(1970,1,1) -5/24)</f>
        <v>41834.486944444441</v>
      </c>
      <c r="T2307" s="13">
        <f t="shared" ref="T2307:T2370" si="221">(((I2307/60)/60/24) + DATE(1970,1,1) 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3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3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3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3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3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3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3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3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3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3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3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3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3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3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3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3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3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3">
        <f t="shared" si="221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3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3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3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3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3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3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3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3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3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3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3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3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3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3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3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3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3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3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3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3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3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3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3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3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3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3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3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3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3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3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3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3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3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3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3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3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3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3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3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3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3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3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3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3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3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 FIND("/", N2371) -1)</f>
        <v>technology</v>
      </c>
      <c r="R2371" t="str">
        <f t="shared" ref="R2371:R2434" si="225">RIGHT(N2371, LEN(N2371) - FIND("/", N2371))</f>
        <v>web</v>
      </c>
      <c r="S2371" s="12">
        <f t="shared" ref="S2371:S2434" si="226">(((J2371/60)/60/24) + DATE(1970,1,1) -5/24)</f>
        <v>42380.60429398148</v>
      </c>
      <c r="T2371" s="13">
        <f t="shared" ref="T2371:T2434" si="227">(((I2371/60)/60/24) + DATE(1970,1,1) 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3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3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3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3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3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3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3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3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3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3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3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3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3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3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3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3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3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3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3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3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3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3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3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3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3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3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3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3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3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3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3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3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3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3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3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3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3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3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3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3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3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3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3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3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3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3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3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3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3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3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3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3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3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3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3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3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3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3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3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3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3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3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3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 FIND("/", N2435) -1)</f>
        <v>food</v>
      </c>
      <c r="R2435" t="str">
        <f t="shared" ref="R2435:R2498" si="231">RIGHT(N2435, LEN(N2435) - FIND("/", N2435))</f>
        <v>food trucks</v>
      </c>
      <c r="S2435" s="12">
        <f t="shared" ref="S2435:S2498" si="232">(((J2435/60)/60/24) + DATE(1970,1,1) -5/24)</f>
        <v>42397.691469907404</v>
      </c>
      <c r="T2435" s="13">
        <f t="shared" ref="T2435:T2498" si="233">(((I2435/60)/60/24) + DATE(1970,1,1) 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3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3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3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3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3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3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3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3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3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3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3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3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3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3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3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3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3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3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3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3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3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3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3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3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3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3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3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3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3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3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3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3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3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3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3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3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3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3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3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3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3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3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3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3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3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3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3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3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3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3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3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3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3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3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3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3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3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3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3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3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3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3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3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 FIND("/", N2499) -1)</f>
        <v>music</v>
      </c>
      <c r="R2499" t="str">
        <f t="shared" ref="R2499:R2562" si="237">RIGHT(N2499, LEN(N2499) - FIND("/", N2499))</f>
        <v>indie rock</v>
      </c>
      <c r="S2499" s="12">
        <f t="shared" ref="S2499:S2562" si="238">(((J2499/60)/60/24) + DATE(1970,1,1) -5/24)</f>
        <v>40730.670578703699</v>
      </c>
      <c r="T2499" s="13">
        <f t="shared" ref="T2499:T2562" si="239">(((I2499/60)/60/24) + DATE(1970,1,1) 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3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3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3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3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3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3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3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3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3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3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3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3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3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3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3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3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3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3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3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3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3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3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3">
        <f t="shared" si="23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3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3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3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3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3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3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3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3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3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3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3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3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3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3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3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3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3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3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3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3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3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3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3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3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3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3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3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3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3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3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3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3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3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3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3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3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3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3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3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3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 FIND("/", N2563) -1)</f>
        <v>food</v>
      </c>
      <c r="R2563" t="str">
        <f t="shared" ref="R2563:R2626" si="243">RIGHT(N2563, LEN(N2563) - FIND("/", N2563))</f>
        <v>food trucks</v>
      </c>
      <c r="S2563" s="12">
        <f t="shared" ref="S2563:S2626" si="244">(((J2563/60)/60/24) + DATE(1970,1,1) -5/24)</f>
        <v>42260.320474537039</v>
      </c>
      <c r="T2563" s="13">
        <f t="shared" ref="T2563:T2626" si="245">(((I2563/60)/60/24) + DATE(1970,1,1) 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3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3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3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3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3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3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3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3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3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3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3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3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3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3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3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3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3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3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3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3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3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3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3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3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3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3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3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3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3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3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3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3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3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3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3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3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3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3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3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3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3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3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3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3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3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3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3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3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3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3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3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3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3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3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3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3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3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3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3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3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3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3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3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 FIND("/", N2627) -1)</f>
        <v>technology</v>
      </c>
      <c r="R2627" t="str">
        <f t="shared" ref="R2627:R2690" si="249">RIGHT(N2627, LEN(N2627) - FIND("/", N2627))</f>
        <v>space exploration</v>
      </c>
      <c r="S2627" s="12">
        <f t="shared" ref="S2627:S2690" si="250">(((J2627/60)/60/24) + DATE(1970,1,1) -5/24)</f>
        <v>42658.601944444446</v>
      </c>
      <c r="T2627" s="13">
        <f t="shared" ref="T2627:T2690" si="251">(((I2627/60)/60/24) + DATE(1970,1,1) 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3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3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3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3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3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3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3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3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3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3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3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3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3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3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3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3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3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3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3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3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3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3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3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3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3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3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3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3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3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3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3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3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3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3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3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3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3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3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3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3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3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3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3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3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3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3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3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3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3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3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3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3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3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3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3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3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3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3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3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3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3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3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3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 FIND("/", N2691) -1)</f>
        <v>food</v>
      </c>
      <c r="R2691" t="str">
        <f t="shared" ref="R2691:R2754" si="255">RIGHT(N2691, LEN(N2691) - FIND("/", N2691))</f>
        <v>food trucks</v>
      </c>
      <c r="S2691" s="12">
        <f t="shared" ref="S2691:S2754" si="256">(((J2691/60)/60/24) + DATE(1970,1,1) -5/24)</f>
        <v>42551.753356481473</v>
      </c>
      <c r="T2691" s="13">
        <f t="shared" ref="T2691:T2754" si="257">(((I2691/60)/60/24) + DATE(1970,1,1) 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3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3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3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3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3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3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3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3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3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3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3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3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3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3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3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3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3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3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3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3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3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3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3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3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3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3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3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3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3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3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3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3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3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3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3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3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3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3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3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3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3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3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3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3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3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3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3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3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3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3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3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3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3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3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3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3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3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3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3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3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3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3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3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 FIND("/", N2755) -1)</f>
        <v>publishing</v>
      </c>
      <c r="R2755" t="str">
        <f t="shared" ref="R2755:R2818" si="261">RIGHT(N2755, LEN(N2755) - FIND("/", N2755))</f>
        <v>children's books</v>
      </c>
      <c r="S2755" s="12">
        <f t="shared" ref="S2755:S2818" si="262">(((J2755/60)/60/24) + DATE(1970,1,1) -5/24)</f>
        <v>41117.692395833328</v>
      </c>
      <c r="T2755" s="13">
        <f t="shared" ref="T2755:T2818" si="263">(((I2755/60)/60/24) + DATE(1970,1,1) 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3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3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3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3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3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3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3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3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3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3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3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3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3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3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3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3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3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3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3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3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3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3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3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3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3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3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3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3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3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3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3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3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3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3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3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3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3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3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3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3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3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3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3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3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3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3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3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3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3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3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3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3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3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3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3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3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3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3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3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3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3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3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3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 FIND("/", N2819) -1)</f>
        <v>theater</v>
      </c>
      <c r="R2819" t="str">
        <f t="shared" ref="R2819:R2882" si="267">RIGHT(N2819, LEN(N2819) - FIND("/", N2819))</f>
        <v>plays</v>
      </c>
      <c r="S2819" s="12">
        <f t="shared" ref="S2819:S2882" si="268">(((J2819/60)/60/24) + DATE(1970,1,1) -5/24)</f>
        <v>42023.42664351852</v>
      </c>
      <c r="T2819" s="13">
        <f t="shared" ref="T2819:T2882" si="269">(((I2819/60)/60/24) + DATE(1970,1,1) 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3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3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3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3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3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3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3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3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3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3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3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3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3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3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3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3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3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3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3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3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3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3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3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3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3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3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3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3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3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3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3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3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3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3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3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3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3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3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3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3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3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3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3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3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3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3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3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3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3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3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3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3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3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3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3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3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3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3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3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3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3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3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3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 FIND("/", N2883) -1)</f>
        <v>theater</v>
      </c>
      <c r="R2883" t="str">
        <f t="shared" ref="R2883:R2946" si="273">RIGHT(N2883, LEN(N2883) - FIND("/", N2883))</f>
        <v>plays</v>
      </c>
      <c r="S2883" s="12">
        <f t="shared" ref="S2883:S2946" si="274">(((J2883/60)/60/24) + DATE(1970,1,1) -5/24)</f>
        <v>41916.389305555553</v>
      </c>
      <c r="T2883" s="13">
        <f t="shared" ref="T2883:T2946" si="275">(((I2883/60)/60/24) + DATE(1970,1,1) 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3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3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3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3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3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3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3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3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3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3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3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3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3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3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3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3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3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3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3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3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3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3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3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3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3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3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3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3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3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3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3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3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3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3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3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3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3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3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3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3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3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3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3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3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3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3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3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3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3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3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3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3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3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3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3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3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3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3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3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3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3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3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3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 FIND("/", N2947) -1)</f>
        <v>theater</v>
      </c>
      <c r="R2947" t="str">
        <f t="shared" ref="R2947:R3010" si="279">RIGHT(N2947, LEN(N2947) - FIND("/", N2947))</f>
        <v>spaces</v>
      </c>
      <c r="S2947" s="12">
        <f t="shared" ref="S2947:S3010" si="280">(((J2947/60)/60/24) + DATE(1970,1,1) -5/24)</f>
        <v>42117.931250000001</v>
      </c>
      <c r="T2947" s="13">
        <f t="shared" ref="T2947:T3010" si="281">(((I2947/60)/60/24) + DATE(1970,1,1) 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3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3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3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3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3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3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3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3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3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3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3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3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3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3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3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3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3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3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3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3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3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3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3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3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3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3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3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3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3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3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3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3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3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3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3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3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3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3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3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3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3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3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3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3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3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3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3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3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3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3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3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3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3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3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3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3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3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3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3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3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3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3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3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 FIND("/", N3011) -1)</f>
        <v>theater</v>
      </c>
      <c r="R3011" t="str">
        <f t="shared" ref="R3011:R3074" si="285">RIGHT(N3011, LEN(N3011) - FIND("/", N3011))</f>
        <v>spaces</v>
      </c>
      <c r="S3011" s="12">
        <f t="shared" ref="S3011:S3074" si="286">(((J3011/60)/60/24) + DATE(1970,1,1) -5/24)</f>
        <v>41939.361574074072</v>
      </c>
      <c r="T3011" s="13">
        <f t="shared" ref="T3011:T3074" si="287">(((I3011/60)/60/24) + DATE(1970,1,1) 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3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3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3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3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3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3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3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3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3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3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3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3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3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3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3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3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3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3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3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3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3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3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3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3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3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3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3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3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3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3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3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3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3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3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3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3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3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3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3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3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3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3">
        <f t="shared" si="287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3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3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3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3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3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3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3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3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3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3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3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3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3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3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3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3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3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3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3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3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3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FIND("/", N3075) -1)</f>
        <v>theater</v>
      </c>
      <c r="R3075" t="str">
        <f t="shared" ref="R3075:R3138" si="291">RIGHT(N3075, LEN(N3075) - FIND("/", N3075))</f>
        <v>spaces</v>
      </c>
      <c r="S3075" s="12">
        <f t="shared" ref="S3075:S3138" si="292">(((J3075/60)/60/24) + DATE(1970,1,1) -5/24)</f>
        <v>42111.475694444445</v>
      </c>
      <c r="T3075" s="13">
        <f t="shared" ref="T3075:T3138" si="293">(((I3075/60)/60/24) + DATE(1970,1,1) 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3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3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3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3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3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3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3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3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3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3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3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3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3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3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3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3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3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3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3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3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3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3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3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3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3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3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3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3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3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3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3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3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3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3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3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3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3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3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3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3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3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3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3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3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3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3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3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3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3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3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3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3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3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3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3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3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3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3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3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3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3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3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3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 FIND("/", N3139) -1)</f>
        <v>theater</v>
      </c>
      <c r="R3139" t="str">
        <f t="shared" ref="R3139:R3202" si="297">RIGHT(N3139, LEN(N3139) - FIND("/", N3139))</f>
        <v>plays</v>
      </c>
      <c r="S3139" s="12">
        <f t="shared" ref="S3139:S3202" si="298">(((J3139/60)/60/24) + DATE(1970,1,1) -5/24)</f>
        <v>42807.676724537036</v>
      </c>
      <c r="T3139" s="13">
        <f t="shared" ref="T3139:T3202" si="299">(((I3139/60)/60/24) + DATE(1970,1,1) 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3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3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3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3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3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3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3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3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3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3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3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3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3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3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3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3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3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3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3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3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3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3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3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3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3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3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3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3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3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3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3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3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3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3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3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3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3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3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3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3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3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3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3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3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3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3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3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3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3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3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3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3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3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3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3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3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3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3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3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3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3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3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3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 FIND("/", N3203) -1)</f>
        <v>theater</v>
      </c>
      <c r="R3203" t="str">
        <f t="shared" ref="R3203:R3266" si="303">RIGHT(N3203, LEN(N3203) - FIND("/", N3203))</f>
        <v>musical</v>
      </c>
      <c r="S3203" s="12">
        <f t="shared" ref="S3203:S3266" si="304">(((J3203/60)/60/24) + DATE(1970,1,1) -5/24)</f>
        <v>41861.558761574073</v>
      </c>
      <c r="T3203" s="13">
        <f t="shared" ref="T3203:T3266" si="305">(((I3203/60)/60/24) + DATE(1970,1,1) 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3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3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3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3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3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3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3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3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3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3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3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3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3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3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3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3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3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3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3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3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3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3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3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3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3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3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3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3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3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3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3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3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3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3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3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3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3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3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3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3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3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3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3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3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3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3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3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3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3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3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3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3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3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3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3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3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3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3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3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3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3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3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3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 FIND("/", N3267) -1)</f>
        <v>theater</v>
      </c>
      <c r="R3267" t="str">
        <f t="shared" ref="R3267:R3330" si="309">RIGHT(N3267, LEN(N3267) - FIND("/", N3267))</f>
        <v>plays</v>
      </c>
      <c r="S3267" s="12">
        <f t="shared" ref="S3267:S3330" si="310">(((J3267/60)/60/24) + DATE(1970,1,1) -5/24)</f>
        <v>42311.503645833327</v>
      </c>
      <c r="T3267" s="13">
        <f t="shared" ref="T3267:T3330" si="311">(((I3267/60)/60/24) + DATE(1970,1,1) 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3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3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3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3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3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3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3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3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3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3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3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3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3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3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3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3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3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3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3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3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3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3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3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3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3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3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3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3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3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3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3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3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3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3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3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3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3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3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3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3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3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3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3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3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3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3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3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3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3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3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3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3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3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3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3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3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3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3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3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3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3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3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3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 FIND("/", N3331) -1)</f>
        <v>theater</v>
      </c>
      <c r="R3331" t="str">
        <f t="shared" ref="R3331:R3394" si="315">RIGHT(N3331, LEN(N3331) - FIND("/", N3331))</f>
        <v>plays</v>
      </c>
      <c r="S3331" s="12">
        <f t="shared" ref="S3331:S3394" si="316">(((J3331/60)/60/24) + DATE(1970,1,1) -5/24)</f>
        <v>41837.114675925921</v>
      </c>
      <c r="T3331" s="13">
        <f t="shared" ref="T3331:T3394" si="317">(((I3331/60)/60/24) + DATE(1970,1,1) 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3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3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3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3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3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3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3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3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3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3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3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3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3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3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3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3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3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3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3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3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3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3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3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3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3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3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3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3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3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3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3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3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3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3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3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3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3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3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3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3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3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3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3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3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3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3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3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3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3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3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3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3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3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3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3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3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3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3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3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3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3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3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3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 FIND("/", N3395) -1)</f>
        <v>theater</v>
      </c>
      <c r="R3395" t="str">
        <f t="shared" ref="R3395:R3458" si="321">RIGHT(N3395, LEN(N3395) - FIND("/", N3395))</f>
        <v>plays</v>
      </c>
      <c r="S3395" s="12">
        <f t="shared" ref="S3395:S3458" si="322">(((J3395/60)/60/24) + DATE(1970,1,1) -5/24)</f>
        <v>41923.713310185187</v>
      </c>
      <c r="T3395" s="13">
        <f t="shared" ref="T3395:T3458" si="323">(((I3395/60)/60/24) + DATE(1970,1,1) 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3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3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3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3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3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3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3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3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3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3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3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3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3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3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3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3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3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3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3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3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3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3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3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3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3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3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3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3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3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3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3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3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3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3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3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3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3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3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3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3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3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3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3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3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3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3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3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3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3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3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3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3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3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3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3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3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3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3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3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3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3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3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3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 FIND("/", N3459) -1)</f>
        <v>theater</v>
      </c>
      <c r="R3459" t="str">
        <f t="shared" ref="R3459:R3522" si="327">RIGHT(N3459, LEN(N3459) - FIND("/", N3459))</f>
        <v>plays</v>
      </c>
      <c r="S3459" s="12">
        <f t="shared" ref="S3459:S3522" si="328">(((J3459/60)/60/24) + DATE(1970,1,1) -5/24)</f>
        <v>42016.498344907406</v>
      </c>
      <c r="T3459" s="13">
        <f t="shared" ref="T3459:T3522" si="329">(((I3459/60)/60/24) + DATE(1970,1,1) 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3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3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3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3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3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3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3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3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3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3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3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3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3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3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3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3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3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3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3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3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3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3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3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3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3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3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3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3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3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3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3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3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3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3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3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3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3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3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3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3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3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3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3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3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3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3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3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3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3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3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3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3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3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3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3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3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3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3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3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3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3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3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3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 FIND("/", N3523) -1)</f>
        <v>theater</v>
      </c>
      <c r="R3523" t="str">
        <f t="shared" ref="R3523:R3586" si="333">RIGHT(N3523, LEN(N3523) - FIND("/", N3523))</f>
        <v>plays</v>
      </c>
      <c r="S3523" s="12">
        <f t="shared" ref="S3523:S3586" si="334">(((J3523/60)/60/24) + DATE(1970,1,1) -5/24)</f>
        <v>41881.153009259258</v>
      </c>
      <c r="T3523" s="13">
        <f t="shared" ref="T3523:T3586" si="335">(((I3523/60)/60/24) + DATE(1970,1,1) 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3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3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3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3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3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3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3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3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3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3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3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3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3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3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3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3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3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3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3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3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3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3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3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3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3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3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3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3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3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3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3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3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3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3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3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3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3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3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3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3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3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3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3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3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3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3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3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3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3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3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3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3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3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3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3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3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3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3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3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3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3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3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3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 FIND("/", N3587) -1)</f>
        <v>theater</v>
      </c>
      <c r="R3587" t="str">
        <f t="shared" ref="R3587:R3650" si="339">RIGHT(N3587, LEN(N3587) - FIND("/", N3587))</f>
        <v>plays</v>
      </c>
      <c r="S3587" s="12">
        <f t="shared" ref="S3587:S3650" si="340">(((J3587/60)/60/24) + DATE(1970,1,1) -5/24)</f>
        <v>41964.507986111108</v>
      </c>
      <c r="T3587" s="13">
        <f t="shared" ref="T3587:T3650" si="341">(((I3587/60)/60/24) + DATE(1970,1,1) 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3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3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3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3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3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3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3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3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3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3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3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3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3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3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3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3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3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3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3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3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3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3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3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3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3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3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3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3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3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3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3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3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3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3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3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3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3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3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3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3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3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3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3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3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3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3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3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3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3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3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3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3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3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3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3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3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3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3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3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3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3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3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3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 FIND("/", N3651) -1)</f>
        <v>theater</v>
      </c>
      <c r="R3651" t="str">
        <f t="shared" ref="R3651:R3714" si="345">RIGHT(N3651, LEN(N3651) - FIND("/", N3651))</f>
        <v>plays</v>
      </c>
      <c r="S3651" s="12">
        <f t="shared" ref="S3651:S3714" si="346">(((J3651/60)/60/24) + DATE(1970,1,1) -5/24)</f>
        <v>41780.504560185182</v>
      </c>
      <c r="T3651" s="13">
        <f t="shared" ref="T3651:T3714" si="347">(((I3651/60)/60/24) + DATE(1970,1,1) 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3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3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3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3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3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3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3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3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3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3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3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3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3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3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3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3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3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3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3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3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3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3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3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3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3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3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3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3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3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3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3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3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3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3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3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3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3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3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3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3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3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3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3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3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3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3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3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3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3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3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3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3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3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3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3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3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3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3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3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3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3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3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3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 FIND("/", N3715) -1)</f>
        <v>theater</v>
      </c>
      <c r="R3715" t="str">
        <f t="shared" ref="R3715:R3778" si="351">RIGHT(N3715, LEN(N3715) - FIND("/", N3715))</f>
        <v>plays</v>
      </c>
      <c r="S3715" s="12">
        <f t="shared" ref="S3715:S3778" si="352">(((J3715/60)/60/24) + DATE(1970,1,1) -5/24)</f>
        <v>42505.529699074068</v>
      </c>
      <c r="T3715" s="13">
        <f t="shared" ref="T3715:T3778" si="353">(((I3715/60)/60/24) + DATE(1970,1,1) 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3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3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3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3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3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3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3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3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3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3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3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3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3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3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3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3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3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3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3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3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3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3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3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3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3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3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3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3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3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3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3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3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3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3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3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3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3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3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3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3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3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3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3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3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3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3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3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3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3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3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3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3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3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3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3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3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3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3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3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3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3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3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3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 FIND("/", N3779) -1)</f>
        <v>theater</v>
      </c>
      <c r="R3779" t="str">
        <f t="shared" ref="R3779:R3842" si="357">RIGHT(N3779, LEN(N3779) - FIND("/", N3779))</f>
        <v>musical</v>
      </c>
      <c r="S3779" s="12">
        <f t="shared" ref="S3779:S3842" si="358">(((J3779/60)/60/24) + DATE(1970,1,1) -5/24)</f>
        <v>41886.903020833335</v>
      </c>
      <c r="T3779" s="13">
        <f t="shared" ref="T3779:T3842" si="359">(((I3779/60)/60/24) + DATE(1970,1,1) 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3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3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3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3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3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3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3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3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3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3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3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3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3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3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3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3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3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3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3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3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3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3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3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3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3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3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3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3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3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3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3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3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3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3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3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3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3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3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3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3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3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3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3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3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3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3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3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3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3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3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3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3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3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3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3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3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3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3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3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3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3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3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3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 FIND("/", N3843) -1)</f>
        <v>theater</v>
      </c>
      <c r="R3843" t="str">
        <f t="shared" ref="R3843:R3906" si="363">RIGHT(N3843, LEN(N3843) - FIND("/", N3843))</f>
        <v>plays</v>
      </c>
      <c r="S3843" s="12">
        <f t="shared" ref="S3843:S3906" si="364">(((J3843/60)/60/24) + DATE(1970,1,1) -5/24)</f>
        <v>41780.57739583333</v>
      </c>
      <c r="T3843" s="13">
        <f t="shared" ref="T3843:T3906" si="365">(((I3843/60)/60/24) + DATE(1970,1,1) 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3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3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3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3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3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3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3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3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3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3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3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3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3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3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3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3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3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3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3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3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3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3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3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3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3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3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3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3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3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3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3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3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3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3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3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3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3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3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3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3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3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3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3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3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3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3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3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3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3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3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3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3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3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3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3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3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3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3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3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3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3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3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3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 FIND("/", N3907) -1)</f>
        <v>theater</v>
      </c>
      <c r="R3907" t="str">
        <f t="shared" ref="R3907:R3970" si="369">RIGHT(N3907, LEN(N3907) - FIND("/", N3907))</f>
        <v>plays</v>
      </c>
      <c r="S3907" s="12">
        <f t="shared" ref="S3907:S3970" si="370">(((J3907/60)/60/24) + DATE(1970,1,1) -5/24)</f>
        <v>42124.415543981479</v>
      </c>
      <c r="T3907" s="13">
        <f t="shared" ref="T3907:T3970" si="371">(((I3907/60)/60/24) + DATE(1970,1,1) 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3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3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3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3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3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3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3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3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3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3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3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3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3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3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3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3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3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3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3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3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3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3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3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3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3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3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3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3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3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3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3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3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3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3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3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3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3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3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3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3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3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3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3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3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3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3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3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3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3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3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3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3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3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3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3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3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3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3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3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3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3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3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3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 FIND("/", N3971) -1)</f>
        <v>theater</v>
      </c>
      <c r="R3971" t="str">
        <f t="shared" ref="R3971:R4034" si="375">RIGHT(N3971, LEN(N3971) - FIND("/", N3971))</f>
        <v>plays</v>
      </c>
      <c r="S3971" s="12">
        <f t="shared" ref="S3971:S4034" si="376">(((J3971/60)/60/24) + DATE(1970,1,1) -5/24)</f>
        <v>42601.646365740737</v>
      </c>
      <c r="T3971" s="13">
        <f t="shared" ref="T3971:T4034" si="377">(((I3971/60)/60/24) + DATE(1970,1,1) 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3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3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3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3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3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3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3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3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3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3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3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3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3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3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3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3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3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3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3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3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3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3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3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3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3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3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3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3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3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3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3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3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3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3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3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3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3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3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3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3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3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3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3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3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3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3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3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3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3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3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3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3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3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3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3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3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3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3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3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3">
        <f t="shared" si="377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3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3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3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 FIND("/", N4035) -1)</f>
        <v>theater</v>
      </c>
      <c r="R4035" t="str">
        <f t="shared" ref="R4035:R4098" si="381">RIGHT(N4035, LEN(N4035) - FIND("/", N4035))</f>
        <v>plays</v>
      </c>
      <c r="S4035" s="12">
        <f t="shared" ref="S4035:S4098" si="382">(((J4035/60)/60/24) + DATE(1970,1,1) -5/24)</f>
        <v>42614.06046296296</v>
      </c>
      <c r="T4035" s="13">
        <f t="shared" ref="T4035:T4098" si="383">(((I4035/60)/60/24) + DATE(1970,1,1) 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3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3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3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3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3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3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3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3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3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3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3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3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3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3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3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3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3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3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3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3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3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3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3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3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3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3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3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3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3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3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3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3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3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3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3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3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3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3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3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3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3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3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3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3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3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3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3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3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3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3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3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3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3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3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3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3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3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3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3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3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3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3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3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 FIND("/", N4099) -1)</f>
        <v>theater</v>
      </c>
      <c r="R4099" t="str">
        <f t="shared" ref="R4099:R4115" si="387">RIGHT(N4099, LEN(N4099) - FIND("/", N4099))</f>
        <v>plays</v>
      </c>
      <c r="S4099" s="12">
        <f t="shared" ref="S4099:S4115" si="388">(((J4099/60)/60/24) + DATE(1970,1,1) -5/24)</f>
        <v>42344.616168981483</v>
      </c>
      <c r="T4099" s="13">
        <f t="shared" ref="T4099:T4115" si="389">(((I4099/60)/60/24) + DATE(1970,1,1) 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3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3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3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3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3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3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3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3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3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3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3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3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3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3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3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3">
        <f t="shared" si="389"/>
        <v>42377.06527777778</v>
      </c>
    </row>
  </sheetData>
  <conditionalFormatting sqref="F2:F4115">
    <cfRule type="cellIs" dxfId="6" priority="7" operator="equal">
      <formula>"successful"</formula>
    </cfRule>
    <cfRule type="cellIs" dxfId="5" priority="6" operator="equal">
      <formula>"failed"</formula>
    </cfRule>
    <cfRule type="cellIs" dxfId="4" priority="5" operator="equal">
      <formula>"canceled"</formula>
    </cfRule>
    <cfRule type="cellIs" dxfId="3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A7CE9-0C5E-4F12-B867-613092D9657E}">
  <dimension ref="A1:F14"/>
  <sheetViews>
    <sheetView workbookViewId="0">
      <selection activeCell="C29" sqref="C29"/>
    </sheetView>
  </sheetViews>
  <sheetFormatPr defaultRowHeight="14.4" x14ac:dyDescent="0.3"/>
  <cols>
    <col min="1" max="1" width="14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8323</v>
      </c>
    </row>
    <row r="4" spans="1:6" x14ac:dyDescent="0.3">
      <c r="A4" s="10" t="s">
        <v>8311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8321</v>
      </c>
    </row>
    <row r="5" spans="1:6" x14ac:dyDescent="0.3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B2315-B086-44FD-A2EF-416D7FED9D85}">
  <dimension ref="A1:F47"/>
  <sheetViews>
    <sheetView workbookViewId="0">
      <selection activeCell="I26" sqref="I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2DB72-6504-40BA-9924-68ABCF30D22C}">
  <dimension ref="A1:F18"/>
  <sheetViews>
    <sheetView workbookViewId="0">
      <selection activeCell="C21" sqref="C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8310</v>
      </c>
    </row>
    <row r="2" spans="1:6" x14ac:dyDescent="0.3">
      <c r="A2" s="7" t="s">
        <v>8379</v>
      </c>
      <c r="B2" t="s">
        <v>8310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4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">
      <c r="A7" s="14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">
      <c r="A8" s="14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14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">
      <c r="A10" s="14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">
      <c r="A11" s="14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14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14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14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14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14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">
      <c r="A17" s="14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14" t="s">
        <v>8321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089DC-1E39-430C-B263-CB7A70A76F5A}">
  <dimension ref="A1:H13"/>
  <sheetViews>
    <sheetView workbookViewId="0">
      <selection activeCell="F26" sqref="F26"/>
    </sheetView>
  </sheetViews>
  <sheetFormatPr defaultRowHeight="14.4" x14ac:dyDescent="0.3"/>
  <cols>
    <col min="1" max="1" width="14.21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COUNTIFS(Sheet1!D2:D4115, "&lt; 1000", Sheet1!F2:F4115, "successful")</f>
        <v>322</v>
      </c>
      <c r="C2">
        <f>COUNTIFS(Sheet1!D2:D4115, "&lt; 1000", Sheet1!F2:F4115, "failed")</f>
        <v>113</v>
      </c>
      <c r="D2">
        <f>COUNTIFS(Sheet1!D2:D4115, "&lt; 1000", Sheet1!F2:F4115,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COUNTIFS(Sheet1!D2:D4115, "&gt;= 1000", Sheet1!D2:D4115, "&lt; 5000", Sheet1!F2:F4115, "successful")</f>
        <v>932</v>
      </c>
      <c r="C3">
        <f>COUNTIFS(Sheet1!D2:D4115, "&gt;= 1000", Sheet1!D2:D4115, "&lt; 5000", Sheet1!F2:F4115, "failed")</f>
        <v>420</v>
      </c>
      <c r="D3">
        <f>COUNTIFS(Sheet1!D2:D4115, "&gt;= 1000", Sheet1!D2:D4115, "&lt; 5000", Sheet1!F2:F4115,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COUNTIFS(Sheet1!D2:D4115, "&gt;= 5000", Sheet1!D2:D4115, "&lt; 10000", Sheet1!F2:F4115, "successful")</f>
        <v>381</v>
      </c>
      <c r="C4">
        <f>COUNTIFS(Sheet1!D2:D4115, "&gt;= 5000", Sheet1!D2:D4115, "&lt; 10000", Sheet1!F2:F4115, "failed")</f>
        <v>283</v>
      </c>
      <c r="D4">
        <f>COUNTIFS(Sheet1!D2:D4115, "&gt;= 5000", Sheet1!D2:D4115, "&lt; 10000", Sheet1!F2:F4115,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COUNTIFS(Sheet1!D2:D4115, "&gt;= 10000", Sheet1!D2:D4115, "&lt; 15000", Sheet1!F2:F4115, "successful")</f>
        <v>168</v>
      </c>
      <c r="C5">
        <f>COUNTIFS(Sheet1!D2:D4115, "&gt;= 10000", Sheet1!D2:D4115, "&lt; 15000", Sheet1!F2:F4115, "failed")</f>
        <v>144</v>
      </c>
      <c r="D5">
        <f>COUNTIFS(Sheet1!D2:D4115, "&gt;= 10000", Sheet1!D2:D4115, "&lt; 15000", Sheet1!F2:F4115,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COUNTIFS(Sheet1!D2:D4115, "&gt;= 15000", Sheet1!D2:D4115, "&lt; 20000", Sheet1!F2:F4115, "successful")</f>
        <v>94</v>
      </c>
      <c r="C6">
        <f>COUNTIFS(Sheet1!D2:D4115, "&gt;= 15000", Sheet1!D2:D4115, "&lt; 20000", Sheet1!F2:F4115, "failed")</f>
        <v>90</v>
      </c>
      <c r="D6">
        <f>COUNTIFS(Sheet1!D2:D4115, "&gt;= 15000", Sheet1!D2:D4115, "&lt; 20000", Sheet1!F2:F4115,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COUNTIFS(Sheet1!D2:D4115, "&gt;= 20000", Sheet1!D2:D4115, "&lt; 25000", Sheet1!F2:F4115, "successful")</f>
        <v>62</v>
      </c>
      <c r="C7">
        <f>COUNTIFS(Sheet1!D2:D4115, "&gt;= 20000", Sheet1!D2:D4115, "&lt; 25000", Sheet1!F2:F4115, "failed")</f>
        <v>72</v>
      </c>
      <c r="D7">
        <f>COUNTIFS(Sheet1!D2:D4115, "&gt;= 20000", Sheet1!D2:D4115, "&lt; 25000", Sheet1!F2:F4115,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COUNTIFS(Sheet1!D2:D4115, "&gt;= 25000", Sheet1!D2:D4115, "&lt; 30000", Sheet1!F2:F4115, "successful")</f>
        <v>55</v>
      </c>
      <c r="C8">
        <f>COUNTIFS(Sheet1!D2:D4115, "&gt;= 25000", Sheet1!D2:D4115, "&lt; 30000", Sheet1!F2:F4115, "failed")</f>
        <v>64</v>
      </c>
      <c r="D8">
        <f>COUNTIFS(Sheet1!D2:D4115, "&gt;= 25000", Sheet1!D2:D4115, "&lt; 30000", Sheet1!F2:F4115,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COUNTIFS(Sheet1!D2:D4115, "&gt;= 30000", Sheet1!D2:D4115, "&lt; 35000", Sheet1!F2:F4115, "successful")</f>
        <v>32</v>
      </c>
      <c r="C9">
        <f>COUNTIFS(Sheet1!D2:D4115, "&gt;= 30000", Sheet1!D2:D4115, "&lt; 35000", Sheet1!F2:F4115, "failed")</f>
        <v>37</v>
      </c>
      <c r="D9">
        <f>COUNTIFS(Sheet1!D2:D4115, "&gt;= 30000", Sheet1!D2:D4115, "&lt; 35000", Sheet1!F2:F4115,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COUNTIFS(Sheet1!D2:D4115, "&gt;=35000", Sheet1!D2:D4115, "&lt; 40000", Sheet1!F2:F4115, "successful")</f>
        <v>26</v>
      </c>
      <c r="C10">
        <f>COUNTIFS(Sheet1!D2:D4115, "&gt;=35000", Sheet1!D2:D4115, "&lt; 40000", Sheet1!F2:F4115, "failed")</f>
        <v>22</v>
      </c>
      <c r="D10">
        <f>COUNTIFS(Sheet1!D2:D4115, "&gt;=35000", Sheet1!D2:D4115, "&lt; 40000", Sheet1!F2:F4115,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COUNTIFS(Sheet1!D2:D4115, "&gt;= 40000", Sheet1!D2:D4115, "&lt; 45000", Sheet1!F2:F4115, "successful")</f>
        <v>21</v>
      </c>
      <c r="C11">
        <f>COUNTIFS(Sheet1!D2:D4115, "&gt;= 40000", Sheet1!D2:D4115, "&lt; 45000", Sheet1!F2:F4115, "failed")</f>
        <v>16</v>
      </c>
      <c r="D11">
        <f>COUNTIFS(Sheet1!D2:D4115, "&gt;= 40000", Sheet1!D2:D4115, "&lt; 45000", Sheet1!F2:F4115,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COUNTIFS(Sheet1!D2:D4115, "&gt;= 45000", Sheet1!D2:D4115, "&lt; 50000", Sheet1!F2:F4115, "successful")</f>
        <v>6</v>
      </c>
      <c r="C12">
        <f>COUNTIFS(Sheet1!D2:D4115, "&gt;= 45000", Sheet1!D2:D4115, "&lt; 50000", Sheet1!F2:F4115, "failed")</f>
        <v>11</v>
      </c>
      <c r="D12">
        <f>COUNTIFS(Sheet1!D2:D4115, "&gt;= 45000", Sheet1!D2:D4115, "&lt; 50000", Sheet1!F2:F4115,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COUNTIFS(Sheet1!D2:D4115, "&gt;= 50000", Sheet1!F2:F4115, "successful")</f>
        <v>86</v>
      </c>
      <c r="C13">
        <f>COUNTIFS(Sheet1!D2:D4115, "&gt;= 50000", Sheet1!F2:F4115, "failed")</f>
        <v>258</v>
      </c>
      <c r="D13">
        <f>COUNTIFS(Sheet1!D2:D4115, "&gt;= 50000", Sheet1!F2:F4115,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5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rinku</cp:lastModifiedBy>
  <dcterms:created xsi:type="dcterms:W3CDTF">2017-04-20T15:17:24Z</dcterms:created>
  <dcterms:modified xsi:type="dcterms:W3CDTF">2019-05-25T16:02:21Z</dcterms:modified>
</cp:coreProperties>
</file>