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 Krishnamurthy\Dropbox\ZZZ Ebola Sim\"/>
    </mc:Choice>
  </mc:AlternateContent>
  <xr:revisionPtr revIDLastSave="0" documentId="13_ncr:1_{84D3F50F-B412-4285-A793-131345EDD41E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a_loc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  <c r="E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G2" i="2" l="1"/>
  <c r="E2" i="1"/>
  <c r="F33" i="1" l="1"/>
  <c r="E25" i="1"/>
  <c r="F6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F3" i="1" l="1"/>
  <c r="F4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2" i="1"/>
  <c r="G3" i="1" l="1"/>
  <c r="G8" i="1"/>
  <c r="G9" i="1"/>
  <c r="G10" i="1"/>
  <c r="J10" i="1" s="1"/>
  <c r="G11" i="1"/>
  <c r="G16" i="1"/>
  <c r="G17" i="1"/>
  <c r="J17" i="1" s="1"/>
  <c r="G18" i="1"/>
  <c r="J18" i="1" s="1"/>
  <c r="G19" i="1"/>
  <c r="G24" i="1"/>
  <c r="G25" i="1"/>
  <c r="J25" i="1" s="1"/>
  <c r="G26" i="1"/>
  <c r="J26" i="1" s="1"/>
  <c r="G27" i="1"/>
  <c r="G32" i="1"/>
  <c r="G33" i="1"/>
  <c r="G34" i="1"/>
  <c r="G35" i="1"/>
  <c r="G40" i="1"/>
  <c r="G41" i="1"/>
  <c r="G42" i="1"/>
  <c r="G43" i="1"/>
  <c r="G48" i="1"/>
  <c r="G49" i="1"/>
  <c r="J49" i="1" s="1"/>
  <c r="G50" i="1"/>
  <c r="J50" i="1" s="1"/>
  <c r="G51" i="1"/>
  <c r="G56" i="1"/>
  <c r="G57" i="1"/>
  <c r="G58" i="1"/>
  <c r="G59" i="1"/>
  <c r="G4" i="1"/>
  <c r="G5" i="1"/>
  <c r="G6" i="1"/>
  <c r="G7" i="1"/>
  <c r="G12" i="1"/>
  <c r="G13" i="1"/>
  <c r="G14" i="1"/>
  <c r="G15" i="1"/>
  <c r="G20" i="1"/>
  <c r="G21" i="1"/>
  <c r="J21" i="1" s="1"/>
  <c r="G22" i="1"/>
  <c r="J22" i="1" s="1"/>
  <c r="G23" i="1"/>
  <c r="G28" i="1"/>
  <c r="G29" i="1"/>
  <c r="G30" i="1"/>
  <c r="G31" i="1"/>
  <c r="G36" i="1"/>
  <c r="G37" i="1"/>
  <c r="G38" i="1"/>
  <c r="G39" i="1"/>
  <c r="G44" i="1"/>
  <c r="G45" i="1"/>
  <c r="J45" i="1" s="1"/>
  <c r="G46" i="1"/>
  <c r="J46" i="1" s="1"/>
  <c r="G47" i="1"/>
  <c r="G52" i="1"/>
  <c r="G53" i="1"/>
  <c r="J53" i="1" s="1"/>
  <c r="G54" i="1"/>
  <c r="J54" i="1" s="1"/>
  <c r="G55" i="1"/>
  <c r="G60" i="1"/>
  <c r="G61" i="1"/>
  <c r="G2" i="1"/>
  <c r="J2" i="1" s="1"/>
  <c r="H3" i="1"/>
  <c r="H7" i="1"/>
  <c r="H8" i="1"/>
  <c r="H9" i="1"/>
  <c r="H10" i="1"/>
  <c r="H11" i="1"/>
  <c r="H15" i="1"/>
  <c r="H16" i="1"/>
  <c r="H17" i="1"/>
  <c r="H18" i="1"/>
  <c r="H19" i="1"/>
  <c r="H23" i="1"/>
  <c r="H24" i="1"/>
  <c r="H25" i="1"/>
  <c r="H26" i="1"/>
  <c r="H27" i="1"/>
  <c r="H31" i="1"/>
  <c r="H32" i="1"/>
  <c r="H33" i="1"/>
  <c r="H34" i="1"/>
  <c r="H35" i="1"/>
  <c r="H39" i="1"/>
  <c r="H40" i="1"/>
  <c r="H41" i="1"/>
  <c r="H42" i="1"/>
  <c r="H43" i="1"/>
  <c r="H47" i="1"/>
  <c r="H48" i="1"/>
  <c r="H49" i="1"/>
  <c r="H50" i="1"/>
  <c r="H51" i="1"/>
  <c r="H55" i="1"/>
  <c r="H56" i="1"/>
  <c r="H57" i="1"/>
  <c r="H58" i="1"/>
  <c r="H59" i="1"/>
  <c r="H2" i="1"/>
  <c r="H4" i="1"/>
  <c r="H5" i="1"/>
  <c r="H6" i="1"/>
  <c r="H12" i="1"/>
  <c r="H13" i="1"/>
  <c r="H14" i="1"/>
  <c r="H20" i="1"/>
  <c r="H21" i="1"/>
  <c r="H22" i="1"/>
  <c r="H28" i="1"/>
  <c r="H29" i="1"/>
  <c r="H30" i="1"/>
  <c r="H36" i="1"/>
  <c r="H37" i="1"/>
  <c r="H38" i="1"/>
  <c r="H44" i="1"/>
  <c r="H45" i="1"/>
  <c r="H46" i="1"/>
  <c r="H52" i="1"/>
  <c r="H53" i="1"/>
  <c r="H54" i="1"/>
  <c r="H60" i="1"/>
  <c r="H61" i="1"/>
  <c r="J6" i="1" l="1"/>
  <c r="J52" i="1"/>
  <c r="J44" i="1"/>
  <c r="J4" i="1"/>
  <c r="J24" i="1"/>
  <c r="J16" i="1"/>
  <c r="J5" i="1"/>
  <c r="J15" i="1"/>
  <c r="J27" i="1"/>
  <c r="J11" i="1"/>
  <c r="J38" i="1"/>
  <c r="J34" i="1"/>
  <c r="J37" i="1"/>
  <c r="J33" i="1"/>
  <c r="J36" i="1"/>
  <c r="J20" i="1"/>
  <c r="J48" i="1"/>
  <c r="J32" i="1"/>
  <c r="J47" i="1"/>
  <c r="J31" i="1"/>
  <c r="J59" i="1"/>
  <c r="J43" i="1"/>
  <c r="J30" i="1"/>
  <c r="J14" i="1"/>
  <c r="J58" i="1"/>
  <c r="J42" i="1"/>
  <c r="J61" i="1"/>
  <c r="J29" i="1"/>
  <c r="J13" i="1"/>
  <c r="J57" i="1"/>
  <c r="J41" i="1"/>
  <c r="J9" i="1"/>
  <c r="J60" i="1"/>
  <c r="J28" i="1"/>
  <c r="J12" i="1"/>
  <c r="J56" i="1"/>
  <c r="J40" i="1"/>
  <c r="J8" i="1"/>
  <c r="J55" i="1"/>
  <c r="J39" i="1"/>
  <c r="J23" i="1"/>
  <c r="J7" i="1"/>
  <c r="J51" i="1"/>
  <c r="J35" i="1"/>
  <c r="J19" i="1"/>
  <c r="J3" i="1"/>
</calcChain>
</file>

<file path=xl/sharedStrings.xml><?xml version="1.0" encoding="utf-8"?>
<sst xmlns="http://schemas.openxmlformats.org/spreadsheetml/2006/main" count="120" uniqueCount="97">
  <si>
    <t>CITY</t>
  </si>
  <si>
    <t>Bath</t>
  </si>
  <si>
    <t>Birkenhead</t>
  </si>
  <si>
    <t>Birmingham</t>
  </si>
  <si>
    <t>Blackburn</t>
  </si>
  <si>
    <t>Blackpool</t>
  </si>
  <si>
    <t>Bolton</t>
  </si>
  <si>
    <t>Bournemouth</t>
  </si>
  <si>
    <t>Bradford</t>
  </si>
  <si>
    <t>Brighton</t>
  </si>
  <si>
    <t>Bristol</t>
  </si>
  <si>
    <t>Cambridge</t>
  </si>
  <si>
    <t>Cardiff</t>
  </si>
  <si>
    <t>Chester</t>
  </si>
  <si>
    <t>Colchester</t>
  </si>
  <si>
    <t>Coventry</t>
  </si>
  <si>
    <t>Derby</t>
  </si>
  <si>
    <t>Exeter</t>
  </si>
  <si>
    <t>Gateshead</t>
  </si>
  <si>
    <t>Great Yarmouth</t>
  </si>
  <si>
    <t>Huddersfield</t>
  </si>
  <si>
    <t>Hull</t>
  </si>
  <si>
    <t>Ipswich</t>
  </si>
  <si>
    <t>Kings Lynn</t>
  </si>
  <si>
    <t>Leeds</t>
  </si>
  <si>
    <t>Leicester</t>
  </si>
  <si>
    <t>Liverpool</t>
  </si>
  <si>
    <t>London</t>
  </si>
  <si>
    <t>Luton</t>
  </si>
  <si>
    <t>Macclesfield</t>
  </si>
  <si>
    <t>Manchester</t>
  </si>
  <si>
    <t>Newcastle</t>
  </si>
  <si>
    <t>Newport</t>
  </si>
  <si>
    <t>Norwich</t>
  </si>
  <si>
    <t>Nottingham</t>
  </si>
  <si>
    <t>Oldham</t>
  </si>
  <si>
    <t>Oxford</t>
  </si>
  <si>
    <t>Plymouth</t>
  </si>
  <si>
    <t>Portsmouth</t>
  </si>
  <si>
    <t>Preston</t>
  </si>
  <si>
    <t>Reading</t>
  </si>
  <si>
    <t>S Shields</t>
  </si>
  <si>
    <t>Salford</t>
  </si>
  <si>
    <t>Sheffield</t>
  </si>
  <si>
    <t>Shrewsbury</t>
  </si>
  <si>
    <t>Southampton</t>
  </si>
  <si>
    <t>Southend</t>
  </si>
  <si>
    <t>St Helens</t>
  </si>
  <si>
    <t>Stockport</t>
  </si>
  <si>
    <t>Stoke</t>
  </si>
  <si>
    <t>Sunderland</t>
  </si>
  <si>
    <t>Swansea</t>
  </si>
  <si>
    <t>Teignmouth</t>
  </si>
  <si>
    <t>Wakefield</t>
  </si>
  <si>
    <t>Wallasey</t>
  </si>
  <si>
    <t>Walsall</t>
  </si>
  <si>
    <t>Warrington</t>
  </si>
  <si>
    <t>Wigan</t>
  </si>
  <si>
    <t>Wolverhampton</t>
  </si>
  <si>
    <t>York</t>
  </si>
  <si>
    <t>lon</t>
  </si>
  <si>
    <t>lat</t>
  </si>
  <si>
    <t>Northampton</t>
  </si>
  <si>
    <t>row</t>
  </si>
  <si>
    <t>col</t>
  </si>
  <si>
    <t>Hposition</t>
  </si>
  <si>
    <t>Lat-Lon Modified Sep 15</t>
  </si>
  <si>
    <t>Province</t>
  </si>
  <si>
    <t>HealthZone</t>
  </si>
  <si>
    <t>Latitude</t>
  </si>
  <si>
    <t>Longitude</t>
  </si>
  <si>
    <t>Row</t>
  </si>
  <si>
    <t>Column</t>
  </si>
  <si>
    <t>North Kivu</t>
  </si>
  <si>
    <t>Alimbongo</t>
  </si>
  <si>
    <t>Beni</t>
  </si>
  <si>
    <t>Biena</t>
  </si>
  <si>
    <t>Butembo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</si>
  <si>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</si>
  <si>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</si>
  <si>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</si>
  <si>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</si>
  <si>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</si>
  <si>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</si>
  <si>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</si>
  <si>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</si>
  <si>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</si>
  <si>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</si>
  <si>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Oicha</t>
  </si>
  <si>
    <t>Vuhovi</t>
  </si>
  <si>
    <t>Ituri</t>
  </si>
  <si>
    <t>Bunia</t>
  </si>
  <si>
    <t>Komanda</t>
  </si>
  <si>
    <t>Mandima</t>
  </si>
  <si>
    <t>Nyakunde</t>
  </si>
  <si>
    <t>Rwampara</t>
  </si>
  <si>
    <t>Tchomia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</si>
</sst>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workbookViewId="0">
      <selection activeCell="J2" sqref="J2"/>
    </sheetView>
  </sheetViews>
  <sheetFormatPr defaultColWidth="8.85546875" defaultRowHeight="15.75" x14ac:dyDescent="0.25"/>
  <cols>
    <col min="1" max="1" width="16.28515625" style="2" bestFit="1" customWidth="1"/>
    <col min="2" max="4" width="8.85546875" style="2"/>
    <col min="5" max="6" width="13.7109375" style="2" bestFit="1" customWidth="1"/>
    <col min="7" max="9" width="8.85546875" style="2"/>
    <col min="10" max="10" width="10.140625" style="2" bestFit="1" customWidth="1"/>
    <col min="11" max="11" width="8.85546875" style="2"/>
    <col min="12" max="12" width="23.7109375" style="2" bestFit="1" customWidth="1"/>
    <col min="13" max="16384" width="8.85546875" style="2"/>
  </cols>
  <sheetData>
    <row r="1" spans="1:10" s="4" customFormat="1" x14ac:dyDescent="0.25">
      <c r="A1" s="3" t="s">
        <v>0</v>
      </c>
      <c r="B1" s="3" t="s">
        <v>61</v>
      </c>
      <c r="C1" s="3" t="s">
        <v>60</v>
      </c>
      <c r="E1" s="3" t="s">
        <v>63</v>
      </c>
      <c r="F1" s="3" t="s">
        <v>64</v>
      </c>
      <c r="G1" s="3" t="s">
        <v>63</v>
      </c>
      <c r="H1" s="3" t="s">
        <v>64</v>
      </c>
      <c r="J1" s="3" t="s">
        <v>65</v>
      </c>
    </row>
    <row r="2" spans="1:10" x14ac:dyDescent="0.25">
      <c r="A2" s="1" t="s">
        <v>1</v>
      </c>
      <c r="B2" s="1">
        <v>51.38</v>
      </c>
      <c r="C2" s="1">
        <v>-2.36</v>
      </c>
      <c r="E2" s="1">
        <f t="shared" ref="E2:E61" si="0">ABS((B2-(55.25833))/0.08333333)</f>
        <v>46.539961861598456</v>
      </c>
      <c r="F2" s="1">
        <f>ABS((C2-(-5.416667))/0.1666667)</f>
        <v>18.339998332000338</v>
      </c>
      <c r="G2" s="1">
        <f>ROUND(E2,0)</f>
        <v>47</v>
      </c>
      <c r="H2" s="1">
        <f>ROUND(F2,0)</f>
        <v>18</v>
      </c>
      <c r="J2" s="1">
        <f>44*(G2-1)+H2</f>
        <v>2042</v>
      </c>
    </row>
    <row r="3" spans="1:10" x14ac:dyDescent="0.25">
      <c r="A3" s="1" t="s">
        <v>2</v>
      </c>
      <c r="B3" s="1">
        <v>53.6</v>
      </c>
      <c r="C3" s="1">
        <v>-2.9</v>
      </c>
      <c r="E3" s="1">
        <f t="shared" si="0"/>
        <v>19.899960795998425</v>
      </c>
      <c r="F3" s="1">
        <f t="shared" ref="F3:F61" si="1">ABS((C3-(-5.416667))/0.1666667)</f>
        <v>15.099998980000207</v>
      </c>
      <c r="G3" s="1">
        <f t="shared" ref="G3:G61" si="2">ROUND(E3,0)</f>
        <v>20</v>
      </c>
      <c r="H3" s="1">
        <f t="shared" ref="H3:H61" si="3">ROUND(F3,0)</f>
        <v>15</v>
      </c>
      <c r="J3" s="1">
        <f t="shared" ref="J3:J61" si="4">44*(G3-1)+H3</f>
        <v>851</v>
      </c>
    </row>
    <row r="4" spans="1:10" s="4" customFormat="1" x14ac:dyDescent="0.25">
      <c r="A4" s="6" t="s">
        <v>3</v>
      </c>
      <c r="B4" s="6">
        <v>52.482999999999997</v>
      </c>
      <c r="C4" s="6">
        <v>-1.8939999999999999</v>
      </c>
      <c r="D4" s="8"/>
      <c r="E4" s="6">
        <f t="shared" si="0"/>
        <v>33.303961332158501</v>
      </c>
      <c r="F4" s="6">
        <f t="shared" si="1"/>
        <v>21.135997772800447</v>
      </c>
      <c r="G4" s="6">
        <f t="shared" si="2"/>
        <v>33</v>
      </c>
      <c r="H4" s="6">
        <f t="shared" si="3"/>
        <v>21</v>
      </c>
      <c r="I4" s="8"/>
      <c r="J4" s="6">
        <f t="shared" si="4"/>
        <v>1429</v>
      </c>
    </row>
    <row r="5" spans="1:10" x14ac:dyDescent="0.25">
      <c r="A5" s="1" t="s">
        <v>4</v>
      </c>
      <c r="B5" s="1">
        <v>53.744999999999997</v>
      </c>
      <c r="C5" s="1">
        <v>-2.4769999999999999</v>
      </c>
      <c r="E5" s="1">
        <f t="shared" si="0"/>
        <v>18.15996072639847</v>
      </c>
      <c r="F5" s="1">
        <f t="shared" si="1"/>
        <v>17.637998472400309</v>
      </c>
      <c r="G5" s="1">
        <f t="shared" si="2"/>
        <v>18</v>
      </c>
      <c r="H5" s="1">
        <f t="shared" si="3"/>
        <v>18</v>
      </c>
      <c r="J5" s="1">
        <f t="shared" si="4"/>
        <v>766</v>
      </c>
    </row>
    <row r="6" spans="1:10" x14ac:dyDescent="0.25">
      <c r="A6" s="1" t="s">
        <v>5</v>
      </c>
      <c r="B6" s="1">
        <v>53</v>
      </c>
      <c r="C6" s="1">
        <v>-3</v>
      </c>
      <c r="E6" s="1">
        <f t="shared" si="0"/>
        <v>27.099961083998455</v>
      </c>
      <c r="F6" s="5">
        <f>ABS((C6-(-5.416667))/0.16666666667)</f>
        <v>14.500001999710003</v>
      </c>
      <c r="G6" s="5">
        <f t="shared" si="2"/>
        <v>27</v>
      </c>
      <c r="H6" s="5">
        <f t="shared" si="3"/>
        <v>15</v>
      </c>
      <c r="J6" s="1">
        <f t="shared" si="4"/>
        <v>1159</v>
      </c>
    </row>
    <row r="7" spans="1:10" x14ac:dyDescent="0.25">
      <c r="A7" s="1" t="s">
        <v>6</v>
      </c>
      <c r="B7" s="1">
        <v>53.578000000000003</v>
      </c>
      <c r="C7" s="1">
        <v>-2.4289999999999998</v>
      </c>
      <c r="E7" s="1">
        <f t="shared" si="0"/>
        <v>20.163960806558407</v>
      </c>
      <c r="F7" s="1">
        <f t="shared" si="1"/>
        <v>17.925998414800318</v>
      </c>
      <c r="G7" s="1">
        <f t="shared" si="2"/>
        <v>20</v>
      </c>
      <c r="H7" s="1">
        <f t="shared" si="3"/>
        <v>18</v>
      </c>
      <c r="J7" s="1">
        <f t="shared" si="4"/>
        <v>854</v>
      </c>
    </row>
    <row r="8" spans="1:10" x14ac:dyDescent="0.25">
      <c r="A8" s="1" t="s">
        <v>7</v>
      </c>
      <c r="B8" s="1">
        <v>50.72</v>
      </c>
      <c r="C8" s="1">
        <v>-1.88</v>
      </c>
      <c r="E8" s="1">
        <f t="shared" si="0"/>
        <v>54.459962178398513</v>
      </c>
      <c r="F8" s="1">
        <f t="shared" si="1"/>
        <v>21.219997756000453</v>
      </c>
      <c r="G8" s="1">
        <f t="shared" si="2"/>
        <v>54</v>
      </c>
      <c r="H8" s="1">
        <f t="shared" si="3"/>
        <v>21</v>
      </c>
      <c r="J8" s="1">
        <f t="shared" si="4"/>
        <v>2353</v>
      </c>
    </row>
    <row r="9" spans="1:10" x14ac:dyDescent="0.25">
      <c r="A9" s="1" t="s">
        <v>8</v>
      </c>
      <c r="B9" s="1">
        <v>53.787999999999997</v>
      </c>
      <c r="C9" s="1">
        <v>-1.75</v>
      </c>
      <c r="E9" s="1">
        <f t="shared" si="0"/>
        <v>17.643960705758477</v>
      </c>
      <c r="F9" s="1">
        <f t="shared" si="1"/>
        <v>21.999997600000484</v>
      </c>
      <c r="G9" s="1">
        <f t="shared" si="2"/>
        <v>18</v>
      </c>
      <c r="H9" s="1">
        <f t="shared" si="3"/>
        <v>22</v>
      </c>
      <c r="J9" s="1">
        <f t="shared" si="4"/>
        <v>770</v>
      </c>
    </row>
    <row r="10" spans="1:10" x14ac:dyDescent="0.25">
      <c r="A10" s="1" t="s">
        <v>9</v>
      </c>
      <c r="B10" s="1">
        <v>50.843000000000004</v>
      </c>
      <c r="C10" s="1">
        <v>-0.13100000000000001</v>
      </c>
      <c r="E10" s="1">
        <f t="shared" si="0"/>
        <v>52.983962119358452</v>
      </c>
      <c r="F10" s="1">
        <f t="shared" si="1"/>
        <v>31.713995657200869</v>
      </c>
      <c r="G10" s="1">
        <f t="shared" si="2"/>
        <v>53</v>
      </c>
      <c r="H10" s="1">
        <f t="shared" si="3"/>
        <v>32</v>
      </c>
      <c r="J10" s="1">
        <f t="shared" si="4"/>
        <v>2320</v>
      </c>
    </row>
    <row r="11" spans="1:10" x14ac:dyDescent="0.25">
      <c r="A11" s="1" t="s">
        <v>10</v>
      </c>
      <c r="B11" s="1">
        <v>51.45</v>
      </c>
      <c r="C11" s="1">
        <v>-2.5830000000000002</v>
      </c>
      <c r="E11" s="1">
        <f t="shared" si="0"/>
        <v>45.69996182799845</v>
      </c>
      <c r="F11" s="1">
        <f t="shared" si="1"/>
        <v>17.001998599600281</v>
      </c>
      <c r="G11" s="1">
        <f t="shared" si="2"/>
        <v>46</v>
      </c>
      <c r="H11" s="1">
        <f t="shared" si="3"/>
        <v>17</v>
      </c>
      <c r="J11" s="1">
        <f t="shared" si="4"/>
        <v>1997</v>
      </c>
    </row>
    <row r="12" spans="1:10" x14ac:dyDescent="0.25">
      <c r="A12" s="1" t="s">
        <v>11</v>
      </c>
      <c r="B12" s="1">
        <v>52.204999999999998</v>
      </c>
      <c r="C12" s="1">
        <v>0.11899999999999999</v>
      </c>
      <c r="E12" s="1">
        <f t="shared" si="0"/>
        <v>36.639961465598489</v>
      </c>
      <c r="F12" s="1">
        <f t="shared" si="1"/>
        <v>33.213995357200929</v>
      </c>
      <c r="G12" s="1">
        <f t="shared" si="2"/>
        <v>37</v>
      </c>
      <c r="H12" s="1">
        <f t="shared" si="3"/>
        <v>33</v>
      </c>
      <c r="J12" s="1">
        <f t="shared" si="4"/>
        <v>1617</v>
      </c>
    </row>
    <row r="13" spans="1:10" x14ac:dyDescent="0.25">
      <c r="A13" s="1" t="s">
        <v>12</v>
      </c>
      <c r="B13" s="1">
        <v>51.482999999999997</v>
      </c>
      <c r="C13" s="1">
        <v>-3.1829999999999998</v>
      </c>
      <c r="E13" s="1">
        <f t="shared" si="0"/>
        <v>45.303961812158519</v>
      </c>
      <c r="F13" s="1">
        <f t="shared" si="1"/>
        <v>13.401999319600138</v>
      </c>
      <c r="G13" s="1">
        <f t="shared" si="2"/>
        <v>45</v>
      </c>
      <c r="H13" s="1">
        <f t="shared" si="3"/>
        <v>13</v>
      </c>
      <c r="J13" s="1">
        <f t="shared" si="4"/>
        <v>1949</v>
      </c>
    </row>
    <row r="14" spans="1:10" x14ac:dyDescent="0.25">
      <c r="A14" s="1" t="s">
        <v>13</v>
      </c>
      <c r="B14" s="1">
        <v>53.19</v>
      </c>
      <c r="C14" s="1">
        <v>-2.8919999999999999</v>
      </c>
      <c r="E14" s="1">
        <f t="shared" si="0"/>
        <v>24.819960992798478</v>
      </c>
      <c r="F14" s="1">
        <f t="shared" si="1"/>
        <v>15.147998970400208</v>
      </c>
      <c r="G14" s="1">
        <f t="shared" si="2"/>
        <v>25</v>
      </c>
      <c r="H14" s="1">
        <f t="shared" si="3"/>
        <v>15</v>
      </c>
      <c r="J14" s="1">
        <f t="shared" si="4"/>
        <v>1071</v>
      </c>
    </row>
    <row r="15" spans="1:10" x14ac:dyDescent="0.25">
      <c r="A15" s="1" t="s">
        <v>14</v>
      </c>
      <c r="B15" s="1">
        <v>51.892000000000003</v>
      </c>
      <c r="C15" s="1">
        <v>0.90300000000000002</v>
      </c>
      <c r="E15" s="1">
        <f t="shared" si="0"/>
        <v>40.395961615838438</v>
      </c>
      <c r="F15" s="1">
        <f t="shared" si="1"/>
        <v>37.917994416401122</v>
      </c>
      <c r="G15" s="1">
        <f t="shared" si="2"/>
        <v>40</v>
      </c>
      <c r="H15" s="1">
        <f t="shared" si="3"/>
        <v>38</v>
      </c>
      <c r="J15" s="1">
        <f t="shared" si="4"/>
        <v>1754</v>
      </c>
    </row>
    <row r="16" spans="1:10" x14ac:dyDescent="0.25">
      <c r="A16" s="1" t="s">
        <v>15</v>
      </c>
      <c r="B16" s="1">
        <v>52.408000000000001</v>
      </c>
      <c r="C16" s="1">
        <v>-1.5109999999999999</v>
      </c>
      <c r="E16" s="1">
        <f t="shared" si="0"/>
        <v>34.203961368158453</v>
      </c>
      <c r="F16" s="1">
        <f t="shared" si="1"/>
        <v>23.433997313200539</v>
      </c>
      <c r="G16" s="1">
        <f t="shared" si="2"/>
        <v>34</v>
      </c>
      <c r="H16" s="1">
        <f t="shared" si="3"/>
        <v>23</v>
      </c>
      <c r="J16" s="1">
        <f t="shared" si="4"/>
        <v>1475</v>
      </c>
    </row>
    <row r="17" spans="1:12" x14ac:dyDescent="0.25">
      <c r="A17" s="1" t="s">
        <v>16</v>
      </c>
      <c r="B17" s="1">
        <v>52.921999999999997</v>
      </c>
      <c r="C17" s="1">
        <v>-1.476</v>
      </c>
      <c r="E17" s="1">
        <f t="shared" si="0"/>
        <v>28.03596112143849</v>
      </c>
      <c r="F17" s="1">
        <f t="shared" si="1"/>
        <v>23.643997271200547</v>
      </c>
      <c r="G17" s="1">
        <f t="shared" si="2"/>
        <v>28</v>
      </c>
      <c r="H17" s="1">
        <f t="shared" si="3"/>
        <v>24</v>
      </c>
      <c r="J17" s="1">
        <f t="shared" si="4"/>
        <v>1212</v>
      </c>
    </row>
    <row r="18" spans="1:12" x14ac:dyDescent="0.25">
      <c r="A18" s="1" t="s">
        <v>17</v>
      </c>
      <c r="B18" s="1">
        <v>50.716999999999999</v>
      </c>
      <c r="C18" s="1">
        <v>-3.5329999999999999</v>
      </c>
      <c r="E18" s="1">
        <f t="shared" si="0"/>
        <v>54.495962179838514</v>
      </c>
      <c r="F18" s="1">
        <f t="shared" si="1"/>
        <v>11.301999739600054</v>
      </c>
      <c r="G18" s="1">
        <f t="shared" si="2"/>
        <v>54</v>
      </c>
      <c r="H18" s="1">
        <f t="shared" si="3"/>
        <v>11</v>
      </c>
      <c r="J18" s="1">
        <f t="shared" si="4"/>
        <v>2343</v>
      </c>
    </row>
    <row r="19" spans="1:12" x14ac:dyDescent="0.25">
      <c r="A19" s="1" t="s">
        <v>18</v>
      </c>
      <c r="B19" s="1">
        <v>54.95</v>
      </c>
      <c r="C19" s="1">
        <v>-1.6</v>
      </c>
      <c r="E19" s="1">
        <f t="shared" si="0"/>
        <v>3.6999601479983819</v>
      </c>
      <c r="F19" s="1">
        <f t="shared" si="1"/>
        <v>22.899997420000517</v>
      </c>
      <c r="G19" s="1">
        <f t="shared" si="2"/>
        <v>4</v>
      </c>
      <c r="H19" s="1">
        <f t="shared" si="3"/>
        <v>23</v>
      </c>
      <c r="J19" s="1">
        <f t="shared" si="4"/>
        <v>155</v>
      </c>
    </row>
    <row r="20" spans="1:12" x14ac:dyDescent="0.25">
      <c r="A20" s="1" t="s">
        <v>19</v>
      </c>
      <c r="B20" s="1">
        <v>52.606000000000002</v>
      </c>
      <c r="C20" s="1">
        <v>1.7290000000000001</v>
      </c>
      <c r="E20" s="1">
        <f t="shared" si="0"/>
        <v>31.827961273118444</v>
      </c>
      <c r="F20" s="1">
        <f t="shared" si="1"/>
        <v>42.87399342520132</v>
      </c>
      <c r="G20" s="1">
        <f t="shared" si="2"/>
        <v>32</v>
      </c>
      <c r="H20" s="1">
        <f t="shared" si="3"/>
        <v>43</v>
      </c>
      <c r="J20" s="1">
        <f t="shared" si="4"/>
        <v>1407</v>
      </c>
    </row>
    <row r="21" spans="1:12" x14ac:dyDescent="0.25">
      <c r="A21" s="1" t="s">
        <v>20</v>
      </c>
      <c r="B21" s="1">
        <v>53.645000000000003</v>
      </c>
      <c r="C21" s="1">
        <v>-1.78</v>
      </c>
      <c r="E21" s="1">
        <f t="shared" si="0"/>
        <v>19.359960774398406</v>
      </c>
      <c r="F21" s="1">
        <f t="shared" si="1"/>
        <v>21.819997636000473</v>
      </c>
      <c r="G21" s="1">
        <f t="shared" si="2"/>
        <v>19</v>
      </c>
      <c r="H21" s="1">
        <f t="shared" si="3"/>
        <v>22</v>
      </c>
      <c r="J21" s="1">
        <f t="shared" si="4"/>
        <v>814</v>
      </c>
    </row>
    <row r="22" spans="1:12" x14ac:dyDescent="0.25">
      <c r="A22" s="1" t="s">
        <v>21</v>
      </c>
      <c r="B22" s="1">
        <v>53.744</v>
      </c>
      <c r="C22" s="1">
        <v>-0.33300000000000002</v>
      </c>
      <c r="E22" s="1">
        <f t="shared" si="0"/>
        <v>18.171960726878442</v>
      </c>
      <c r="F22" s="1">
        <f t="shared" si="1"/>
        <v>30.501995899600821</v>
      </c>
      <c r="G22" s="1">
        <f t="shared" si="2"/>
        <v>18</v>
      </c>
      <c r="H22" s="1">
        <f t="shared" si="3"/>
        <v>31</v>
      </c>
      <c r="J22" s="1">
        <f t="shared" si="4"/>
        <v>779</v>
      </c>
    </row>
    <row r="23" spans="1:12" x14ac:dyDescent="0.25">
      <c r="A23" s="1" t="s">
        <v>22</v>
      </c>
      <c r="B23" s="1">
        <v>52.058999999999997</v>
      </c>
      <c r="C23" s="1">
        <v>1.1559999999999999</v>
      </c>
      <c r="E23" s="1">
        <f t="shared" si="0"/>
        <v>38.391961535678504</v>
      </c>
      <c r="F23" s="1">
        <f t="shared" si="1"/>
        <v>39.435994112801176</v>
      </c>
      <c r="G23" s="1">
        <f t="shared" si="2"/>
        <v>38</v>
      </c>
      <c r="H23" s="1">
        <f t="shared" si="3"/>
        <v>39</v>
      </c>
      <c r="J23" s="1">
        <f t="shared" si="4"/>
        <v>1667</v>
      </c>
    </row>
    <row r="24" spans="1:12" x14ac:dyDescent="0.25">
      <c r="A24" s="1" t="s">
        <v>23</v>
      </c>
      <c r="B24" s="1">
        <v>52.753999999999998</v>
      </c>
      <c r="C24" s="1">
        <v>0.39800000000000002</v>
      </c>
      <c r="E24" s="1">
        <f t="shared" si="0"/>
        <v>30.051961202078484</v>
      </c>
      <c r="F24" s="1">
        <f t="shared" si="1"/>
        <v>34.887995022400993</v>
      </c>
      <c r="G24" s="1">
        <f t="shared" si="2"/>
        <v>30</v>
      </c>
      <c r="H24" s="1">
        <f t="shared" si="3"/>
        <v>35</v>
      </c>
      <c r="J24" s="1">
        <f t="shared" si="4"/>
        <v>1311</v>
      </c>
    </row>
    <row r="25" spans="1:12" s="4" customFormat="1" x14ac:dyDescent="0.25">
      <c r="A25" s="6" t="s">
        <v>24</v>
      </c>
      <c r="B25" s="6">
        <v>53.8</v>
      </c>
      <c r="C25" s="6">
        <v>-1.5489999999999999</v>
      </c>
      <c r="D25" s="8"/>
      <c r="E25" s="7">
        <f>ABS((B25-(55.25833))/0.08299999999)</f>
        <v>17.570240965972364</v>
      </c>
      <c r="F25" s="6">
        <f t="shared" si="1"/>
        <v>23.205997358800531</v>
      </c>
      <c r="G25" s="7">
        <f t="shared" si="2"/>
        <v>18</v>
      </c>
      <c r="H25" s="7">
        <f t="shared" si="3"/>
        <v>23</v>
      </c>
      <c r="I25" s="8"/>
      <c r="J25" s="6">
        <f t="shared" si="4"/>
        <v>771</v>
      </c>
    </row>
    <row r="26" spans="1:12" x14ac:dyDescent="0.25">
      <c r="A26" s="1" t="s">
        <v>25</v>
      </c>
      <c r="B26" s="1">
        <v>52.633000000000003</v>
      </c>
      <c r="C26" s="1">
        <v>-1.133</v>
      </c>
      <c r="E26" s="1">
        <f t="shared" si="0"/>
        <v>31.50396126015843</v>
      </c>
      <c r="F26" s="1">
        <f t="shared" si="1"/>
        <v>25.70199685960063</v>
      </c>
      <c r="G26" s="1">
        <f t="shared" si="2"/>
        <v>32</v>
      </c>
      <c r="H26" s="1">
        <f t="shared" si="3"/>
        <v>26</v>
      </c>
      <c r="J26" s="1">
        <f t="shared" si="4"/>
        <v>1390</v>
      </c>
    </row>
    <row r="27" spans="1:12" s="4" customFormat="1" x14ac:dyDescent="0.25">
      <c r="A27" s="6" t="s">
        <v>26</v>
      </c>
      <c r="B27" s="6">
        <v>53.4</v>
      </c>
      <c r="C27" s="6">
        <v>-2.9</v>
      </c>
      <c r="D27" s="8"/>
      <c r="E27" s="6">
        <f t="shared" si="0"/>
        <v>22.299960891998463</v>
      </c>
      <c r="F27" s="6">
        <f t="shared" si="1"/>
        <v>15.099998980000207</v>
      </c>
      <c r="G27" s="6">
        <f t="shared" si="2"/>
        <v>22</v>
      </c>
      <c r="H27" s="6">
        <f t="shared" si="3"/>
        <v>15</v>
      </c>
      <c r="I27" s="8"/>
      <c r="J27" s="6">
        <f t="shared" si="4"/>
        <v>939</v>
      </c>
    </row>
    <row r="28" spans="1:12" s="4" customFormat="1" x14ac:dyDescent="0.25">
      <c r="A28" s="6" t="s">
        <v>27</v>
      </c>
      <c r="B28" s="6">
        <v>51.406999999999996</v>
      </c>
      <c r="C28" s="6">
        <v>0.01</v>
      </c>
      <c r="D28" s="8"/>
      <c r="E28" s="6">
        <f t="shared" si="0"/>
        <v>46.215961848638528</v>
      </c>
      <c r="F28" s="6">
        <f t="shared" si="1"/>
        <v>32.559995488000901</v>
      </c>
      <c r="G28" s="6">
        <f t="shared" si="2"/>
        <v>46</v>
      </c>
      <c r="H28" s="6">
        <f t="shared" si="3"/>
        <v>33</v>
      </c>
      <c r="I28" s="8"/>
      <c r="J28" s="6">
        <f t="shared" si="4"/>
        <v>2013</v>
      </c>
      <c r="L28" s="4" t="s">
        <v>66</v>
      </c>
    </row>
    <row r="29" spans="1:12" x14ac:dyDescent="0.25">
      <c r="A29" s="1" t="s">
        <v>28</v>
      </c>
      <c r="B29" s="1">
        <v>51.878999999999998</v>
      </c>
      <c r="C29" s="1">
        <v>-0.41699999999999998</v>
      </c>
      <c r="E29" s="1">
        <f t="shared" si="0"/>
        <v>40.551961622078501</v>
      </c>
      <c r="F29" s="1">
        <f t="shared" si="1"/>
        <v>29.997996000400803</v>
      </c>
      <c r="G29" s="1">
        <f t="shared" si="2"/>
        <v>41</v>
      </c>
      <c r="H29" s="1">
        <f t="shared" si="3"/>
        <v>30</v>
      </c>
      <c r="J29" s="1">
        <f t="shared" si="4"/>
        <v>1790</v>
      </c>
    </row>
    <row r="30" spans="1:12" x14ac:dyDescent="0.25">
      <c r="A30" s="1" t="s">
        <v>29</v>
      </c>
      <c r="B30" s="1">
        <v>53.258000000000003</v>
      </c>
      <c r="C30" s="1">
        <v>-2.1269999999999998</v>
      </c>
      <c r="E30" s="1">
        <f t="shared" si="0"/>
        <v>24.003960960158416</v>
      </c>
      <c r="F30" s="1">
        <f t="shared" si="1"/>
        <v>19.737998052400393</v>
      </c>
      <c r="G30" s="1">
        <f t="shared" si="2"/>
        <v>24</v>
      </c>
      <c r="H30" s="1">
        <f t="shared" si="3"/>
        <v>20</v>
      </c>
      <c r="J30" s="1">
        <f t="shared" si="4"/>
        <v>1032</v>
      </c>
    </row>
    <row r="31" spans="1:12" x14ac:dyDescent="0.25">
      <c r="A31" s="6" t="s">
        <v>30</v>
      </c>
      <c r="B31" s="6">
        <v>53.466999999999999</v>
      </c>
      <c r="C31" s="6">
        <v>-2.2330000000000001</v>
      </c>
      <c r="D31" s="8"/>
      <c r="E31" s="6">
        <f t="shared" si="0"/>
        <v>21.495960859838462</v>
      </c>
      <c r="F31" s="6">
        <f t="shared" si="1"/>
        <v>19.101998179600365</v>
      </c>
      <c r="G31" s="6">
        <f t="shared" si="2"/>
        <v>21</v>
      </c>
      <c r="H31" s="6">
        <f t="shared" si="3"/>
        <v>19</v>
      </c>
      <c r="I31" s="8"/>
      <c r="J31" s="6">
        <f t="shared" si="4"/>
        <v>899</v>
      </c>
    </row>
    <row r="32" spans="1:12" x14ac:dyDescent="0.25">
      <c r="A32" s="1" t="s">
        <v>31</v>
      </c>
      <c r="B32" s="1">
        <v>54.972000000000001</v>
      </c>
      <c r="C32" s="1">
        <v>-1.6080000000000001</v>
      </c>
      <c r="E32" s="1">
        <f t="shared" si="0"/>
        <v>3.4359601374383999</v>
      </c>
      <c r="F32" s="1">
        <f t="shared" si="1"/>
        <v>22.851997429600516</v>
      </c>
      <c r="G32" s="1">
        <f t="shared" si="2"/>
        <v>3</v>
      </c>
      <c r="H32" s="1">
        <f t="shared" si="3"/>
        <v>23</v>
      </c>
      <c r="J32" s="1">
        <f t="shared" si="4"/>
        <v>111</v>
      </c>
    </row>
    <row r="33" spans="1:10" x14ac:dyDescent="0.25">
      <c r="A33" s="1" t="s">
        <v>32</v>
      </c>
      <c r="B33" s="1">
        <v>51.582999999999998</v>
      </c>
      <c r="C33" s="1">
        <v>-3</v>
      </c>
      <c r="E33" s="1">
        <f t="shared" si="0"/>
        <v>44.103961764158498</v>
      </c>
      <c r="F33" s="5">
        <f>ABS((C33-(-5.416667))/0.1666666)</f>
        <v>14.500007800003122</v>
      </c>
      <c r="G33" s="5">
        <f t="shared" si="2"/>
        <v>44</v>
      </c>
      <c r="H33" s="5">
        <f t="shared" si="3"/>
        <v>15</v>
      </c>
      <c r="J33" s="1">
        <f t="shared" si="4"/>
        <v>1907</v>
      </c>
    </row>
    <row r="34" spans="1:10" x14ac:dyDescent="0.25">
      <c r="A34" s="1" t="s">
        <v>62</v>
      </c>
      <c r="B34" s="1">
        <v>52.23</v>
      </c>
      <c r="C34" s="1">
        <v>-0.89400000000000002</v>
      </c>
      <c r="E34" s="1">
        <f t="shared" si="0"/>
        <v>36.339961453598505</v>
      </c>
      <c r="F34" s="1">
        <f t="shared" si="1"/>
        <v>27.135996572800686</v>
      </c>
      <c r="G34" s="1">
        <f t="shared" si="2"/>
        <v>36</v>
      </c>
      <c r="H34" s="1">
        <f t="shared" si="3"/>
        <v>27</v>
      </c>
      <c r="J34" s="1">
        <f t="shared" si="4"/>
        <v>1567</v>
      </c>
    </row>
    <row r="35" spans="1:10" x14ac:dyDescent="0.25">
      <c r="A35" s="1" t="s">
        <v>33</v>
      </c>
      <c r="B35" s="1">
        <v>52.6</v>
      </c>
      <c r="C35" s="1">
        <v>1.3</v>
      </c>
      <c r="E35" s="1">
        <f t="shared" si="0"/>
        <v>31.899961275998447</v>
      </c>
      <c r="F35" s="1">
        <f t="shared" si="1"/>
        <v>40.299993940001215</v>
      </c>
      <c r="G35" s="1">
        <f t="shared" si="2"/>
        <v>32</v>
      </c>
      <c r="H35" s="1">
        <f t="shared" si="3"/>
        <v>40</v>
      </c>
      <c r="J35" s="1">
        <f t="shared" si="4"/>
        <v>1404</v>
      </c>
    </row>
    <row r="36" spans="1:10" x14ac:dyDescent="0.25">
      <c r="A36" s="1" t="s">
        <v>34</v>
      </c>
      <c r="B36" s="1">
        <v>52.95</v>
      </c>
      <c r="C36" s="1">
        <v>-1.133</v>
      </c>
      <c r="E36" s="1">
        <f t="shared" si="0"/>
        <v>27.699961107998423</v>
      </c>
      <c r="F36" s="1">
        <f t="shared" si="1"/>
        <v>25.70199685960063</v>
      </c>
      <c r="G36" s="1">
        <f t="shared" si="2"/>
        <v>28</v>
      </c>
      <c r="H36" s="1">
        <f t="shared" si="3"/>
        <v>26</v>
      </c>
      <c r="J36" s="1">
        <f t="shared" si="4"/>
        <v>1214</v>
      </c>
    </row>
    <row r="37" spans="1:10" x14ac:dyDescent="0.25">
      <c r="A37" s="1" t="s">
        <v>35</v>
      </c>
      <c r="B37" s="1">
        <v>53.536999999999999</v>
      </c>
      <c r="C37" s="1">
        <v>-2.113</v>
      </c>
      <c r="E37" s="1">
        <f t="shared" si="0"/>
        <v>20.655960826238456</v>
      </c>
      <c r="F37" s="1">
        <f t="shared" si="1"/>
        <v>19.821998035600394</v>
      </c>
      <c r="G37" s="1">
        <f t="shared" si="2"/>
        <v>21</v>
      </c>
      <c r="H37" s="1">
        <f t="shared" si="3"/>
        <v>20</v>
      </c>
      <c r="J37" s="1">
        <f t="shared" si="4"/>
        <v>900</v>
      </c>
    </row>
    <row r="38" spans="1:10" x14ac:dyDescent="0.25">
      <c r="A38" s="1" t="s">
        <v>36</v>
      </c>
      <c r="B38" s="1">
        <v>51.752000000000002</v>
      </c>
      <c r="C38" s="1">
        <v>-1.258</v>
      </c>
      <c r="E38" s="1">
        <f t="shared" si="0"/>
        <v>42.07596168303845</v>
      </c>
      <c r="F38" s="1">
        <f t="shared" si="1"/>
        <v>24.9519970096006</v>
      </c>
      <c r="G38" s="1">
        <f t="shared" si="2"/>
        <v>42</v>
      </c>
      <c r="H38" s="1">
        <f t="shared" si="3"/>
        <v>25</v>
      </c>
      <c r="J38" s="1">
        <f t="shared" si="4"/>
        <v>1829</v>
      </c>
    </row>
    <row r="39" spans="1:10" x14ac:dyDescent="0.25">
      <c r="A39" s="1" t="s">
        <v>37</v>
      </c>
      <c r="B39" s="1">
        <v>50.387999999999998</v>
      </c>
      <c r="C39" s="1">
        <v>-4.1470000000000002</v>
      </c>
      <c r="E39" s="1">
        <f t="shared" si="0"/>
        <v>58.443962337758528</v>
      </c>
      <c r="F39" s="1">
        <f t="shared" si="1"/>
        <v>7.6180004763999056</v>
      </c>
      <c r="G39" s="1">
        <f t="shared" si="2"/>
        <v>58</v>
      </c>
      <c r="H39" s="1">
        <f t="shared" si="3"/>
        <v>8</v>
      </c>
      <c r="J39" s="1">
        <f t="shared" si="4"/>
        <v>2516</v>
      </c>
    </row>
    <row r="40" spans="1:10" x14ac:dyDescent="0.25">
      <c r="A40" s="1" t="s">
        <v>38</v>
      </c>
      <c r="B40" s="1">
        <v>50.808</v>
      </c>
      <c r="C40" s="1">
        <v>-1.0720000000000001</v>
      </c>
      <c r="E40" s="1">
        <f t="shared" si="0"/>
        <v>53.403962136158498</v>
      </c>
      <c r="F40" s="1">
        <f t="shared" si="1"/>
        <v>26.067996786400645</v>
      </c>
      <c r="G40" s="1">
        <f t="shared" si="2"/>
        <v>53</v>
      </c>
      <c r="H40" s="1">
        <f t="shared" si="3"/>
        <v>26</v>
      </c>
      <c r="J40" s="1">
        <f t="shared" si="4"/>
        <v>2314</v>
      </c>
    </row>
    <row r="41" spans="1:10" x14ac:dyDescent="0.25">
      <c r="A41" s="1" t="s">
        <v>39</v>
      </c>
      <c r="B41" s="1">
        <v>53.76</v>
      </c>
      <c r="C41" s="1">
        <v>-2.7069999999999999</v>
      </c>
      <c r="E41" s="1">
        <f t="shared" si="0"/>
        <v>17.979960719198463</v>
      </c>
      <c r="F41" s="1">
        <f t="shared" si="1"/>
        <v>16.257998748400254</v>
      </c>
      <c r="G41" s="1">
        <f t="shared" si="2"/>
        <v>18</v>
      </c>
      <c r="H41" s="1">
        <f t="shared" si="3"/>
        <v>16</v>
      </c>
      <c r="J41" s="1">
        <f t="shared" si="4"/>
        <v>764</v>
      </c>
    </row>
    <row r="42" spans="1:10" x14ac:dyDescent="0.25">
      <c r="A42" s="1" t="s">
        <v>40</v>
      </c>
      <c r="B42" s="1">
        <v>51.454999999999998</v>
      </c>
      <c r="C42" s="1">
        <v>-0.97199999999999998</v>
      </c>
      <c r="E42" s="1">
        <f t="shared" si="0"/>
        <v>45.639961825598505</v>
      </c>
      <c r="F42" s="1">
        <f t="shared" si="1"/>
        <v>26.667996666400672</v>
      </c>
      <c r="G42" s="1">
        <f t="shared" si="2"/>
        <v>46</v>
      </c>
      <c r="H42" s="1">
        <f t="shared" si="3"/>
        <v>27</v>
      </c>
      <c r="J42" s="1">
        <f t="shared" si="4"/>
        <v>2007</v>
      </c>
    </row>
    <row r="43" spans="1:10" x14ac:dyDescent="0.25">
      <c r="A43" s="1" t="s">
        <v>41</v>
      </c>
      <c r="B43" s="1">
        <v>54.991999999999997</v>
      </c>
      <c r="C43" s="1">
        <v>-1.429</v>
      </c>
      <c r="E43" s="1">
        <f t="shared" si="0"/>
        <v>3.1959601278384473</v>
      </c>
      <c r="F43" s="1">
        <f t="shared" si="1"/>
        <v>23.925997214800557</v>
      </c>
      <c r="G43" s="1">
        <f t="shared" si="2"/>
        <v>3</v>
      </c>
      <c r="H43" s="1">
        <f t="shared" si="3"/>
        <v>24</v>
      </c>
      <c r="J43" s="1">
        <f t="shared" si="4"/>
        <v>112</v>
      </c>
    </row>
    <row r="44" spans="1:10" x14ac:dyDescent="0.25">
      <c r="A44" s="1" t="s">
        <v>42</v>
      </c>
      <c r="B44" s="5">
        <v>53.552</v>
      </c>
      <c r="C44" s="1">
        <v>-2.2949999999999999</v>
      </c>
      <c r="E44" s="1">
        <f t="shared" si="0"/>
        <v>20.475960819038448</v>
      </c>
      <c r="F44" s="1">
        <f t="shared" si="1"/>
        <v>18.729998254000353</v>
      </c>
      <c r="G44" s="1">
        <f t="shared" si="2"/>
        <v>20</v>
      </c>
      <c r="H44" s="1">
        <f t="shared" si="3"/>
        <v>19</v>
      </c>
      <c r="J44" s="1">
        <f t="shared" si="4"/>
        <v>855</v>
      </c>
    </row>
    <row r="45" spans="1:10" s="4" customFormat="1" x14ac:dyDescent="0.25">
      <c r="A45" s="6" t="s">
        <v>43</v>
      </c>
      <c r="B45" s="6">
        <v>53.383000000000003</v>
      </c>
      <c r="C45" s="6">
        <v>-1.4670000000000001</v>
      </c>
      <c r="D45" s="8"/>
      <c r="E45" s="6">
        <f t="shared" si="0"/>
        <v>22.503960900158415</v>
      </c>
      <c r="F45" s="6">
        <f t="shared" si="1"/>
        <v>23.697997260400548</v>
      </c>
      <c r="G45" s="6">
        <f t="shared" si="2"/>
        <v>23</v>
      </c>
      <c r="H45" s="6">
        <f t="shared" si="3"/>
        <v>24</v>
      </c>
      <c r="I45" s="8"/>
      <c r="J45" s="6">
        <f t="shared" si="4"/>
        <v>992</v>
      </c>
    </row>
    <row r="46" spans="1:10" x14ac:dyDescent="0.25">
      <c r="A46" s="1" t="s">
        <v>44</v>
      </c>
      <c r="B46" s="1">
        <v>52.707999999999998</v>
      </c>
      <c r="C46" s="1">
        <v>-2.754</v>
      </c>
      <c r="E46" s="1">
        <f t="shared" si="0"/>
        <v>30.603961224158478</v>
      </c>
      <c r="F46" s="1">
        <f t="shared" si="1"/>
        <v>15.975998804800241</v>
      </c>
      <c r="G46" s="1">
        <f t="shared" si="2"/>
        <v>31</v>
      </c>
      <c r="H46" s="1">
        <f t="shared" si="3"/>
        <v>16</v>
      </c>
      <c r="J46" s="1">
        <f t="shared" si="4"/>
        <v>1336</v>
      </c>
    </row>
    <row r="47" spans="1:10" x14ac:dyDescent="0.25">
      <c r="A47" s="1" t="s">
        <v>45</v>
      </c>
      <c r="B47" s="1">
        <v>50.917999999999999</v>
      </c>
      <c r="C47" s="1">
        <v>-1.397</v>
      </c>
      <c r="E47" s="1">
        <f t="shared" si="0"/>
        <v>52.083962083358507</v>
      </c>
      <c r="F47" s="1">
        <f t="shared" si="1"/>
        <v>24.117997176400564</v>
      </c>
      <c r="G47" s="1">
        <f t="shared" si="2"/>
        <v>52</v>
      </c>
      <c r="H47" s="1">
        <f t="shared" si="3"/>
        <v>24</v>
      </c>
      <c r="J47" s="1">
        <f t="shared" si="4"/>
        <v>2268</v>
      </c>
    </row>
    <row r="48" spans="1:10" x14ac:dyDescent="0.25">
      <c r="A48" s="1" t="s">
        <v>46</v>
      </c>
      <c r="B48" s="1">
        <v>51.545000000000002</v>
      </c>
      <c r="C48" s="1">
        <v>0.70299999999999996</v>
      </c>
      <c r="E48" s="1">
        <f t="shared" si="0"/>
        <v>44.55996178239846</v>
      </c>
      <c r="F48" s="1">
        <f t="shared" si="1"/>
        <v>36.717994656401075</v>
      </c>
      <c r="G48" s="1">
        <f t="shared" si="2"/>
        <v>45</v>
      </c>
      <c r="H48" s="1">
        <f t="shared" si="3"/>
        <v>37</v>
      </c>
      <c r="J48" s="1">
        <f t="shared" si="4"/>
        <v>1973</v>
      </c>
    </row>
    <row r="49" spans="1:10" x14ac:dyDescent="0.25">
      <c r="A49" s="1" t="s">
        <v>47</v>
      </c>
      <c r="B49" s="1">
        <v>53.453000000000003</v>
      </c>
      <c r="C49" s="1">
        <v>-2.7469999999999999</v>
      </c>
      <c r="E49" s="1">
        <f t="shared" si="0"/>
        <v>21.663960866558408</v>
      </c>
      <c r="F49" s="1">
        <f t="shared" si="1"/>
        <v>16.017998796400242</v>
      </c>
      <c r="G49" s="1">
        <f t="shared" si="2"/>
        <v>22</v>
      </c>
      <c r="H49" s="1">
        <f t="shared" si="3"/>
        <v>16</v>
      </c>
      <c r="J49" s="1">
        <f t="shared" si="4"/>
        <v>940</v>
      </c>
    </row>
    <row r="50" spans="1:10" x14ac:dyDescent="0.25">
      <c r="A50" s="1" t="s">
        <v>48</v>
      </c>
      <c r="B50" s="1">
        <v>53.41</v>
      </c>
      <c r="C50" s="1">
        <v>-2.1579999999999999</v>
      </c>
      <c r="E50" s="1">
        <f t="shared" si="0"/>
        <v>22.179960887198487</v>
      </c>
      <c r="F50" s="1">
        <f t="shared" si="1"/>
        <v>19.551998089600385</v>
      </c>
      <c r="G50" s="1">
        <f t="shared" si="2"/>
        <v>22</v>
      </c>
      <c r="H50" s="1">
        <f t="shared" si="3"/>
        <v>20</v>
      </c>
      <c r="J50" s="1">
        <f t="shared" si="4"/>
        <v>944</v>
      </c>
    </row>
    <row r="51" spans="1:10" x14ac:dyDescent="0.25">
      <c r="A51" s="1" t="s">
        <v>49</v>
      </c>
      <c r="B51" s="1">
        <v>52.402999999999999</v>
      </c>
      <c r="C51" s="1">
        <v>-1.4650000000000001</v>
      </c>
      <c r="E51" s="1">
        <f t="shared" si="0"/>
        <v>34.263961370558484</v>
      </c>
      <c r="F51" s="1">
        <f t="shared" si="1"/>
        <v>23.709997258000552</v>
      </c>
      <c r="G51" s="1">
        <f t="shared" si="2"/>
        <v>34</v>
      </c>
      <c r="H51" s="1">
        <f t="shared" si="3"/>
        <v>24</v>
      </c>
      <c r="J51" s="1">
        <f t="shared" si="4"/>
        <v>1476</v>
      </c>
    </row>
    <row r="52" spans="1:10" x14ac:dyDescent="0.25">
      <c r="A52" s="1" t="s">
        <v>50</v>
      </c>
      <c r="B52" s="1">
        <v>54.91</v>
      </c>
      <c r="C52" s="1">
        <v>-1.385</v>
      </c>
      <c r="E52" s="1">
        <f t="shared" si="0"/>
        <v>4.1799601671984581</v>
      </c>
      <c r="F52" s="1">
        <f t="shared" si="1"/>
        <v>24.189997162000569</v>
      </c>
      <c r="G52" s="1">
        <f t="shared" si="2"/>
        <v>4</v>
      </c>
      <c r="H52" s="1">
        <f t="shared" si="3"/>
        <v>24</v>
      </c>
      <c r="J52" s="1">
        <f t="shared" si="4"/>
        <v>156</v>
      </c>
    </row>
    <row r="53" spans="1:10" x14ac:dyDescent="0.25">
      <c r="A53" s="1" t="s">
        <v>51</v>
      </c>
      <c r="B53" s="1">
        <v>51.631999999999998</v>
      </c>
      <c r="C53" s="1">
        <v>-3.9580000000000002</v>
      </c>
      <c r="E53" s="1">
        <f t="shared" si="0"/>
        <v>43.51596174063851</v>
      </c>
      <c r="F53" s="1">
        <f t="shared" si="1"/>
        <v>8.7520002495999503</v>
      </c>
      <c r="G53" s="1">
        <f t="shared" si="2"/>
        <v>44</v>
      </c>
      <c r="H53" s="1">
        <f t="shared" si="3"/>
        <v>9</v>
      </c>
      <c r="J53" s="1">
        <f t="shared" si="4"/>
        <v>1901</v>
      </c>
    </row>
    <row r="54" spans="1:10" x14ac:dyDescent="0.25">
      <c r="A54" s="1" t="s">
        <v>52</v>
      </c>
      <c r="B54" s="1">
        <v>50.552</v>
      </c>
      <c r="C54" s="1">
        <v>-3.4889999999999999</v>
      </c>
      <c r="E54" s="1">
        <f t="shared" si="0"/>
        <v>56.475962259038511</v>
      </c>
      <c r="F54" s="1">
        <f t="shared" si="1"/>
        <v>11.565999686800065</v>
      </c>
      <c r="G54" s="1">
        <f t="shared" si="2"/>
        <v>56</v>
      </c>
      <c r="H54" s="1">
        <f t="shared" si="3"/>
        <v>12</v>
      </c>
      <c r="J54" s="1">
        <f t="shared" si="4"/>
        <v>2432</v>
      </c>
    </row>
    <row r="55" spans="1:10" x14ac:dyDescent="0.25">
      <c r="A55" s="1" t="s">
        <v>53</v>
      </c>
      <c r="B55" s="1">
        <v>53.68</v>
      </c>
      <c r="C55" s="1">
        <v>-1.492</v>
      </c>
      <c r="E55" s="1">
        <f t="shared" si="0"/>
        <v>18.939960757598445</v>
      </c>
      <c r="F55" s="1">
        <f t="shared" si="1"/>
        <v>23.547997290400545</v>
      </c>
      <c r="G55" s="1">
        <f t="shared" si="2"/>
        <v>19</v>
      </c>
      <c r="H55" s="1">
        <f t="shared" si="3"/>
        <v>24</v>
      </c>
      <c r="J55" s="1">
        <f t="shared" si="4"/>
        <v>816</v>
      </c>
    </row>
    <row r="56" spans="1:10" x14ac:dyDescent="0.25">
      <c r="A56" s="1" t="s">
        <v>54</v>
      </c>
      <c r="B56" s="1">
        <v>53.5</v>
      </c>
      <c r="C56" s="1">
        <v>-2.9</v>
      </c>
      <c r="E56" s="1">
        <f t="shared" si="0"/>
        <v>21.099960843998446</v>
      </c>
      <c r="F56" s="1">
        <f t="shared" si="1"/>
        <v>15.099998980000207</v>
      </c>
      <c r="G56" s="1">
        <f t="shared" si="2"/>
        <v>21</v>
      </c>
      <c r="H56" s="1">
        <f t="shared" si="3"/>
        <v>15</v>
      </c>
      <c r="J56" s="1">
        <f t="shared" si="4"/>
        <v>895</v>
      </c>
    </row>
    <row r="57" spans="1:10" x14ac:dyDescent="0.25">
      <c r="A57" s="1" t="s">
        <v>55</v>
      </c>
      <c r="B57" s="1">
        <v>52.582999999999998</v>
      </c>
      <c r="C57" s="1">
        <v>-1.978</v>
      </c>
      <c r="E57" s="1">
        <f t="shared" si="0"/>
        <v>32.10396128415848</v>
      </c>
      <c r="F57" s="1">
        <f t="shared" si="1"/>
        <v>20.631997873600429</v>
      </c>
      <c r="G57" s="1">
        <f t="shared" si="2"/>
        <v>32</v>
      </c>
      <c r="H57" s="1">
        <f t="shared" si="3"/>
        <v>21</v>
      </c>
      <c r="J57" s="1">
        <f t="shared" si="4"/>
        <v>1385</v>
      </c>
    </row>
    <row r="58" spans="1:10" x14ac:dyDescent="0.25">
      <c r="A58" s="1" t="s">
        <v>56</v>
      </c>
      <c r="B58" s="1">
        <v>53.392000000000003</v>
      </c>
      <c r="C58" s="1">
        <v>-2.597</v>
      </c>
      <c r="E58" s="1">
        <f t="shared" si="0"/>
        <v>22.39596089583841</v>
      </c>
      <c r="F58" s="1">
        <f t="shared" si="1"/>
        <v>16.917998616400279</v>
      </c>
      <c r="G58" s="1">
        <f t="shared" si="2"/>
        <v>22</v>
      </c>
      <c r="H58" s="1">
        <f t="shared" si="3"/>
        <v>17</v>
      </c>
      <c r="J58" s="1">
        <f t="shared" si="4"/>
        <v>941</v>
      </c>
    </row>
    <row r="59" spans="1:10" x14ac:dyDescent="0.25">
      <c r="A59" s="1" t="s">
        <v>57</v>
      </c>
      <c r="B59" s="1">
        <v>53.545000000000002</v>
      </c>
      <c r="C59" s="1">
        <v>-2.6320000000000001</v>
      </c>
      <c r="E59" s="1">
        <f t="shared" si="0"/>
        <v>20.559960822398423</v>
      </c>
      <c r="F59" s="1">
        <f t="shared" si="1"/>
        <v>16.707998658400271</v>
      </c>
      <c r="G59" s="1">
        <f t="shared" si="2"/>
        <v>21</v>
      </c>
      <c r="H59" s="1">
        <f t="shared" si="3"/>
        <v>17</v>
      </c>
      <c r="J59" s="1">
        <f t="shared" si="4"/>
        <v>897</v>
      </c>
    </row>
    <row r="60" spans="1:10" x14ac:dyDescent="0.25">
      <c r="A60" s="1" t="s">
        <v>58</v>
      </c>
      <c r="B60" s="1">
        <v>52.582999999999998</v>
      </c>
      <c r="C60" s="1">
        <v>-2.133</v>
      </c>
      <c r="E60" s="1">
        <f t="shared" si="0"/>
        <v>32.10396128415848</v>
      </c>
      <c r="F60" s="1">
        <f t="shared" si="1"/>
        <v>19.701998059600388</v>
      </c>
      <c r="G60" s="1">
        <f t="shared" si="2"/>
        <v>32</v>
      </c>
      <c r="H60" s="1">
        <f t="shared" si="3"/>
        <v>20</v>
      </c>
      <c r="J60" s="1">
        <f t="shared" si="4"/>
        <v>1384</v>
      </c>
    </row>
    <row r="61" spans="1:10" x14ac:dyDescent="0.25">
      <c r="A61" s="1" t="s">
        <v>59</v>
      </c>
      <c r="B61" s="1">
        <v>53.957999999999998</v>
      </c>
      <c r="C61" s="1">
        <v>-1.08</v>
      </c>
      <c r="E61" s="1">
        <f t="shared" si="0"/>
        <v>15.603960624158455</v>
      </c>
      <c r="F61" s="1">
        <f t="shared" si="1"/>
        <v>26.019996796000644</v>
      </c>
      <c r="G61" s="1">
        <f t="shared" si="2"/>
        <v>16</v>
      </c>
      <c r="H61" s="1">
        <f t="shared" si="3"/>
        <v>26</v>
      </c>
      <c r="J61" s="1">
        <f t="shared" si="4"/>
        <v>686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B74A-C58C-4F92-87AF-CFA1EE5B7B0B}">
  <dimension ref="A1:G23"/>
  <sheetViews>
    <sheetView tabSelected="1" workbookViewId="0">
      <selection activeCell="F3" sqref="F3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12.28515625" bestFit="1" customWidth="1"/>
    <col min="4" max="4" width="14.28515625" bestFit="1" customWidth="1"/>
    <col min="5" max="5" width="10.85546875" bestFit="1" customWidth="1"/>
    <col min="6" max="6" width="9.85546875" bestFit="1" customWidth="1"/>
    <col min="7" max="7" width="11.85546875" bestFit="1" customWidth="1"/>
  </cols>
  <sheetData>
    <row r="1" spans="1:7" s="11" customFormat="1" ht="15.75" x14ac:dyDescent="0.25">
      <c r="A1" s="10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72</v>
      </c>
      <c r="G1" s="10" t="s">
        <v>65</v>
      </c>
    </row>
    <row r="2" spans="1:7" ht="15.75" x14ac:dyDescent="0.25">
      <c r="A2" s="9" t="s">
        <v>73</v>
      </c>
      <c r="B2" s="9" t="s">
        <v>74</v>
      </c>
      <c r="C2" s="9">
        <v>-0.36551499999999998</v>
      </c>
      <c r="D2" s="9">
        <v>29.191181799999999</v>
      </c>
      <c r="E2" s="9">
        <f>ROUND(ABS((C2-(3.479166))/0.04166666),0)</f>
        <v>92</v>
      </c>
      <c r="F2" s="9">
        <f>ROUND(ABS((D2-(27.020833))/0.04166666),0)</f>
        <v>52</v>
      </c>
      <c r="G2" s="9">
        <f>108*(E2-1)+F2</f>
        <v>9880</v>
      </c>
    </row>
    <row r="3" spans="1:7" ht="15.75" x14ac:dyDescent="0.25">
      <c r="A3" s="9" t="s">
        <v>73</v>
      </c>
      <c r="B3" s="9" t="s">
        <v>75</v>
      </c>
      <c r="C3" s="9">
        <v>0.49113000000000001</v>
      </c>
      <c r="D3" s="9">
        <v>29.47306</v>
      </c>
      <c r="E3" s="9">
        <f t="shared" ref="E3:E23" si="0">ROUND(ABS((C3-(3.479166))/0.04166666),0)</f>
        <v>72</v>
      </c>
      <c r="F3" s="9">
        <f t="shared" ref="F3:F23" si="1">ROUND(ABS((D3-(27.020833))/0.04166666),0)</f>
        <v>59</v>
      </c>
      <c r="G3" s="9">
        <f t="shared" ref="G3:G23" si="2">108*(E3-1)+F3</f>
        <v>7727</v>
      </c>
    </row>
    <row r="4" spans="1:7" ht="15.75" x14ac:dyDescent="0.25">
      <c r="A4" s="9" t="s">
        <v>73</v>
      </c>
      <c r="B4" s="9" t="s">
        <v>76</v>
      </c>
      <c r="C4" s="9">
        <v>0.57923000000000002</v>
      </c>
      <c r="D4" s="9">
        <v>29.115632999999999</v>
      </c>
      <c r="E4" s="9">
        <f t="shared" si="0"/>
        <v>70</v>
      </c>
      <c r="F4" s="9">
        <f t="shared" si="1"/>
        <v>50</v>
      </c>
      <c r="G4" s="9">
        <f t="shared" si="2"/>
        <v>7502</v>
      </c>
    </row>
    <row r="5" spans="1:7" ht="15.75" x14ac:dyDescent="0.25">
      <c r="A5" s="9" t="s">
        <v>73</v>
      </c>
      <c r="B5" s="9" t="s">
        <v>77</v>
      </c>
      <c r="C5" s="9">
        <v>0.14069200000000001</v>
      </c>
      <c r="D5" s="9">
        <v>29.335014000000001</v>
      </c>
      <c r="E5" s="9">
        <f t="shared" si="0"/>
        <v>80</v>
      </c>
      <c r="F5" s="9">
        <f t="shared" si="1"/>
        <v>56</v>
      </c>
      <c r="G5" s="9">
        <f t="shared" si="2"/>
        <v>8588</v>
      </c>
    </row>
    <row r="6" spans="1:7" ht="15.75" x14ac:dyDescent="0.25">
      <c r="A6" s="9" t="s">
        <v>73</v>
      </c>
      <c r="B6" s="9" t="s">
        <v>78</v>
      </c>
      <c r="C6" s="9">
        <v>0.32308500000000001</v>
      </c>
      <c r="D6" s="9">
        <v>29.354676999999999</v>
      </c>
      <c r="E6" s="9">
        <f t="shared" si="0"/>
        <v>76</v>
      </c>
      <c r="F6" s="9">
        <f t="shared" si="1"/>
        <v>56</v>
      </c>
      <c r="G6" s="9">
        <f t="shared" si="2"/>
        <v>8156</v>
      </c>
    </row>
    <row r="7" spans="1:7" ht="15.75" x14ac:dyDescent="0.25">
      <c r="A7" s="9" t="s">
        <v>73</v>
      </c>
      <c r="B7" s="9" t="s">
        <v>79</v>
      </c>
      <c r="C7" s="9">
        <v>0.11698500000000001</v>
      </c>
      <c r="D7" s="9">
        <v>29.371838</v>
      </c>
      <c r="E7" s="9">
        <f t="shared" si="0"/>
        <v>81</v>
      </c>
      <c r="F7" s="9">
        <f t="shared" si="1"/>
        <v>56</v>
      </c>
      <c r="G7" s="9">
        <f t="shared" si="2"/>
        <v>8696</v>
      </c>
    </row>
    <row r="8" spans="1:7" ht="15.75" x14ac:dyDescent="0.25">
      <c r="A8" s="9" t="s">
        <v>73</v>
      </c>
      <c r="B8" s="9" t="s">
        <v>80</v>
      </c>
      <c r="C8" s="9">
        <v>-0.60393600000000003</v>
      </c>
      <c r="D8" s="9">
        <v>29.174066</v>
      </c>
      <c r="E8" s="9">
        <f t="shared" si="0"/>
        <v>98</v>
      </c>
      <c r="F8" s="9">
        <f t="shared" si="1"/>
        <v>52</v>
      </c>
      <c r="G8" s="9">
        <f t="shared" si="2"/>
        <v>10528</v>
      </c>
    </row>
    <row r="9" spans="1:7" ht="15.75" x14ac:dyDescent="0.25">
      <c r="A9" s="9" t="s">
        <v>73</v>
      </c>
      <c r="B9" s="9" t="s">
        <v>81</v>
      </c>
      <c r="C9" s="9">
        <v>-5.6220000000000003E-3</v>
      </c>
      <c r="D9" s="9">
        <v>29.408812999999999</v>
      </c>
      <c r="E9" s="9">
        <f t="shared" si="0"/>
        <v>84</v>
      </c>
      <c r="F9" s="9">
        <f t="shared" si="1"/>
        <v>57</v>
      </c>
      <c r="G9" s="9">
        <f t="shared" si="2"/>
        <v>9021</v>
      </c>
    </row>
    <row r="10" spans="1:7" ht="15.75" x14ac:dyDescent="0.25">
      <c r="A10" s="9" t="s">
        <v>73</v>
      </c>
      <c r="B10" s="9" t="s">
        <v>82</v>
      </c>
      <c r="C10" s="9">
        <v>-0.15633</v>
      </c>
      <c r="D10" s="9">
        <v>29.240570000000002</v>
      </c>
      <c r="E10" s="9">
        <f t="shared" si="0"/>
        <v>87</v>
      </c>
      <c r="F10" s="9">
        <f t="shared" si="1"/>
        <v>53</v>
      </c>
      <c r="G10" s="9">
        <f t="shared" si="2"/>
        <v>9341</v>
      </c>
    </row>
    <row r="11" spans="1:7" ht="15.75" x14ac:dyDescent="0.25">
      <c r="A11" s="9" t="s">
        <v>73</v>
      </c>
      <c r="B11" s="9" t="s">
        <v>83</v>
      </c>
      <c r="C11" s="9">
        <v>0.46125699999999997</v>
      </c>
      <c r="D11" s="9">
        <v>29.210687</v>
      </c>
      <c r="E11" s="9">
        <f t="shared" si="0"/>
        <v>72</v>
      </c>
      <c r="F11" s="9">
        <f t="shared" si="1"/>
        <v>53</v>
      </c>
      <c r="G11" s="9">
        <f t="shared" si="2"/>
        <v>7721</v>
      </c>
    </row>
    <row r="12" spans="1:7" ht="15.75" x14ac:dyDescent="0.25">
      <c r="A12" s="9" t="s">
        <v>73</v>
      </c>
      <c r="B12" s="9" t="s">
        <v>84</v>
      </c>
      <c r="C12" s="9">
        <v>0.353433</v>
      </c>
      <c r="D12" s="9">
        <v>28.765478999999999</v>
      </c>
      <c r="E12" s="9">
        <f t="shared" si="0"/>
        <v>75</v>
      </c>
      <c r="F12" s="9">
        <f t="shared" si="1"/>
        <v>42</v>
      </c>
      <c r="G12" s="9">
        <f t="shared" si="2"/>
        <v>8034</v>
      </c>
    </row>
    <row r="13" spans="1:7" ht="15.75" x14ac:dyDescent="0.25">
      <c r="A13" s="9" t="s">
        <v>73</v>
      </c>
      <c r="B13" s="9" t="s">
        <v>85</v>
      </c>
      <c r="C13" s="9">
        <v>-0.13333300000000001</v>
      </c>
      <c r="D13" s="9">
        <v>29.333333</v>
      </c>
      <c r="E13" s="9">
        <f t="shared" si="0"/>
        <v>87</v>
      </c>
      <c r="F13" s="9">
        <f t="shared" si="1"/>
        <v>56</v>
      </c>
      <c r="G13" s="9">
        <f t="shared" si="2"/>
        <v>9344</v>
      </c>
    </row>
    <row r="14" spans="1:7" ht="15.75" x14ac:dyDescent="0.25">
      <c r="A14" s="9" t="s">
        <v>73</v>
      </c>
      <c r="B14" s="9" t="s">
        <v>86</v>
      </c>
      <c r="C14" s="9">
        <v>4.0219999999999999E-2</v>
      </c>
      <c r="D14" s="9">
        <v>29.262460000000001</v>
      </c>
      <c r="E14" s="9">
        <f t="shared" si="0"/>
        <v>83</v>
      </c>
      <c r="F14" s="9">
        <f t="shared" si="1"/>
        <v>54</v>
      </c>
      <c r="G14" s="9">
        <f t="shared" si="2"/>
        <v>8910</v>
      </c>
    </row>
    <row r="15" spans="1:7" ht="15.75" x14ac:dyDescent="0.25">
      <c r="A15" s="9" t="s">
        <v>73</v>
      </c>
      <c r="B15" s="9" t="s">
        <v>87</v>
      </c>
      <c r="C15" s="9">
        <v>0.32893</v>
      </c>
      <c r="D15" s="9">
        <v>29.745760000000001</v>
      </c>
      <c r="E15" s="9">
        <f t="shared" si="0"/>
        <v>76</v>
      </c>
      <c r="F15" s="9">
        <f t="shared" si="1"/>
        <v>65</v>
      </c>
      <c r="G15" s="9">
        <f t="shared" si="2"/>
        <v>8165</v>
      </c>
    </row>
    <row r="16" spans="1:7" ht="15.75" x14ac:dyDescent="0.25">
      <c r="A16" s="9" t="s">
        <v>73</v>
      </c>
      <c r="B16" s="9" t="s">
        <v>88</v>
      </c>
      <c r="C16" s="9">
        <v>0.698681</v>
      </c>
      <c r="D16" s="9">
        <v>29.518833999999998</v>
      </c>
      <c r="E16" s="9">
        <f t="shared" si="0"/>
        <v>67</v>
      </c>
      <c r="F16" s="9">
        <f t="shared" si="1"/>
        <v>60</v>
      </c>
      <c r="G16" s="9">
        <f t="shared" si="2"/>
        <v>7188</v>
      </c>
    </row>
    <row r="17" spans="1:7" ht="15.75" x14ac:dyDescent="0.25">
      <c r="A17" s="9" t="s">
        <v>73</v>
      </c>
      <c r="B17" s="9" t="s">
        <v>89</v>
      </c>
      <c r="C17" s="9">
        <v>0.1416</v>
      </c>
      <c r="D17" s="9">
        <v>29.407499999999999</v>
      </c>
      <c r="E17" s="9">
        <f t="shared" si="0"/>
        <v>80</v>
      </c>
      <c r="F17" s="9">
        <f t="shared" si="1"/>
        <v>57</v>
      </c>
      <c r="G17" s="9">
        <f t="shared" si="2"/>
        <v>8589</v>
      </c>
    </row>
    <row r="18" spans="1:7" ht="15.75" x14ac:dyDescent="0.25">
      <c r="A18" s="9" t="s">
        <v>90</v>
      </c>
      <c r="B18" s="9" t="s">
        <v>91</v>
      </c>
      <c r="C18" s="9">
        <v>1.566667</v>
      </c>
      <c r="D18" s="9">
        <v>30.25</v>
      </c>
      <c r="E18" s="9">
        <f t="shared" si="0"/>
        <v>46</v>
      </c>
      <c r="F18" s="9">
        <f t="shared" si="1"/>
        <v>78</v>
      </c>
      <c r="G18" s="9">
        <f t="shared" si="2"/>
        <v>4938</v>
      </c>
    </row>
    <row r="19" spans="1:7" ht="15.75" x14ac:dyDescent="0.25">
      <c r="A19" s="9" t="s">
        <v>90</v>
      </c>
      <c r="B19" s="9" t="s">
        <v>92</v>
      </c>
      <c r="C19" s="9">
        <v>1.367496</v>
      </c>
      <c r="D19" s="9">
        <v>29.774322000000002</v>
      </c>
      <c r="E19" s="9">
        <f t="shared" si="0"/>
        <v>51</v>
      </c>
      <c r="F19" s="9">
        <f t="shared" si="1"/>
        <v>66</v>
      </c>
      <c r="G19" s="9">
        <f t="shared" si="2"/>
        <v>5466</v>
      </c>
    </row>
    <row r="20" spans="1:7" ht="15.75" x14ac:dyDescent="0.25">
      <c r="A20" s="9" t="s">
        <v>90</v>
      </c>
      <c r="B20" s="9" t="s">
        <v>93</v>
      </c>
      <c r="C20" s="9">
        <v>1.35551</v>
      </c>
      <c r="D20" s="9">
        <v>29.08173</v>
      </c>
      <c r="E20" s="9">
        <f t="shared" si="0"/>
        <v>51</v>
      </c>
      <c r="F20" s="9">
        <f t="shared" si="1"/>
        <v>49</v>
      </c>
      <c r="G20" s="9">
        <f t="shared" si="2"/>
        <v>5449</v>
      </c>
    </row>
    <row r="21" spans="1:7" ht="15.75" x14ac:dyDescent="0.25">
      <c r="A21" s="9" t="s">
        <v>90</v>
      </c>
      <c r="B21" s="9" t="s">
        <v>94</v>
      </c>
      <c r="C21" s="9">
        <v>1.431271</v>
      </c>
      <c r="D21" s="9">
        <v>30.029283</v>
      </c>
      <c r="E21" s="9">
        <f t="shared" si="0"/>
        <v>49</v>
      </c>
      <c r="F21" s="9">
        <f t="shared" si="1"/>
        <v>72</v>
      </c>
      <c r="G21" s="9">
        <f t="shared" si="2"/>
        <v>5256</v>
      </c>
    </row>
    <row r="22" spans="1:7" ht="15.75" x14ac:dyDescent="0.25">
      <c r="A22" s="9" t="s">
        <v>90</v>
      </c>
      <c r="B22" s="9" t="s">
        <v>95</v>
      </c>
      <c r="C22" s="9">
        <v>1.4053</v>
      </c>
      <c r="D22" s="9">
        <v>30.344899999999999</v>
      </c>
      <c r="E22" s="9">
        <f t="shared" si="0"/>
        <v>50</v>
      </c>
      <c r="F22" s="9">
        <f t="shared" si="1"/>
        <v>80</v>
      </c>
      <c r="G22" s="9">
        <f t="shared" si="2"/>
        <v>5372</v>
      </c>
    </row>
    <row r="23" spans="1:7" ht="15.75" x14ac:dyDescent="0.25">
      <c r="A23" s="9" t="s">
        <v>90</v>
      </c>
      <c r="B23" s="9" t="s">
        <v>96</v>
      </c>
      <c r="C23" s="9">
        <v>1.4412</v>
      </c>
      <c r="D23" s="9">
        <v>30.484500000000001</v>
      </c>
      <c r="E23" s="9">
        <f t="shared" si="0"/>
        <v>49</v>
      </c>
      <c r="F23" s="9">
        <f t="shared" si="1"/>
        <v>83</v>
      </c>
      <c r="G23" s="9">
        <f t="shared" si="2"/>
        <v>5267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Krishnamurthy</dc:creator>
  <cp:lastModifiedBy>Ashok Krishnamurthy</cp:lastModifiedBy>
  <dcterms:created xsi:type="dcterms:W3CDTF">2017-01-25T20:02:40Z</dcterms:created>
  <dcterms:modified xsi:type="dcterms:W3CDTF">2019-07-12T14:09:31Z</dcterms:modified>
</cp:coreProperties>
</file>