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Videos\2014\oct2014\101114_bond\"/>
    </mc:Choice>
  </mc:AlternateContent>
  <bookViews>
    <workbookView xWindow="0" yWindow="0" windowWidth="25200" windowHeight="11925"/>
  </bookViews>
  <sheets>
    <sheet name="df" sheetId="1" r:id="rId1"/>
  </sheets>
  <externalReferences>
    <externalReference r:id="rId2"/>
  </externalReferences>
  <definedNames>
    <definedName name="k">df!$F$11:$F$14</definedName>
    <definedName name="par">[1]Sheet2!$C$4</definedName>
    <definedName name="rate">[1]Sheet2!$C$5</definedName>
    <definedName name="t">df!$D$6:$G$6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2" i="1"/>
  <c r="H9" i="1"/>
  <c r="F9" i="1"/>
  <c r="E9" i="1"/>
  <c r="D9" i="1"/>
  <c r="G9" i="1"/>
  <c r="G8" i="1"/>
  <c r="G14" i="1" s="1"/>
  <c r="F8" i="1"/>
  <c r="G4" i="1"/>
  <c r="F4" i="1"/>
  <c r="E4" i="1"/>
  <c r="D4" i="1"/>
  <c r="E8" i="1"/>
  <c r="D8" i="1"/>
  <c r="G12" i="1" l="1"/>
  <c r="G11" i="1"/>
  <c r="G13" i="1"/>
</calcChain>
</file>

<file path=xl/sharedStrings.xml><?xml version="1.0" encoding="utf-8"?>
<sst xmlns="http://schemas.openxmlformats.org/spreadsheetml/2006/main" count="12" uniqueCount="12">
  <si>
    <t>Face</t>
  </si>
  <si>
    <t>Coupon</t>
  </si>
  <si>
    <t>FV</t>
  </si>
  <si>
    <t>t</t>
  </si>
  <si>
    <t>r(t)</t>
  </si>
  <si>
    <t>df(t)</t>
  </si>
  <si>
    <t>annual</t>
  </si>
  <si>
    <t>quarterly</t>
  </si>
  <si>
    <t>daily</t>
  </si>
  <si>
    <t>continuous</t>
  </si>
  <si>
    <t>inf</t>
  </si>
  <si>
    <t>s.a.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</si>
</sst>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0.000%"/>
    <numFmt numFmtId="166" formatCode="_(* #,##0.00000_);_(* \(#,##0.00000\);_(* &quot;-&quot;??_);_(@_)"/>
    <numFmt numFmtId="167" formatCode="0.00000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F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2" fillId="3" borderId="0" xfId="0" applyFont="1" applyFill="1" applyAlignment="1">
      <alignment horizontal="right"/>
    </xf>
    <xf numFmtId="165" fontId="0" fillId="0" borderId="0" xfId="2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8" fontId="0" fillId="4" borderId="0" xfId="0" applyNumberFormat="1" applyFill="1"/>
    <xf numFmtId="170" fontId="0" fillId="0" borderId="0" xfId="0" applyNumberFormat="1"/>
    <xf numFmtId="166" fontId="2" fillId="3" borderId="0" xfId="1" applyNumberFormat="1" applyFont="1" applyFill="1"/>
    <xf numFmtId="167" fontId="2" fillId="0" borderId="0" xfId="0" applyNumberFormat="1" applyFont="1"/>
    <xf numFmtId="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Videos/2014/oct2014/1011_discount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"/>
      <sheetName val="Sheet2"/>
    </sheetNames>
    <sheetDataSet>
      <sheetData sheetId="0" refreshError="1"/>
      <sheetData sheetId="1">
        <row r="4">
          <cell r="C4">
            <v>100</v>
          </cell>
        </row>
        <row r="5">
          <cell r="C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4"/>
  <sheetViews>
    <sheetView showGridLines="0" tabSelected="1" topLeftCell="A2" zoomScale="150" zoomScaleNormal="150" workbookViewId="0">
      <selection activeCell="B21" sqref="B21"/>
    </sheetView>
  </sheetViews>
  <sheetFormatPr defaultRowHeight="15" x14ac:dyDescent="0.25"/>
  <cols>
    <col min="4" max="8" width="10.7109375" customWidth="1"/>
  </cols>
  <sheetData>
    <row r="2" spans="3:8" x14ac:dyDescent="0.25">
      <c r="C2" s="1" t="s">
        <v>0</v>
      </c>
      <c r="D2" s="2">
        <v>100</v>
      </c>
    </row>
    <row r="3" spans="3:8" x14ac:dyDescent="0.25">
      <c r="C3" s="1" t="s">
        <v>1</v>
      </c>
      <c r="D3" s="14">
        <v>0.06</v>
      </c>
      <c r="E3" t="s">
        <v>11</v>
      </c>
    </row>
    <row r="4" spans="3:8" x14ac:dyDescent="0.25">
      <c r="C4" s="1" t="s">
        <v>2</v>
      </c>
      <c r="D4" s="13">
        <f>$D$2*$D$3/2</f>
        <v>3</v>
      </c>
      <c r="E4" s="13">
        <f t="shared" ref="E4:G4" si="0">$D$2*$D$3/2</f>
        <v>3</v>
      </c>
      <c r="F4" s="13">
        <f t="shared" si="0"/>
        <v>3</v>
      </c>
      <c r="G4" s="13">
        <f>$D$2*$D$3/2+D2</f>
        <v>103</v>
      </c>
    </row>
    <row r="5" spans="3:8" x14ac:dyDescent="0.25">
      <c r="E5" s="3"/>
      <c r="G5" s="3"/>
    </row>
    <row r="6" spans="3:8" x14ac:dyDescent="0.25">
      <c r="C6" s="5" t="s">
        <v>3</v>
      </c>
      <c r="D6" s="6">
        <v>0.5</v>
      </c>
      <c r="E6" s="6">
        <v>1</v>
      </c>
      <c r="F6" s="6">
        <v>1.5</v>
      </c>
      <c r="G6" s="6">
        <v>2</v>
      </c>
    </row>
    <row r="7" spans="3:8" x14ac:dyDescent="0.25">
      <c r="C7" s="7" t="s">
        <v>4</v>
      </c>
      <c r="D7" s="8">
        <v>0.01</v>
      </c>
      <c r="E7" s="8">
        <v>1.2E-2</v>
      </c>
      <c r="F7" s="8">
        <v>1.4E-2</v>
      </c>
      <c r="G7" s="8">
        <v>1.6E-2</v>
      </c>
    </row>
    <row r="8" spans="3:8" x14ac:dyDescent="0.25">
      <c r="C8" s="9" t="s">
        <v>5</v>
      </c>
      <c r="D8" s="15">
        <f>1/(1+D7/2)^(D6*2)</f>
        <v>0.99502487562189068</v>
      </c>
      <c r="E8" s="15">
        <f t="shared" ref="E8:G8" si="1">1/(1+E7/2)^(E6*2)</f>
        <v>0.98810714243366848</v>
      </c>
      <c r="F8" s="15">
        <f>1/(1+F7/2)^(F6*2)</f>
        <v>0.97929060566531823</v>
      </c>
      <c r="G8" s="15">
        <f>1/(1+G7/2)^(G6*2)</f>
        <v>0.96862990154676298</v>
      </c>
    </row>
    <row r="9" spans="3:8" x14ac:dyDescent="0.25">
      <c r="D9" s="4">
        <f t="shared" ref="D9:F9" si="2">D4*D8</f>
        <v>2.9850746268656723</v>
      </c>
      <c r="E9" s="4">
        <f t="shared" si="2"/>
        <v>2.9643214273010052</v>
      </c>
      <c r="F9" s="4">
        <f t="shared" si="2"/>
        <v>2.9378718169959548</v>
      </c>
      <c r="G9" s="4">
        <f>G4*G8</f>
        <v>99.768879859316584</v>
      </c>
      <c r="H9" s="17">
        <f>SUM(D9:G9)</f>
        <v>108.65614773047922</v>
      </c>
    </row>
    <row r="10" spans="3:8" x14ac:dyDescent="0.25">
      <c r="H10" s="4"/>
    </row>
    <row r="11" spans="3:8" x14ac:dyDescent="0.25">
      <c r="E11" t="s">
        <v>6</v>
      </c>
      <c r="F11">
        <v>1</v>
      </c>
      <c r="G11" s="10">
        <f>((1/G$8)^(1/(F11*G$6))-1)*F11</f>
        <v>1.6064000000000078E-2</v>
      </c>
      <c r="H11" s="11"/>
    </row>
    <row r="12" spans="3:8" x14ac:dyDescent="0.25">
      <c r="E12" t="s">
        <v>7</v>
      </c>
      <c r="F12">
        <v>4</v>
      </c>
      <c r="G12" s="10">
        <f>((1/G$8)^(1/(F12*G$6))-1)*F12</f>
        <v>1.5968127363562346E-2</v>
      </c>
      <c r="H12" s="16">
        <f>1/(1+G12/4)^(2*4)</f>
        <v>0.96862990154676387</v>
      </c>
    </row>
    <row r="13" spans="3:8" x14ac:dyDescent="0.25">
      <c r="E13" t="s">
        <v>8</v>
      </c>
      <c r="F13">
        <v>250</v>
      </c>
      <c r="G13" s="10">
        <f>((1/G$8)^(1/(F13*G$6))-1)*F13</f>
        <v>1.5936847242992158E-2</v>
      </c>
      <c r="H13" s="11"/>
    </row>
    <row r="14" spans="3:8" x14ac:dyDescent="0.25">
      <c r="E14" t="s">
        <v>9</v>
      </c>
      <c r="F14" s="12" t="s">
        <v>10</v>
      </c>
      <c r="G14" s="10">
        <f>-LN(G8)*1/G6</f>
        <v>1.5936339298353846E-2</v>
      </c>
      <c r="H14" s="16">
        <f>EXP(-G14*2)</f>
        <v>0.96862990154676298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df</vt:lpstr>
      <vt:lpstr>k</vt:lpstr>
      <vt:lpstr>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2014-10-11T16:19:43Z</dcterms:created>
  <dcterms:modified xsi:type="dcterms:W3CDTF">2014-10-11T17:16:09Z</dcterms:modified>
</cp:coreProperties>
</file>