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2" yWindow="0" windowWidth="14052" windowHeight="13176" activeTab="5"/>
  </bookViews>
  <sheets>
    <sheet name="tt" sheetId="1" r:id="rId1"/>
    <sheet name="attr_prod" sheetId="2" r:id="rId2"/>
    <sheet name="ff" sheetId="3" r:id="rId3"/>
    <sheet name="rough_1" sheetId="4" r:id="rId4"/>
    <sheet name="rough_2" sheetId="7" r:id="rId5"/>
    <sheet name="rough_2 (2)" sheetId="8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Q15" i="8" l="1"/>
  <c r="P15" i="8"/>
  <c r="D5" i="8" s="1"/>
  <c r="D15" i="8" s="1"/>
  <c r="O15" i="8"/>
  <c r="C5" i="8" s="1"/>
  <c r="C15" i="8" s="1"/>
  <c r="N15" i="8"/>
  <c r="B5" i="8" s="1"/>
  <c r="B15" i="8" s="1"/>
  <c r="Q14" i="8"/>
  <c r="E4" i="8" s="1"/>
  <c r="E14" i="8" s="1"/>
  <c r="P14" i="8"/>
  <c r="D4" i="8" s="1"/>
  <c r="D14" i="8" s="1"/>
  <c r="O14" i="8"/>
  <c r="C4" i="8" s="1"/>
  <c r="C14" i="8" s="1"/>
  <c r="N14" i="8"/>
  <c r="B4" i="8" s="1"/>
  <c r="B14" i="8" s="1"/>
  <c r="Q13" i="8"/>
  <c r="E3" i="8" s="1"/>
  <c r="E13" i="8" s="1"/>
  <c r="P13" i="8"/>
  <c r="D3" i="8" s="1"/>
  <c r="D13" i="8" s="1"/>
  <c r="O13" i="8"/>
  <c r="C3" i="8" s="1"/>
  <c r="C13" i="8" s="1"/>
  <c r="N13" i="8"/>
  <c r="B3" i="8" s="1"/>
  <c r="B13" i="8" s="1"/>
  <c r="Q12" i="8"/>
  <c r="E2" i="8" s="1"/>
  <c r="E12" i="8" s="1"/>
  <c r="P12" i="8"/>
  <c r="O12" i="8"/>
  <c r="C2" i="8" s="1"/>
  <c r="C12" i="8" s="1"/>
  <c r="N12" i="8"/>
  <c r="B12" i="8" s="1"/>
  <c r="E5" i="8"/>
  <c r="E15" i="8" s="1"/>
  <c r="D2" i="8"/>
  <c r="D12" i="8" s="1"/>
  <c r="C13" i="4"/>
  <c r="B12" i="4"/>
  <c r="B23" i="8" l="1"/>
  <c r="D23" i="8"/>
  <c r="E23" i="8"/>
  <c r="D22" i="8"/>
  <c r="B21" i="8"/>
  <c r="D21" i="8"/>
  <c r="D24" i="8" s="1"/>
  <c r="D26" i="8" s="1"/>
  <c r="D30" i="8" s="1"/>
  <c r="B22" i="8"/>
  <c r="C23" i="8"/>
  <c r="E20" i="8"/>
  <c r="D20" i="8"/>
  <c r="C20" i="8"/>
  <c r="E21" i="8"/>
  <c r="C21" i="8"/>
  <c r="B20" i="8"/>
  <c r="E22" i="8"/>
  <c r="C22" i="8"/>
  <c r="Q15" i="7"/>
  <c r="E5" i="7" s="1"/>
  <c r="E15" i="7" s="1"/>
  <c r="P15" i="7"/>
  <c r="D5" i="7" s="1"/>
  <c r="D15" i="7" s="1"/>
  <c r="O15" i="7"/>
  <c r="C5" i="7" s="1"/>
  <c r="C15" i="7" s="1"/>
  <c r="N15" i="7"/>
  <c r="B5" i="7" s="1"/>
  <c r="B15" i="7" s="1"/>
  <c r="Q14" i="7"/>
  <c r="E4" i="7" s="1"/>
  <c r="E14" i="7" s="1"/>
  <c r="P14" i="7"/>
  <c r="D4" i="7" s="1"/>
  <c r="D14" i="7" s="1"/>
  <c r="O14" i="7"/>
  <c r="C4" i="7" s="1"/>
  <c r="C14" i="7" s="1"/>
  <c r="N14" i="7"/>
  <c r="B4" i="7" s="1"/>
  <c r="B14" i="7" s="1"/>
  <c r="Q13" i="7"/>
  <c r="E3" i="7" s="1"/>
  <c r="E13" i="7" s="1"/>
  <c r="P13" i="7"/>
  <c r="D3" i="7" s="1"/>
  <c r="D13" i="7" s="1"/>
  <c r="O13" i="7"/>
  <c r="C3" i="7" s="1"/>
  <c r="C13" i="7" s="1"/>
  <c r="N13" i="7"/>
  <c r="B3" i="7" s="1"/>
  <c r="B13" i="7" s="1"/>
  <c r="Q12" i="7"/>
  <c r="E2" i="7" s="1"/>
  <c r="E12" i="7" s="1"/>
  <c r="P12" i="7"/>
  <c r="D2" i="7" s="1"/>
  <c r="D12" i="7" s="1"/>
  <c r="O12" i="7"/>
  <c r="C2" i="7" s="1"/>
  <c r="C12" i="7" s="1"/>
  <c r="N12" i="7"/>
  <c r="B2" i="7" s="1"/>
  <c r="B12" i="7" s="1"/>
  <c r="B20" i="4"/>
  <c r="N13" i="4"/>
  <c r="O13" i="4"/>
  <c r="P13" i="4"/>
  <c r="Q13" i="4"/>
  <c r="N14" i="4"/>
  <c r="O14" i="4"/>
  <c r="P14" i="4"/>
  <c r="Q14" i="4"/>
  <c r="N15" i="4"/>
  <c r="O15" i="4"/>
  <c r="P15" i="4"/>
  <c r="Q15" i="4"/>
  <c r="O12" i="4"/>
  <c r="P12" i="4"/>
  <c r="Q12" i="4"/>
  <c r="N12" i="4"/>
  <c r="C34" i="4"/>
  <c r="D34" i="4"/>
  <c r="E34" i="4"/>
  <c r="C31" i="4"/>
  <c r="D31" i="4"/>
  <c r="E31" i="4"/>
  <c r="C32" i="4"/>
  <c r="D32" i="4"/>
  <c r="E32" i="4"/>
  <c r="C33" i="4"/>
  <c r="D33" i="4"/>
  <c r="E33" i="4"/>
  <c r="C30" i="4"/>
  <c r="D30" i="4"/>
  <c r="E30" i="4"/>
  <c r="C26" i="4"/>
  <c r="D26" i="4"/>
  <c r="E26" i="4"/>
  <c r="C24" i="4"/>
  <c r="D24" i="4"/>
  <c r="E24" i="4"/>
  <c r="B13" i="4"/>
  <c r="B21" i="4" s="1"/>
  <c r="C21" i="4"/>
  <c r="D13" i="4"/>
  <c r="D21" i="4" s="1"/>
  <c r="E13" i="4"/>
  <c r="E21" i="4" s="1"/>
  <c r="B14" i="4"/>
  <c r="B22" i="4" s="1"/>
  <c r="C14" i="4"/>
  <c r="C22" i="4" s="1"/>
  <c r="D14" i="4"/>
  <c r="D22" i="4" s="1"/>
  <c r="E14" i="4"/>
  <c r="E22" i="4" s="1"/>
  <c r="B15" i="4"/>
  <c r="B23" i="4" s="1"/>
  <c r="C15" i="4"/>
  <c r="C23" i="4" s="1"/>
  <c r="D15" i="4"/>
  <c r="D23" i="4" s="1"/>
  <c r="E15" i="4"/>
  <c r="E23" i="4" s="1"/>
  <c r="C12" i="4"/>
  <c r="C20" i="4" s="1"/>
  <c r="D12" i="4"/>
  <c r="D20" i="4" s="1"/>
  <c r="E12" i="4"/>
  <c r="E20" i="4" s="1"/>
  <c r="C24" i="8" l="1"/>
  <c r="C26" i="8" s="1"/>
  <c r="C33" i="8" s="1"/>
  <c r="E24" i="8"/>
  <c r="E26" i="8" s="1"/>
  <c r="E32" i="8" s="1"/>
  <c r="D33" i="8"/>
  <c r="D31" i="8"/>
  <c r="D32" i="8"/>
  <c r="E33" i="8"/>
  <c r="B24" i="8"/>
  <c r="B26" i="8" s="1"/>
  <c r="D22" i="7"/>
  <c r="D23" i="7"/>
  <c r="D20" i="7"/>
  <c r="B21" i="7"/>
  <c r="D21" i="7"/>
  <c r="C22" i="7"/>
  <c r="E22" i="7"/>
  <c r="E20" i="7"/>
  <c r="C21" i="7"/>
  <c r="C20" i="7"/>
  <c r="E23" i="7"/>
  <c r="B22" i="7"/>
  <c r="C23" i="7"/>
  <c r="B23" i="7"/>
  <c r="E21" i="7"/>
  <c r="B20" i="7"/>
  <c r="B24" i="4"/>
  <c r="B26" i="4" s="1"/>
  <c r="D24" i="7" l="1"/>
  <c r="D26" i="7" s="1"/>
  <c r="C32" i="8"/>
  <c r="C30" i="8"/>
  <c r="C31" i="8"/>
  <c r="E31" i="8"/>
  <c r="E30" i="8"/>
  <c r="B32" i="8"/>
  <c r="B33" i="8"/>
  <c r="B31" i="8"/>
  <c r="B30" i="8"/>
  <c r="D30" i="7"/>
  <c r="D32" i="7"/>
  <c r="D31" i="7"/>
  <c r="C24" i="7"/>
  <c r="C26" i="7" s="1"/>
  <c r="C32" i="7" s="1"/>
  <c r="E24" i="7"/>
  <c r="E26" i="7" s="1"/>
  <c r="E30" i="7" s="1"/>
  <c r="B24" i="7"/>
  <c r="B26" i="7" s="1"/>
  <c r="B30" i="7" s="1"/>
  <c r="B32" i="7"/>
  <c r="B33" i="7"/>
  <c r="B31" i="7"/>
  <c r="D33" i="7"/>
  <c r="B31" i="4"/>
  <c r="B32" i="4"/>
  <c r="B33" i="4"/>
  <c r="B30" i="4"/>
  <c r="E33" i="7" l="1"/>
  <c r="E31" i="7"/>
  <c r="F33" i="8"/>
  <c r="H33" i="8" s="1"/>
  <c r="F30" i="8"/>
  <c r="H30" i="8" s="1"/>
  <c r="B38" i="8" s="1"/>
  <c r="F32" i="8"/>
  <c r="H32" i="8" s="1"/>
  <c r="F31" i="8"/>
  <c r="H31" i="8" s="1"/>
  <c r="E32" i="7"/>
  <c r="E34" i="7" s="1"/>
  <c r="F32" i="7"/>
  <c r="H32" i="7" s="1"/>
  <c r="C40" i="7" s="1"/>
  <c r="D34" i="7"/>
  <c r="C30" i="7"/>
  <c r="C31" i="7"/>
  <c r="F31" i="7" s="1"/>
  <c r="H31" i="7" s="1"/>
  <c r="D39" i="7" s="1"/>
  <c r="C33" i="7"/>
  <c r="F33" i="7" s="1"/>
  <c r="H33" i="7" s="1"/>
  <c r="B41" i="7" s="1"/>
  <c r="B34" i="7"/>
  <c r="F33" i="4"/>
  <c r="H33" i="4" s="1"/>
  <c r="F30" i="4"/>
  <c r="H30" i="4" s="1"/>
  <c r="B38" i="4" s="1"/>
  <c r="B34" i="4"/>
  <c r="F32" i="4"/>
  <c r="H32" i="4" s="1"/>
  <c r="B40" i="4" s="1"/>
  <c r="F31" i="4"/>
  <c r="H31" i="4" s="1"/>
  <c r="E41" i="7" l="1"/>
  <c r="D40" i="8"/>
  <c r="E40" i="8"/>
  <c r="C40" i="8"/>
  <c r="B40" i="8"/>
  <c r="D38" i="8"/>
  <c r="E38" i="8"/>
  <c r="C38" i="8"/>
  <c r="D39" i="8"/>
  <c r="C39" i="8"/>
  <c r="E39" i="8"/>
  <c r="C41" i="8"/>
  <c r="D41" i="8"/>
  <c r="E41" i="8"/>
  <c r="B39" i="8"/>
  <c r="B41" i="8"/>
  <c r="B40" i="7"/>
  <c r="D40" i="7"/>
  <c r="E40" i="7"/>
  <c r="C41" i="7"/>
  <c r="D41" i="7"/>
  <c r="C34" i="7"/>
  <c r="B39" i="7"/>
  <c r="E39" i="7"/>
  <c r="C39" i="7"/>
  <c r="F30" i="7"/>
  <c r="H30" i="7" s="1"/>
  <c r="C38" i="7" s="1"/>
  <c r="C39" i="4"/>
  <c r="D39" i="4"/>
  <c r="E39" i="4"/>
  <c r="B39" i="4"/>
  <c r="C41" i="4"/>
  <c r="D41" i="4"/>
  <c r="E41" i="4"/>
  <c r="E40" i="4"/>
  <c r="D40" i="4"/>
  <c r="C40" i="4"/>
  <c r="C38" i="4"/>
  <c r="D38" i="4"/>
  <c r="E38" i="4"/>
  <c r="B41" i="4"/>
  <c r="B38" i="7" l="1"/>
  <c r="D38" i="7"/>
  <c r="E38" i="7"/>
</calcChain>
</file>

<file path=xl/sharedStrings.xml><?xml version="1.0" encoding="utf-8"?>
<sst xmlns="http://schemas.openxmlformats.org/spreadsheetml/2006/main" count="250" uniqueCount="10">
  <si>
    <t>zone_id</t>
  </si>
  <si>
    <t>attractions</t>
  </si>
  <si>
    <t>productions</t>
  </si>
  <si>
    <t>od</t>
  </si>
  <si>
    <t>a</t>
  </si>
  <si>
    <t>b</t>
  </si>
  <si>
    <t>c</t>
  </si>
  <si>
    <t>d</t>
  </si>
  <si>
    <t>totals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</si>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</sst>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4.4" x14ac:dyDescent="0.3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2" t="s">
        <v>4</v>
      </c>
      <c r="B2" s="1">
        <v>3</v>
      </c>
      <c r="C2" s="1">
        <v>8</v>
      </c>
      <c r="D2" s="1">
        <v>12</v>
      </c>
      <c r="E2" s="1">
        <v>15</v>
      </c>
    </row>
    <row r="3" spans="1:5" x14ac:dyDescent="0.25">
      <c r="A3" s="2" t="s">
        <v>5</v>
      </c>
      <c r="B3" s="1">
        <v>8</v>
      </c>
      <c r="C3" s="1">
        <v>5</v>
      </c>
      <c r="D3" s="1">
        <v>10</v>
      </c>
      <c r="E3" s="1">
        <v>8</v>
      </c>
    </row>
    <row r="4" spans="1:5" x14ac:dyDescent="0.25">
      <c r="A4" s="2" t="s">
        <v>6</v>
      </c>
      <c r="B4" s="1">
        <v>12</v>
      </c>
      <c r="C4" s="1">
        <v>10</v>
      </c>
      <c r="D4" s="1">
        <v>5</v>
      </c>
      <c r="E4" s="1">
        <v>7</v>
      </c>
    </row>
    <row r="5" spans="1:5" x14ac:dyDescent="0.25">
      <c r="A5" s="2" t="s">
        <v>7</v>
      </c>
      <c r="B5" s="1">
        <v>15</v>
      </c>
      <c r="C5" s="1">
        <v>8</v>
      </c>
      <c r="D5" s="1">
        <v>7</v>
      </c>
      <c r="E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6" sqref="J6"/>
    </sheetView>
  </sheetViews>
  <sheetFormatPr defaultRowHeight="14.4" x14ac:dyDescent="0.3"/>
  <cols>
    <col min="2" max="2" width="11.88671875" customWidth="1"/>
    <col min="3" max="3" width="13.66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>
        <v>1000</v>
      </c>
      <c r="C2" s="1">
        <v>1000</v>
      </c>
    </row>
    <row r="3" spans="1:3" x14ac:dyDescent="0.25">
      <c r="A3" s="1" t="s">
        <v>5</v>
      </c>
      <c r="B3" s="1">
        <v>700</v>
      </c>
      <c r="C3" s="1">
        <v>2000</v>
      </c>
    </row>
    <row r="4" spans="1:3" x14ac:dyDescent="0.25">
      <c r="A4" s="1" t="s">
        <v>6</v>
      </c>
      <c r="B4" s="1">
        <v>6000</v>
      </c>
      <c r="C4" s="1">
        <v>3000</v>
      </c>
    </row>
    <row r="5" spans="1:3" x14ac:dyDescent="0.25">
      <c r="A5" s="1" t="s">
        <v>7</v>
      </c>
      <c r="B5" s="1">
        <v>500</v>
      </c>
      <c r="C5" s="1">
        <v>2200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4.4" x14ac:dyDescent="0.3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4</v>
      </c>
      <c r="B2">
        <v>1.3</v>
      </c>
      <c r="C2">
        <v>0.95</v>
      </c>
      <c r="D2">
        <v>0.8</v>
      </c>
      <c r="E2">
        <v>0.65</v>
      </c>
    </row>
    <row r="3" spans="1:5" x14ac:dyDescent="0.25">
      <c r="A3" t="s">
        <v>5</v>
      </c>
      <c r="B3">
        <v>0.95</v>
      </c>
      <c r="C3">
        <v>1.3</v>
      </c>
      <c r="D3">
        <v>0.85</v>
      </c>
      <c r="E3">
        <v>0.95</v>
      </c>
    </row>
    <row r="4" spans="1:5" x14ac:dyDescent="0.25">
      <c r="A4" t="s">
        <v>6</v>
      </c>
      <c r="B4">
        <v>0.8</v>
      </c>
      <c r="C4">
        <v>0.85</v>
      </c>
      <c r="D4">
        <v>1.3</v>
      </c>
      <c r="E4">
        <v>1</v>
      </c>
    </row>
    <row r="5" spans="1:5" x14ac:dyDescent="0.25">
      <c r="A5" t="s">
        <v>7</v>
      </c>
      <c r="B5">
        <v>0.65</v>
      </c>
      <c r="C5">
        <v>0.95</v>
      </c>
      <c r="D5">
        <v>1</v>
      </c>
      <c r="E5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25" workbookViewId="0">
      <selection activeCell="D32" sqref="D32"/>
    </sheetView>
  </sheetViews>
  <sheetFormatPr defaultRowHeight="14.4" x14ac:dyDescent="0.3"/>
  <cols>
    <col min="1" max="1" width="13" customWidth="1"/>
    <col min="5" max="5" width="15.88671875" customWidth="1"/>
    <col min="6" max="6" width="14.664062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21" x14ac:dyDescent="0.25">
      <c r="A2" t="s">
        <v>4</v>
      </c>
      <c r="B2">
        <v>1.3</v>
      </c>
      <c r="C2">
        <v>0.95</v>
      </c>
      <c r="D2">
        <v>0.8</v>
      </c>
      <c r="E2">
        <v>0.65</v>
      </c>
      <c r="F2">
        <v>1000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21" x14ac:dyDescent="0.25">
      <c r="A3" t="s">
        <v>5</v>
      </c>
      <c r="B3">
        <v>0.95</v>
      </c>
      <c r="C3">
        <v>1.3</v>
      </c>
      <c r="D3">
        <v>0.85</v>
      </c>
      <c r="E3">
        <v>0.95</v>
      </c>
      <c r="F3">
        <v>2000</v>
      </c>
      <c r="M3" t="s">
        <v>4</v>
      </c>
      <c r="N3">
        <v>5</v>
      </c>
      <c r="O3">
        <v>8</v>
      </c>
      <c r="P3">
        <v>12</v>
      </c>
      <c r="Q3">
        <v>15</v>
      </c>
      <c r="T3" t="s">
        <v>5</v>
      </c>
      <c r="U3">
        <v>0.1</v>
      </c>
    </row>
    <row r="4" spans="1:21" x14ac:dyDescent="0.25">
      <c r="A4" t="s">
        <v>6</v>
      </c>
      <c r="B4">
        <v>0.8</v>
      </c>
      <c r="C4">
        <v>0.85</v>
      </c>
      <c r="D4">
        <v>1.3</v>
      </c>
      <c r="E4">
        <v>1</v>
      </c>
      <c r="F4">
        <v>3000</v>
      </c>
      <c r="M4" t="s">
        <v>5</v>
      </c>
      <c r="N4">
        <v>8</v>
      </c>
      <c r="O4">
        <v>5</v>
      </c>
      <c r="P4">
        <v>10</v>
      </c>
      <c r="Q4">
        <v>8</v>
      </c>
    </row>
    <row r="5" spans="1:21" x14ac:dyDescent="0.25">
      <c r="A5" t="s">
        <v>7</v>
      </c>
      <c r="B5">
        <v>0.65</v>
      </c>
      <c r="C5">
        <v>0.95</v>
      </c>
      <c r="D5">
        <v>1</v>
      </c>
      <c r="E5">
        <v>1.3</v>
      </c>
      <c r="F5">
        <v>2200</v>
      </c>
      <c r="M5" t="s">
        <v>6</v>
      </c>
      <c r="N5">
        <v>12</v>
      </c>
      <c r="O5">
        <v>10</v>
      </c>
      <c r="P5">
        <v>5</v>
      </c>
      <c r="Q5">
        <v>7</v>
      </c>
    </row>
    <row r="6" spans="1:21" x14ac:dyDescent="0.25">
      <c r="A6" t="s">
        <v>1</v>
      </c>
      <c r="B6">
        <v>1000</v>
      </c>
      <c r="C6">
        <v>700</v>
      </c>
      <c r="D6">
        <v>6000</v>
      </c>
      <c r="E6">
        <v>500</v>
      </c>
      <c r="M6" t="s">
        <v>7</v>
      </c>
      <c r="N6">
        <v>15</v>
      </c>
      <c r="O6">
        <v>8</v>
      </c>
      <c r="P6">
        <v>7</v>
      </c>
      <c r="Q6">
        <v>5</v>
      </c>
    </row>
    <row r="11" spans="1:2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</row>
    <row r="12" spans="1:21" x14ac:dyDescent="0.25">
      <c r="A12" t="s">
        <v>4</v>
      </c>
      <c r="B12">
        <f>($F12*B$16*B2)</f>
        <v>1300000</v>
      </c>
      <c r="C12">
        <f t="shared" ref="C12:E12" si="0">($F12*C$16*C2)</f>
        <v>665000</v>
      </c>
      <c r="D12">
        <f t="shared" si="0"/>
        <v>4800000</v>
      </c>
      <c r="E12">
        <f t="shared" si="0"/>
        <v>325000</v>
      </c>
      <c r="F12">
        <v>1000</v>
      </c>
      <c r="M12" t="s">
        <v>4</v>
      </c>
      <c r="N12">
        <f>EXP(N3*(-$U$3))</f>
        <v>0.60653065971263342</v>
      </c>
      <c r="O12">
        <f t="shared" ref="O12:Q12" si="1">EXP(O3*(-$U$3))</f>
        <v>0.44932896411722156</v>
      </c>
      <c r="P12">
        <f t="shared" si="1"/>
        <v>0.30119421191220203</v>
      </c>
      <c r="Q12">
        <f t="shared" si="1"/>
        <v>0.22313016014842982</v>
      </c>
    </row>
    <row r="13" spans="1:21" x14ac:dyDescent="0.25">
      <c r="A13" t="s">
        <v>5</v>
      </c>
      <c r="B13">
        <f t="shared" ref="B13:E13" si="2">($F13*B$16*B3)</f>
        <v>1900000</v>
      </c>
      <c r="C13">
        <f>($F13*C$16*C3)</f>
        <v>1820000</v>
      </c>
      <c r="D13">
        <f t="shared" si="2"/>
        <v>10200000</v>
      </c>
      <c r="E13">
        <f t="shared" si="2"/>
        <v>950000</v>
      </c>
      <c r="F13">
        <v>2000</v>
      </c>
      <c r="M13" t="s">
        <v>5</v>
      </c>
      <c r="N13">
        <f t="shared" ref="N13:Q13" si="3">EXP(N4*(-$U$3))</f>
        <v>0.44932896411722156</v>
      </c>
      <c r="O13">
        <f t="shared" si="3"/>
        <v>0.60653065971263342</v>
      </c>
      <c r="P13">
        <f t="shared" si="3"/>
        <v>0.36787944117144233</v>
      </c>
      <c r="Q13">
        <f t="shared" si="3"/>
        <v>0.44932896411722156</v>
      </c>
    </row>
    <row r="14" spans="1:21" x14ac:dyDescent="0.25">
      <c r="A14" t="s">
        <v>6</v>
      </c>
      <c r="B14">
        <f t="shared" ref="B14:E14" si="4">($F14*B$16*B4)</f>
        <v>2400000</v>
      </c>
      <c r="C14">
        <f t="shared" si="4"/>
        <v>1785000</v>
      </c>
      <c r="D14">
        <f t="shared" si="4"/>
        <v>23400000</v>
      </c>
      <c r="E14">
        <f t="shared" si="4"/>
        <v>1500000</v>
      </c>
      <c r="F14">
        <v>3000</v>
      </c>
      <c r="M14" t="s">
        <v>6</v>
      </c>
      <c r="N14">
        <f t="shared" ref="N14:Q14" si="5">EXP(N5*(-$U$3))</f>
        <v>0.30119421191220203</v>
      </c>
      <c r="O14">
        <f t="shared" si="5"/>
        <v>0.36787944117144233</v>
      </c>
      <c r="P14">
        <f t="shared" si="5"/>
        <v>0.60653065971263342</v>
      </c>
      <c r="Q14">
        <f t="shared" si="5"/>
        <v>0.49658530379140947</v>
      </c>
    </row>
    <row r="15" spans="1:21" x14ac:dyDescent="0.25">
      <c r="A15" t="s">
        <v>7</v>
      </c>
      <c r="B15">
        <f t="shared" ref="B15:E15" si="6">($F15*B$16*B5)</f>
        <v>1430000</v>
      </c>
      <c r="C15">
        <f t="shared" si="6"/>
        <v>1463000</v>
      </c>
      <c r="D15">
        <f t="shared" si="6"/>
        <v>13200000</v>
      </c>
      <c r="E15">
        <f t="shared" si="6"/>
        <v>1430000</v>
      </c>
      <c r="F15">
        <v>2200</v>
      </c>
      <c r="M15" t="s">
        <v>7</v>
      </c>
      <c r="N15">
        <f t="shared" ref="N15:Q15" si="7">EXP(N6*(-$U$3))</f>
        <v>0.22313016014842982</v>
      </c>
      <c r="O15">
        <f t="shared" si="7"/>
        <v>0.44932896411722156</v>
      </c>
      <c r="P15">
        <f t="shared" si="7"/>
        <v>0.49658530379140947</v>
      </c>
      <c r="Q15">
        <f t="shared" si="7"/>
        <v>0.60653065971263342</v>
      </c>
    </row>
    <row r="16" spans="1:21" x14ac:dyDescent="0.25">
      <c r="A16" t="s">
        <v>1</v>
      </c>
      <c r="B16">
        <v>1000</v>
      </c>
      <c r="C16">
        <v>700</v>
      </c>
      <c r="D16">
        <v>6000</v>
      </c>
      <c r="E16">
        <v>500</v>
      </c>
    </row>
    <row r="19" spans="1:8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2</v>
      </c>
    </row>
    <row r="20" spans="1:8" x14ac:dyDescent="0.25">
      <c r="A20" t="s">
        <v>4</v>
      </c>
      <c r="B20">
        <f>B12/($B$16*$B2+$C$16*$C2+$D$16*$D2+$E$16*$E2)</f>
        <v>183.35684062059238</v>
      </c>
      <c r="C20">
        <f t="shared" ref="C20:E20" si="8">C12/($B$16*$B2+$C$16*$C2+$D$16*$D2+$E$16*$E2)</f>
        <v>93.794076163610725</v>
      </c>
      <c r="D20">
        <f t="shared" si="8"/>
        <v>677.00987306064883</v>
      </c>
      <c r="E20">
        <f t="shared" si="8"/>
        <v>45.839210155148095</v>
      </c>
      <c r="F20">
        <v>1000</v>
      </c>
    </row>
    <row r="21" spans="1:8" x14ac:dyDescent="0.25">
      <c r="A21" t="s">
        <v>5</v>
      </c>
      <c r="B21">
        <f t="shared" ref="B21:E21" si="9">B13/($B$16*$B3+$C$16*$C3+$D$16*$D3+$E$16*$E3)</f>
        <v>255.54808338937457</v>
      </c>
      <c r="C21">
        <f t="shared" si="9"/>
        <v>244.78816408876932</v>
      </c>
      <c r="D21">
        <f t="shared" si="9"/>
        <v>1371.8897108271688</v>
      </c>
      <c r="E21">
        <f t="shared" si="9"/>
        <v>127.77404169468728</v>
      </c>
      <c r="F21">
        <v>2000</v>
      </c>
    </row>
    <row r="22" spans="1:8" x14ac:dyDescent="0.25">
      <c r="A22" t="s">
        <v>6</v>
      </c>
      <c r="B22">
        <f t="shared" ref="B22:E22" si="10">B14/($B$16*$B4+$C$16*$C4+$D$16*$D4+$E$16*$E4)</f>
        <v>247.5502836513667</v>
      </c>
      <c r="C22">
        <f t="shared" si="10"/>
        <v>184.11552346570397</v>
      </c>
      <c r="D22">
        <f t="shared" si="10"/>
        <v>2413.6152656008253</v>
      </c>
      <c r="E22">
        <f t="shared" si="10"/>
        <v>154.71892728210418</v>
      </c>
      <c r="F22">
        <v>3000</v>
      </c>
    </row>
    <row r="23" spans="1:8" x14ac:dyDescent="0.25">
      <c r="A23" t="s">
        <v>7</v>
      </c>
      <c r="B23">
        <f t="shared" ref="B23:E23" si="11">B15/($B$16*$B5+$C$16*$C5+$D$16*$D5+$E$16*$E5)</f>
        <v>179.5354676710609</v>
      </c>
      <c r="C23">
        <f t="shared" si="11"/>
        <v>183.67859384808537</v>
      </c>
      <c r="D23">
        <f t="shared" si="11"/>
        <v>1657.2504708097929</v>
      </c>
      <c r="E23">
        <f t="shared" si="11"/>
        <v>179.5354676710609</v>
      </c>
      <c r="F23">
        <v>2200</v>
      </c>
    </row>
    <row r="24" spans="1:8" x14ac:dyDescent="0.25">
      <c r="A24" t="s">
        <v>8</v>
      </c>
      <c r="B24">
        <f>SUM(B20:B23)</f>
        <v>865.99067533239463</v>
      </c>
      <c r="C24">
        <f t="shared" ref="C24:E24" si="12">SUM(C20:C23)</f>
        <v>706.37635756616942</v>
      </c>
      <c r="D24">
        <f t="shared" si="12"/>
        <v>6119.7653202984366</v>
      </c>
      <c r="E24">
        <f t="shared" si="12"/>
        <v>507.86764680300041</v>
      </c>
    </row>
    <row r="25" spans="1:8" x14ac:dyDescent="0.25">
      <c r="A25" t="s">
        <v>1</v>
      </c>
      <c r="B25">
        <v>1000</v>
      </c>
      <c r="C25">
        <v>700</v>
      </c>
      <c r="D25">
        <v>6000</v>
      </c>
      <c r="E25">
        <v>500</v>
      </c>
    </row>
    <row r="26" spans="1:8" x14ac:dyDescent="0.3">
      <c r="A26" t="s">
        <v>9</v>
      </c>
      <c r="B26">
        <f>B25/B24</f>
        <v>1.1547468448389104</v>
      </c>
      <c r="C26">
        <f t="shared" ref="C26:E26" si="13">C25/C24</f>
        <v>0.99097314413503412</v>
      </c>
      <c r="D26">
        <f t="shared" si="13"/>
        <v>0.98042975277153344</v>
      </c>
      <c r="E26">
        <f t="shared" si="13"/>
        <v>0.98450847016436893</v>
      </c>
    </row>
    <row r="29" spans="1:8" x14ac:dyDescent="0.3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2</v>
      </c>
      <c r="H29" t="s">
        <v>9</v>
      </c>
    </row>
    <row r="30" spans="1:8" x14ac:dyDescent="0.3">
      <c r="A30" t="s">
        <v>4</v>
      </c>
      <c r="B30">
        <f>B20*B$26</f>
        <v>211.73073318626001</v>
      </c>
      <c r="C30">
        <f t="shared" ref="C30:E30" si="14">C20*C$26</f>
        <v>92.947410557094173</v>
      </c>
      <c r="D30">
        <f t="shared" si="14"/>
        <v>663.76062246873914</v>
      </c>
      <c r="E30">
        <f t="shared" si="14"/>
        <v>45.129090663387856</v>
      </c>
      <c r="F30">
        <f>SUM(B30:E30)</f>
        <v>1013.5678568754812</v>
      </c>
      <c r="G30">
        <v>1000</v>
      </c>
      <c r="H30">
        <f>G30/F30</f>
        <v>0.98661376563646486</v>
      </c>
    </row>
    <row r="31" spans="1:8" x14ac:dyDescent="0.3">
      <c r="A31" t="s">
        <v>5</v>
      </c>
      <c r="B31">
        <f t="shared" ref="B31:E31" si="15">B21*B$26</f>
        <v>295.09334299851105</v>
      </c>
      <c r="C31">
        <f t="shared" si="15"/>
        <v>242.5784966140904</v>
      </c>
      <c r="D31">
        <f t="shared" si="15"/>
        <v>1345.0414900160915</v>
      </c>
      <c r="E31">
        <f t="shared" si="15"/>
        <v>125.79462631555486</v>
      </c>
      <c r="F31">
        <f t="shared" ref="F31:F33" si="16">SUM(B31:E31)</f>
        <v>2008.5079559442479</v>
      </c>
      <c r="G31">
        <v>2000</v>
      </c>
      <c r="H31">
        <f t="shared" ref="H31:H33" si="17">G31/F31</f>
        <v>0.99576404170117006</v>
      </c>
    </row>
    <row r="32" spans="1:8" x14ac:dyDescent="0.3">
      <c r="A32" t="s">
        <v>6</v>
      </c>
      <c r="B32">
        <f t="shared" ref="B32:E32" si="18">B22*B$26</f>
        <v>285.85790898539301</v>
      </c>
      <c r="C32">
        <f t="shared" si="18"/>
        <v>182.45353917287633</v>
      </c>
      <c r="D32">
        <f t="shared" si="18"/>
        <v>2366.3802181386163</v>
      </c>
      <c r="E32">
        <f t="shared" si="18"/>
        <v>152.32209440397662</v>
      </c>
      <c r="F32">
        <f t="shared" si="16"/>
        <v>2987.0137607008623</v>
      </c>
      <c r="G32">
        <v>3000</v>
      </c>
      <c r="H32">
        <f t="shared" si="17"/>
        <v>1.0043475659436167</v>
      </c>
    </row>
    <row r="33" spans="1:8" x14ac:dyDescent="0.3">
      <c r="A33" t="s">
        <v>7</v>
      </c>
      <c r="B33">
        <f t="shared" ref="B33:E33" si="19">B23*B$26</f>
        <v>207.31801482983579</v>
      </c>
      <c r="C33">
        <f t="shared" si="19"/>
        <v>182.0205536559391</v>
      </c>
      <c r="D33">
        <f t="shared" si="19"/>
        <v>1624.8176693765527</v>
      </c>
      <c r="E33">
        <f t="shared" si="19"/>
        <v>176.75418861708067</v>
      </c>
      <c r="F33">
        <f t="shared" si="16"/>
        <v>2190.9104264794082</v>
      </c>
      <c r="G33">
        <v>2200</v>
      </c>
      <c r="H33">
        <f t="shared" si="17"/>
        <v>1.004148765467878</v>
      </c>
    </row>
    <row r="34" spans="1:8" x14ac:dyDescent="0.3">
      <c r="B34">
        <f>SUM(B30:B33)</f>
        <v>999.99999999999989</v>
      </c>
      <c r="C34">
        <f t="shared" ref="C34:E34" si="20">SUM(C30:C33)</f>
        <v>700.00000000000011</v>
      </c>
      <c r="D34">
        <f t="shared" si="20"/>
        <v>6000</v>
      </c>
      <c r="E34">
        <f t="shared" si="20"/>
        <v>500</v>
      </c>
    </row>
    <row r="37" spans="1:8" x14ac:dyDescent="0.3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8" x14ac:dyDescent="0.3">
      <c r="A38" t="s">
        <v>4</v>
      </c>
      <c r="B38">
        <f>B30*$H30</f>
        <v>208.8964559698656</v>
      </c>
      <c r="C38">
        <f t="shared" ref="C38:E38" si="21">C30*$H30</f>
        <v>91.703194735893192</v>
      </c>
      <c r="D38">
        <f t="shared" si="21"/>
        <v>654.87536721508661</v>
      </c>
      <c r="E38">
        <f t="shared" si="21"/>
        <v>44.524982079154519</v>
      </c>
    </row>
    <row r="39" spans="1:8" x14ac:dyDescent="0.3">
      <c r="A39" t="s">
        <v>5</v>
      </c>
      <c r="B39">
        <f t="shared" ref="B39:E39" si="22">B31*$H31</f>
        <v>293.84333990330703</v>
      </c>
      <c r="C39">
        <f t="shared" si="22"/>
        <v>241.55094421824026</v>
      </c>
      <c r="D39">
        <f t="shared" si="22"/>
        <v>1339.3439503541872</v>
      </c>
      <c r="E39">
        <f t="shared" si="22"/>
        <v>125.26176552426527</v>
      </c>
    </row>
    <row r="40" spans="1:8" x14ac:dyDescent="0.3">
      <c r="A40" t="s">
        <v>6</v>
      </c>
      <c r="B40">
        <f t="shared" ref="B40:E40" si="23">B32*$H32</f>
        <v>287.10069509521139</v>
      </c>
      <c r="C40">
        <f t="shared" si="23"/>
        <v>183.24676796607667</v>
      </c>
      <c r="D40">
        <f t="shared" si="23"/>
        <v>2376.6682121846443</v>
      </c>
      <c r="E40">
        <f t="shared" si="23"/>
        <v>152.98432475406773</v>
      </c>
    </row>
    <row r="41" spans="1:8" x14ac:dyDescent="0.3">
      <c r="A41" t="s">
        <v>7</v>
      </c>
      <c r="B41">
        <f t="shared" ref="B41:E41" si="24">B33*$H33</f>
        <v>208.17812865063084</v>
      </c>
      <c r="C41">
        <f t="shared" si="24"/>
        <v>182.77571424339089</v>
      </c>
      <c r="D41">
        <f t="shared" si="24"/>
        <v>1631.5586568148601</v>
      </c>
      <c r="E41">
        <f t="shared" si="24"/>
        <v>177.48750029111801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25" workbookViewId="0">
      <selection activeCell="E23" sqref="E23"/>
    </sheetView>
  </sheetViews>
  <sheetFormatPr defaultRowHeight="14.4" x14ac:dyDescent="0.3"/>
  <cols>
    <col min="1" max="1" width="13" customWidth="1"/>
    <col min="5" max="5" width="15.88671875" customWidth="1"/>
    <col min="6" max="6" width="14.664062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21" x14ac:dyDescent="0.25">
      <c r="A2" t="s">
        <v>4</v>
      </c>
      <c r="B2">
        <f>N12</f>
        <v>0.60653065971263342</v>
      </c>
      <c r="C2">
        <f t="shared" ref="C2:E2" si="0">O12</f>
        <v>0.44932896411722156</v>
      </c>
      <c r="D2">
        <f t="shared" si="0"/>
        <v>0.30119421191220203</v>
      </c>
      <c r="E2">
        <f t="shared" si="0"/>
        <v>0.22313016014842982</v>
      </c>
      <c r="F2">
        <v>1000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21" x14ac:dyDescent="0.25">
      <c r="A3" t="s">
        <v>5</v>
      </c>
      <c r="B3">
        <f t="shared" ref="B3:B5" si="1">N13</f>
        <v>0.44932896411722156</v>
      </c>
      <c r="C3">
        <f t="shared" ref="C3:C5" si="2">O13</f>
        <v>0.60653065971263342</v>
      </c>
      <c r="D3">
        <f t="shared" ref="D3:D5" si="3">P13</f>
        <v>0.36787944117144233</v>
      </c>
      <c r="E3">
        <f t="shared" ref="E3:E5" si="4">Q13</f>
        <v>0.44932896411722156</v>
      </c>
      <c r="F3">
        <v>2000</v>
      </c>
      <c r="M3" t="s">
        <v>4</v>
      </c>
      <c r="N3">
        <v>5</v>
      </c>
      <c r="O3">
        <v>8</v>
      </c>
      <c r="P3">
        <v>12</v>
      </c>
      <c r="Q3">
        <v>15</v>
      </c>
      <c r="T3" t="s">
        <v>5</v>
      </c>
      <c r="U3">
        <v>0.1</v>
      </c>
    </row>
    <row r="4" spans="1:21" x14ac:dyDescent="0.25">
      <c r="A4" t="s">
        <v>6</v>
      </c>
      <c r="B4">
        <f t="shared" si="1"/>
        <v>0.30119421191220203</v>
      </c>
      <c r="C4">
        <f t="shared" si="2"/>
        <v>0.36787944117144233</v>
      </c>
      <c r="D4">
        <f t="shared" si="3"/>
        <v>0.60653065971263342</v>
      </c>
      <c r="E4">
        <f t="shared" si="4"/>
        <v>0.49658530379140947</v>
      </c>
      <c r="F4">
        <v>3000</v>
      </c>
      <c r="M4" t="s">
        <v>5</v>
      </c>
      <c r="N4">
        <v>8</v>
      </c>
      <c r="O4">
        <v>5</v>
      </c>
      <c r="P4">
        <v>10</v>
      </c>
      <c r="Q4">
        <v>8</v>
      </c>
    </row>
    <row r="5" spans="1:21" x14ac:dyDescent="0.25">
      <c r="A5" t="s">
        <v>7</v>
      </c>
      <c r="B5">
        <f t="shared" si="1"/>
        <v>0.22313016014842982</v>
      </c>
      <c r="C5">
        <f t="shared" si="2"/>
        <v>0.44932896411722156</v>
      </c>
      <c r="D5">
        <f t="shared" si="3"/>
        <v>0.49658530379140947</v>
      </c>
      <c r="E5">
        <f t="shared" si="4"/>
        <v>0.60653065971263342</v>
      </c>
      <c r="F5">
        <v>2200</v>
      </c>
      <c r="M5" t="s">
        <v>6</v>
      </c>
      <c r="N5">
        <v>12</v>
      </c>
      <c r="O5">
        <v>10</v>
      </c>
      <c r="P5">
        <v>5</v>
      </c>
      <c r="Q5">
        <v>7</v>
      </c>
    </row>
    <row r="6" spans="1:21" x14ac:dyDescent="0.25">
      <c r="A6" t="s">
        <v>1</v>
      </c>
      <c r="B6">
        <v>1000</v>
      </c>
      <c r="C6">
        <v>700</v>
      </c>
      <c r="D6">
        <v>6000</v>
      </c>
      <c r="E6">
        <v>500</v>
      </c>
      <c r="M6" t="s">
        <v>7</v>
      </c>
      <c r="N6">
        <v>15</v>
      </c>
      <c r="O6">
        <v>8</v>
      </c>
      <c r="P6">
        <v>7</v>
      </c>
      <c r="Q6">
        <v>5</v>
      </c>
    </row>
    <row r="11" spans="1:2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</row>
    <row r="12" spans="1:21" x14ac:dyDescent="0.25">
      <c r="A12" t="s">
        <v>4</v>
      </c>
      <c r="B12">
        <f>($F12*B$16*B2)</f>
        <v>606530.65971263347</v>
      </c>
      <c r="C12">
        <f t="shared" ref="C12:E12" si="5">($F12*C$16*C2)</f>
        <v>314530.27488205512</v>
      </c>
      <c r="D12">
        <f t="shared" si="5"/>
        <v>1807165.2714732122</v>
      </c>
      <c r="E12">
        <f t="shared" si="5"/>
        <v>111565.08007421491</v>
      </c>
      <c r="F12">
        <v>1000</v>
      </c>
      <c r="M12" t="s">
        <v>4</v>
      </c>
      <c r="N12">
        <f>EXP(N3*(-$U$3))</f>
        <v>0.60653065971263342</v>
      </c>
      <c r="O12">
        <f t="shared" ref="O12:Q12" si="6">EXP(O3*(-$U$3))</f>
        <v>0.44932896411722156</v>
      </c>
      <c r="P12">
        <f t="shared" si="6"/>
        <v>0.30119421191220203</v>
      </c>
      <c r="Q12">
        <f t="shared" si="6"/>
        <v>0.22313016014842982</v>
      </c>
    </row>
    <row r="13" spans="1:21" x14ac:dyDescent="0.25">
      <c r="A13" t="s">
        <v>5</v>
      </c>
      <c r="B13">
        <f t="shared" ref="B13:E15" si="7">($F13*B$16*B3)</f>
        <v>898657.92823444307</v>
      </c>
      <c r="C13">
        <f t="shared" si="7"/>
        <v>849142.92359768681</v>
      </c>
      <c r="D13">
        <f t="shared" si="7"/>
        <v>4414553.2940573078</v>
      </c>
      <c r="E13">
        <f t="shared" si="7"/>
        <v>449328.96411722153</v>
      </c>
      <c r="F13">
        <v>2000</v>
      </c>
      <c r="M13" t="s">
        <v>5</v>
      </c>
      <c r="N13">
        <f t="shared" ref="N13:Q15" si="8">EXP(N4*(-$U$3))</f>
        <v>0.44932896411722156</v>
      </c>
      <c r="O13">
        <f t="shared" si="8"/>
        <v>0.60653065971263342</v>
      </c>
      <c r="P13">
        <f t="shared" si="8"/>
        <v>0.36787944117144233</v>
      </c>
      <c r="Q13">
        <f t="shared" si="8"/>
        <v>0.44932896411722156</v>
      </c>
    </row>
    <row r="14" spans="1:21" x14ac:dyDescent="0.25">
      <c r="A14" t="s">
        <v>6</v>
      </c>
      <c r="B14">
        <f t="shared" si="7"/>
        <v>903582.63573660608</v>
      </c>
      <c r="C14">
        <f t="shared" si="7"/>
        <v>772546.82646002888</v>
      </c>
      <c r="D14">
        <f t="shared" si="7"/>
        <v>10917551.874827402</v>
      </c>
      <c r="E14">
        <f t="shared" si="7"/>
        <v>744877.95568711415</v>
      </c>
      <c r="F14">
        <v>3000</v>
      </c>
      <c r="M14" t="s">
        <v>6</v>
      </c>
      <c r="N14">
        <f t="shared" si="8"/>
        <v>0.30119421191220203</v>
      </c>
      <c r="O14">
        <f t="shared" si="8"/>
        <v>0.36787944117144233</v>
      </c>
      <c r="P14">
        <f t="shared" si="8"/>
        <v>0.60653065971263342</v>
      </c>
      <c r="Q14">
        <f t="shared" si="8"/>
        <v>0.49658530379140947</v>
      </c>
    </row>
    <row r="15" spans="1:21" x14ac:dyDescent="0.25">
      <c r="A15" t="s">
        <v>7</v>
      </c>
      <c r="B15">
        <f t="shared" si="7"/>
        <v>490886.35232654557</v>
      </c>
      <c r="C15">
        <f t="shared" si="7"/>
        <v>691966.60474052117</v>
      </c>
      <c r="D15">
        <f t="shared" si="7"/>
        <v>6554926.010046605</v>
      </c>
      <c r="E15">
        <f t="shared" si="7"/>
        <v>667183.7256838968</v>
      </c>
      <c r="F15">
        <v>2200</v>
      </c>
      <c r="M15" t="s">
        <v>7</v>
      </c>
      <c r="N15">
        <f t="shared" si="8"/>
        <v>0.22313016014842982</v>
      </c>
      <c r="O15">
        <f t="shared" si="8"/>
        <v>0.44932896411722156</v>
      </c>
      <c r="P15">
        <f t="shared" si="8"/>
        <v>0.49658530379140947</v>
      </c>
      <c r="Q15">
        <f t="shared" si="8"/>
        <v>0.60653065971263342</v>
      </c>
    </row>
    <row r="16" spans="1:21" x14ac:dyDescent="0.25">
      <c r="A16" t="s">
        <v>1</v>
      </c>
      <c r="B16">
        <v>1000</v>
      </c>
      <c r="C16">
        <v>700</v>
      </c>
      <c r="D16">
        <v>6000</v>
      </c>
      <c r="E16">
        <v>500</v>
      </c>
    </row>
    <row r="19" spans="1:8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2</v>
      </c>
    </row>
    <row r="20" spans="1:8" x14ac:dyDescent="0.25">
      <c r="A20" t="s">
        <v>4</v>
      </c>
      <c r="B20">
        <f>B12/($B$16*$B2+$C$16*$C2+$D$16*$D2+$E$16*$E2)</f>
        <v>213.58283007361828</v>
      </c>
      <c r="C20">
        <f t="shared" ref="C20:E20" si="9">C12/($B$16*$B2+$C$16*$C2+$D$16*$D2+$E$16*$E2)</f>
        <v>110.75823650031251</v>
      </c>
      <c r="D20">
        <f t="shared" si="9"/>
        <v>636.37256734042023</v>
      </c>
      <c r="E20">
        <f t="shared" si="9"/>
        <v>39.286366085648908</v>
      </c>
      <c r="F20">
        <v>1000</v>
      </c>
    </row>
    <row r="21" spans="1:8" x14ac:dyDescent="0.25">
      <c r="A21" t="s">
        <v>5</v>
      </c>
      <c r="B21">
        <f t="shared" ref="B21:E23" si="10">B13/($B$16*$B3+$C$16*$C3+$D$16*$D3+$E$16*$E3)</f>
        <v>271.83938288704161</v>
      </c>
      <c r="C21">
        <f t="shared" si="10"/>
        <v>256.86134966526896</v>
      </c>
      <c r="D21">
        <f t="shared" si="10"/>
        <v>1335.3795760041687</v>
      </c>
      <c r="E21">
        <f t="shared" si="10"/>
        <v>135.9196914435208</v>
      </c>
      <c r="F21">
        <v>2000</v>
      </c>
    </row>
    <row r="22" spans="1:8" x14ac:dyDescent="0.25">
      <c r="A22" t="s">
        <v>6</v>
      </c>
      <c r="B22">
        <f t="shared" si="10"/>
        <v>203.22643905711053</v>
      </c>
      <c r="C22">
        <f t="shared" si="10"/>
        <v>173.75493323679717</v>
      </c>
      <c r="D22">
        <f t="shared" si="10"/>
        <v>2455.4867512850415</v>
      </c>
      <c r="E22">
        <f t="shared" si="10"/>
        <v>167.53187642105073</v>
      </c>
      <c r="F22">
        <v>3000</v>
      </c>
    </row>
    <row r="23" spans="1:8" x14ac:dyDescent="0.25">
      <c r="A23" t="s">
        <v>7</v>
      </c>
      <c r="B23">
        <f t="shared" si="10"/>
        <v>128.48956201124338</v>
      </c>
      <c r="C23">
        <f t="shared" si="10"/>
        <v>181.12234236728591</v>
      </c>
      <c r="D23">
        <f t="shared" si="10"/>
        <v>1715.7526748405585</v>
      </c>
      <c r="E23">
        <f t="shared" si="10"/>
        <v>174.63542078091228</v>
      </c>
      <c r="F23">
        <v>2200</v>
      </c>
    </row>
    <row r="24" spans="1:8" x14ac:dyDescent="0.25">
      <c r="A24" t="s">
        <v>8</v>
      </c>
      <c r="B24">
        <f>SUM(B20:B23)</f>
        <v>817.13821402901374</v>
      </c>
      <c r="C24">
        <f t="shared" ref="C24:E24" si="11">SUM(C20:C23)</f>
        <v>722.49686176966452</v>
      </c>
      <c r="D24">
        <f t="shared" si="11"/>
        <v>6142.9915694701886</v>
      </c>
      <c r="E24">
        <f t="shared" si="11"/>
        <v>517.37335473113262</v>
      </c>
    </row>
    <row r="25" spans="1:8" x14ac:dyDescent="0.25">
      <c r="A25" t="s">
        <v>1</v>
      </c>
      <c r="B25">
        <v>1000</v>
      </c>
      <c r="C25">
        <v>700</v>
      </c>
      <c r="D25">
        <v>6000</v>
      </c>
      <c r="E25">
        <v>500</v>
      </c>
    </row>
    <row r="26" spans="1:8" x14ac:dyDescent="0.25">
      <c r="A26" t="s">
        <v>9</v>
      </c>
      <c r="B26">
        <f>B25/B24</f>
        <v>1.2237831774741763</v>
      </c>
      <c r="C26">
        <f t="shared" ref="C26:E26" si="12">C25/C24</f>
        <v>0.96886233981063763</v>
      </c>
      <c r="D26">
        <f t="shared" si="12"/>
        <v>0.97672281202845257</v>
      </c>
      <c r="E26">
        <f t="shared" si="12"/>
        <v>0.96642008218579178</v>
      </c>
    </row>
    <row r="29" spans="1:8" x14ac:dyDescent="0.3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2</v>
      </c>
      <c r="H29" t="s">
        <v>9</v>
      </c>
    </row>
    <row r="30" spans="1:8" x14ac:dyDescent="0.3">
      <c r="A30" t="s">
        <v>4</v>
      </c>
      <c r="B30">
        <f>B20*B$26</f>
        <v>261.37907444141962</v>
      </c>
      <c r="C30">
        <f t="shared" ref="C30:E30" si="13">C20*C$26</f>
        <v>107.30948416899274</v>
      </c>
      <c r="D30">
        <f t="shared" si="13"/>
        <v>621.55960347050109</v>
      </c>
      <c r="E30">
        <f t="shared" si="13"/>
        <v>37.967133141273919</v>
      </c>
      <c r="F30">
        <f>SUM(B30:E30)</f>
        <v>1028.2152952221875</v>
      </c>
      <c r="G30">
        <v>1000</v>
      </c>
      <c r="H30">
        <f>G30/F30</f>
        <v>0.97255896177260193</v>
      </c>
    </row>
    <row r="31" spans="1:8" x14ac:dyDescent="0.3">
      <c r="A31" t="s">
        <v>5</v>
      </c>
      <c r="B31">
        <f t="shared" ref="B31:E33" si="14">B21*B$26</f>
        <v>332.67246375212301</v>
      </c>
      <c r="C31">
        <f t="shared" si="14"/>
        <v>248.86328824361084</v>
      </c>
      <c r="D31">
        <f t="shared" si="14"/>
        <v>1304.2956946001543</v>
      </c>
      <c r="E31">
        <f t="shared" si="14"/>
        <v>131.35551937551483</v>
      </c>
      <c r="F31">
        <f t="shared" ref="F31:F33" si="15">SUM(B31:E31)</f>
        <v>2017.186965971403</v>
      </c>
      <c r="G31">
        <v>2000</v>
      </c>
      <c r="H31">
        <f t="shared" ref="H31:H33" si="16">G31/F31</f>
        <v>0.99147973576007797</v>
      </c>
    </row>
    <row r="32" spans="1:8" x14ac:dyDescent="0.3">
      <c r="A32" t="s">
        <v>6</v>
      </c>
      <c r="B32">
        <f t="shared" si="14"/>
        <v>248.70509733607275</v>
      </c>
      <c r="C32">
        <f t="shared" si="14"/>
        <v>168.34461116944445</v>
      </c>
      <c r="D32">
        <f t="shared" si="14"/>
        <v>2398.3299246137353</v>
      </c>
      <c r="E32">
        <f t="shared" si="14"/>
        <v>161.90616977957174</v>
      </c>
      <c r="F32">
        <f t="shared" si="15"/>
        <v>2977.2858028988244</v>
      </c>
      <c r="G32">
        <v>3000</v>
      </c>
      <c r="H32">
        <f t="shared" si="16"/>
        <v>1.0076291624670564</v>
      </c>
    </row>
    <row r="33" spans="1:8" x14ac:dyDescent="0.3">
      <c r="A33" t="s">
        <v>7</v>
      </c>
      <c r="B33">
        <f t="shared" si="14"/>
        <v>157.24336447038465</v>
      </c>
      <c r="C33">
        <f t="shared" si="14"/>
        <v>175.48261641795202</v>
      </c>
      <c r="D33">
        <f t="shared" si="14"/>
        <v>1675.8147773156095</v>
      </c>
      <c r="E33">
        <f t="shared" si="14"/>
        <v>168.77117770363958</v>
      </c>
      <c r="F33">
        <f t="shared" si="15"/>
        <v>2177.3119359075858</v>
      </c>
      <c r="G33">
        <v>2200</v>
      </c>
      <c r="H33">
        <f t="shared" si="16"/>
        <v>1.0104202175711479</v>
      </c>
    </row>
    <row r="34" spans="1:8" x14ac:dyDescent="0.3">
      <c r="B34">
        <f>SUM(B30:B33)</f>
        <v>1000.0000000000001</v>
      </c>
      <c r="C34">
        <f t="shared" ref="C34:E34" si="17">SUM(C30:C33)</f>
        <v>700.00000000000011</v>
      </c>
      <c r="D34">
        <f t="shared" si="17"/>
        <v>6000.0000000000009</v>
      </c>
      <c r="E34">
        <f t="shared" si="17"/>
        <v>500.00000000000006</v>
      </c>
    </row>
    <row r="37" spans="1:8" x14ac:dyDescent="0.3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8" x14ac:dyDescent="0.3">
      <c r="A38" t="s">
        <v>4</v>
      </c>
      <c r="B38">
        <f>B30*$H30</f>
        <v>254.20656126783069</v>
      </c>
      <c r="C38">
        <f t="shared" ref="C38:E38" si="18">C30*$H30</f>
        <v>104.36480051174904</v>
      </c>
      <c r="D38">
        <f t="shared" si="18"/>
        <v>604.50336263106067</v>
      </c>
      <c r="E38">
        <f t="shared" si="18"/>
        <v>36.925275589359508</v>
      </c>
    </row>
    <row r="39" spans="1:8" x14ac:dyDescent="0.3">
      <c r="A39" t="s">
        <v>5</v>
      </c>
      <c r="B39">
        <f t="shared" ref="B39:E41" si="19">B31*$H31</f>
        <v>329.83800645560905</v>
      </c>
      <c r="C39">
        <f t="shared" si="19"/>
        <v>246.7429072681594</v>
      </c>
      <c r="D39">
        <f t="shared" si="19"/>
        <v>1293.1827506351683</v>
      </c>
      <c r="E39">
        <f t="shared" si="19"/>
        <v>130.23633564106325</v>
      </c>
    </row>
    <row r="40" spans="1:8" x14ac:dyDescent="0.3">
      <c r="A40" t="s">
        <v>6</v>
      </c>
      <c r="B40">
        <f t="shared" si="19"/>
        <v>250.60250893003473</v>
      </c>
      <c r="C40">
        <f t="shared" si="19"/>
        <v>169.62893955850956</v>
      </c>
      <c r="D40">
        <f t="shared" si="19"/>
        <v>2416.6271732582168</v>
      </c>
      <c r="E40">
        <f t="shared" si="19"/>
        <v>163.14137825323891</v>
      </c>
    </row>
    <row r="41" spans="1:8" x14ac:dyDescent="0.3">
      <c r="A41" t="s">
        <v>7</v>
      </c>
      <c r="B41">
        <f t="shared" si="19"/>
        <v>158.88187453978537</v>
      </c>
      <c r="C41">
        <f t="shared" si="19"/>
        <v>177.31118346098137</v>
      </c>
      <c r="D41">
        <f t="shared" si="19"/>
        <v>1693.2771319041829</v>
      </c>
      <c r="E41">
        <f t="shared" si="19"/>
        <v>170.52981009505035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E18" sqref="E18"/>
    </sheetView>
  </sheetViews>
  <sheetFormatPr defaultRowHeight="14.4" x14ac:dyDescent="0.3"/>
  <cols>
    <col min="1" max="1" width="13" customWidth="1"/>
    <col min="5" max="5" width="15.88671875" customWidth="1"/>
    <col min="6" max="6" width="14.664062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21" x14ac:dyDescent="0.25">
      <c r="A2" t="s">
        <v>4</v>
      </c>
      <c r="B2">
        <f>N12</f>
        <v>0.60653065971263342</v>
      </c>
      <c r="C2">
        <f t="shared" ref="C2:E5" si="0">O12</f>
        <v>0.44932896411722156</v>
      </c>
      <c r="D2">
        <f t="shared" si="0"/>
        <v>0.30119421191220203</v>
      </c>
      <c r="E2">
        <f t="shared" si="0"/>
        <v>0.22313016014842982</v>
      </c>
      <c r="F2">
        <v>1000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21" x14ac:dyDescent="0.25">
      <c r="A3" t="s">
        <v>5</v>
      </c>
      <c r="B3">
        <f t="shared" ref="B3:B5" si="1">N13</f>
        <v>0.44932896411722156</v>
      </c>
      <c r="C3">
        <f t="shared" si="0"/>
        <v>0.60653065971263342</v>
      </c>
      <c r="D3">
        <f t="shared" si="0"/>
        <v>0.36787944117144233</v>
      </c>
      <c r="E3">
        <f t="shared" si="0"/>
        <v>0.44932896411722156</v>
      </c>
      <c r="F3">
        <v>2000</v>
      </c>
      <c r="M3" t="s">
        <v>4</v>
      </c>
      <c r="N3" s="1">
        <v>5</v>
      </c>
      <c r="O3" s="1">
        <v>8</v>
      </c>
      <c r="P3" s="1">
        <v>12</v>
      </c>
      <c r="Q3" s="1">
        <v>15</v>
      </c>
      <c r="T3" t="s">
        <v>5</v>
      </c>
      <c r="U3">
        <v>0.1</v>
      </c>
    </row>
    <row r="4" spans="1:21" x14ac:dyDescent="0.25">
      <c r="A4" t="s">
        <v>6</v>
      </c>
      <c r="B4">
        <f t="shared" si="1"/>
        <v>0.30119421191220203</v>
      </c>
      <c r="C4">
        <f t="shared" si="0"/>
        <v>0.36787944117144233</v>
      </c>
      <c r="D4">
        <f t="shared" si="0"/>
        <v>0.60653065971263342</v>
      </c>
      <c r="E4">
        <f t="shared" si="0"/>
        <v>0.49658530379140947</v>
      </c>
      <c r="F4">
        <v>3000</v>
      </c>
      <c r="M4" t="s">
        <v>5</v>
      </c>
      <c r="N4" s="1">
        <v>8</v>
      </c>
      <c r="O4" s="1">
        <v>5</v>
      </c>
      <c r="P4" s="1">
        <v>10</v>
      </c>
      <c r="Q4" s="1">
        <v>8</v>
      </c>
    </row>
    <row r="5" spans="1:21" x14ac:dyDescent="0.25">
      <c r="A5" t="s">
        <v>7</v>
      </c>
      <c r="B5">
        <f t="shared" si="1"/>
        <v>0.22313016014842982</v>
      </c>
      <c r="C5">
        <f t="shared" si="0"/>
        <v>0.44932896411722156</v>
      </c>
      <c r="D5">
        <f t="shared" si="0"/>
        <v>0.49658530379140947</v>
      </c>
      <c r="E5">
        <f t="shared" si="0"/>
        <v>0.60653065971263342</v>
      </c>
      <c r="F5">
        <v>2200</v>
      </c>
      <c r="M5" t="s">
        <v>6</v>
      </c>
      <c r="N5" s="1">
        <v>12</v>
      </c>
      <c r="O5" s="1">
        <v>10</v>
      </c>
      <c r="P5" s="1">
        <v>5</v>
      </c>
      <c r="Q5" s="1">
        <v>7</v>
      </c>
    </row>
    <row r="6" spans="1:21" x14ac:dyDescent="0.25">
      <c r="A6" t="s">
        <v>1</v>
      </c>
      <c r="B6">
        <v>1000</v>
      </c>
      <c r="C6">
        <v>700</v>
      </c>
      <c r="D6">
        <v>6000</v>
      </c>
      <c r="E6">
        <v>500</v>
      </c>
      <c r="M6" t="s">
        <v>7</v>
      </c>
      <c r="N6" s="1">
        <v>15</v>
      </c>
      <c r="O6" s="1">
        <v>8</v>
      </c>
      <c r="P6" s="1">
        <v>7</v>
      </c>
      <c r="Q6" s="1">
        <v>5</v>
      </c>
    </row>
    <row r="11" spans="1:2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</row>
    <row r="12" spans="1:21" x14ac:dyDescent="0.25">
      <c r="A12" t="s">
        <v>4</v>
      </c>
      <c r="B12">
        <f>($F12*B$16*B2)</f>
        <v>242612.26388505337</v>
      </c>
      <c r="C12">
        <f t="shared" ref="C12:E12" si="2">($F12*C$16*C2)</f>
        <v>125812.10995282204</v>
      </c>
      <c r="D12">
        <f t="shared" si="2"/>
        <v>722866.10858928482</v>
      </c>
      <c r="E12">
        <f t="shared" si="2"/>
        <v>44626.032029685965</v>
      </c>
      <c r="F12">
        <v>400</v>
      </c>
      <c r="M12" t="s">
        <v>4</v>
      </c>
      <c r="N12">
        <f>EXP(N3*(-$U$3))</f>
        <v>0.60653065971263342</v>
      </c>
      <c r="O12">
        <f t="shared" ref="O12:Q12" si="3">EXP(O3*(-$U$3))</f>
        <v>0.44932896411722156</v>
      </c>
      <c r="P12">
        <f t="shared" si="3"/>
        <v>0.30119421191220203</v>
      </c>
      <c r="Q12">
        <f t="shared" si="3"/>
        <v>0.22313016014842982</v>
      </c>
    </row>
    <row r="13" spans="1:21" x14ac:dyDescent="0.25">
      <c r="A13" t="s">
        <v>5</v>
      </c>
      <c r="B13">
        <f t="shared" ref="B13:E15" si="4">($F13*B$16*B3)</f>
        <v>206691.32349392193</v>
      </c>
      <c r="C13">
        <f t="shared" si="4"/>
        <v>195302.87242746796</v>
      </c>
      <c r="D13">
        <f t="shared" si="4"/>
        <v>1015347.2576331808</v>
      </c>
      <c r="E13">
        <f t="shared" si="4"/>
        <v>103345.66174696096</v>
      </c>
      <c r="F13">
        <v>460</v>
      </c>
      <c r="M13" t="s">
        <v>5</v>
      </c>
      <c r="N13">
        <f t="shared" ref="N13:Q15" si="5">EXP(N4*(-$U$3))</f>
        <v>0.44932896411722156</v>
      </c>
      <c r="O13">
        <f t="shared" si="5"/>
        <v>0.60653065971263342</v>
      </c>
      <c r="P13">
        <f t="shared" si="5"/>
        <v>0.36787944117144233</v>
      </c>
      <c r="Q13">
        <f t="shared" si="5"/>
        <v>0.44932896411722156</v>
      </c>
    </row>
    <row r="14" spans="1:21" x14ac:dyDescent="0.25">
      <c r="A14" t="s">
        <v>6</v>
      </c>
      <c r="B14">
        <f t="shared" si="4"/>
        <v>120477.6847648808</v>
      </c>
      <c r="C14">
        <f t="shared" si="4"/>
        <v>103006.24352800385</v>
      </c>
      <c r="D14">
        <f t="shared" si="4"/>
        <v>1455673.5833103203</v>
      </c>
      <c r="E14">
        <f t="shared" si="4"/>
        <v>99317.060758281892</v>
      </c>
      <c r="F14">
        <v>400</v>
      </c>
      <c r="M14" t="s">
        <v>6</v>
      </c>
      <c r="N14">
        <f t="shared" si="5"/>
        <v>0.30119421191220203</v>
      </c>
      <c r="O14">
        <f t="shared" si="5"/>
        <v>0.36787944117144233</v>
      </c>
      <c r="P14">
        <f t="shared" si="5"/>
        <v>0.60653065971263342</v>
      </c>
      <c r="Q14">
        <f t="shared" si="5"/>
        <v>0.49658530379140947</v>
      </c>
    </row>
    <row r="15" spans="1:21" x14ac:dyDescent="0.25">
      <c r="A15" t="s">
        <v>7</v>
      </c>
      <c r="B15">
        <f t="shared" si="4"/>
        <v>156637.37242419773</v>
      </c>
      <c r="C15">
        <f t="shared" si="4"/>
        <v>220800.25296720269</v>
      </c>
      <c r="D15">
        <f t="shared" si="4"/>
        <v>2091617.2995694168</v>
      </c>
      <c r="E15">
        <f t="shared" si="4"/>
        <v>212892.26155913432</v>
      </c>
      <c r="F15">
        <v>702</v>
      </c>
      <c r="M15" t="s">
        <v>7</v>
      </c>
      <c r="N15">
        <f t="shared" si="5"/>
        <v>0.22313016014842982</v>
      </c>
      <c r="O15">
        <f t="shared" si="5"/>
        <v>0.44932896411722156</v>
      </c>
      <c r="P15">
        <f t="shared" si="5"/>
        <v>0.49658530379140947</v>
      </c>
      <c r="Q15">
        <f t="shared" si="5"/>
        <v>0.60653065971263342</v>
      </c>
    </row>
    <row r="16" spans="1:21" x14ac:dyDescent="0.25">
      <c r="A16" t="s">
        <v>1</v>
      </c>
      <c r="B16">
        <v>1000</v>
      </c>
      <c r="C16">
        <v>700</v>
      </c>
      <c r="D16">
        <v>6000</v>
      </c>
      <c r="E16">
        <v>500</v>
      </c>
    </row>
    <row r="19" spans="1:8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2</v>
      </c>
    </row>
    <row r="20" spans="1:8" x14ac:dyDescent="0.25">
      <c r="A20" t="s">
        <v>4</v>
      </c>
      <c r="B20">
        <f>B12/($B$16*$B2+$C$16*$C2+$D$16*$D2+$E$16*$E2)</f>
        <v>85.433132029447307</v>
      </c>
      <c r="C20">
        <f t="shared" ref="C20:E20" si="6">C12/($B$16*$B2+$C$16*$C2+$D$16*$D2+$E$16*$E2)</f>
        <v>44.303294600125</v>
      </c>
      <c r="D20">
        <f t="shared" si="6"/>
        <v>254.54902693616808</v>
      </c>
      <c r="E20">
        <f t="shared" si="6"/>
        <v>15.714546434259562</v>
      </c>
      <c r="F20">
        <v>400</v>
      </c>
    </row>
    <row r="21" spans="1:8" x14ac:dyDescent="0.25">
      <c r="A21" t="s">
        <v>5</v>
      </c>
      <c r="B21">
        <f t="shared" ref="B21:E23" si="7">B13/($B$16*$B3+$C$16*$C3+$D$16*$D3+$E$16*$E3)</f>
        <v>62.523058064019573</v>
      </c>
      <c r="C21">
        <f t="shared" si="7"/>
        <v>59.078110423011864</v>
      </c>
      <c r="D21">
        <f t="shared" si="7"/>
        <v>307.13730248095879</v>
      </c>
      <c r="E21">
        <f t="shared" si="7"/>
        <v>31.261529032009786</v>
      </c>
      <c r="F21">
        <v>460</v>
      </c>
    </row>
    <row r="22" spans="1:8" x14ac:dyDescent="0.25">
      <c r="A22" t="s">
        <v>6</v>
      </c>
      <c r="B22">
        <f t="shared" si="7"/>
        <v>27.09685854094807</v>
      </c>
      <c r="C22">
        <f t="shared" si="7"/>
        <v>23.167324431572954</v>
      </c>
      <c r="D22">
        <f t="shared" si="7"/>
        <v>327.39823350467219</v>
      </c>
      <c r="E22">
        <f t="shared" si="7"/>
        <v>22.337583522806764</v>
      </c>
      <c r="F22">
        <v>400</v>
      </c>
    </row>
    <row r="23" spans="1:8" x14ac:dyDescent="0.25">
      <c r="A23" t="s">
        <v>7</v>
      </c>
      <c r="B23">
        <f t="shared" si="7"/>
        <v>40.999851150860387</v>
      </c>
      <c r="C23">
        <f t="shared" si="7"/>
        <v>57.79449288265215</v>
      </c>
      <c r="D23">
        <f t="shared" si="7"/>
        <v>547.48108079003282</v>
      </c>
      <c r="E23">
        <f t="shared" si="7"/>
        <v>55.724575176454735</v>
      </c>
      <c r="F23">
        <v>702</v>
      </c>
    </row>
    <row r="24" spans="1:8" x14ac:dyDescent="0.25">
      <c r="A24" t="s">
        <v>8</v>
      </c>
      <c r="B24">
        <f>SUM(B20:B23)</f>
        <v>216.05289978527534</v>
      </c>
      <c r="C24">
        <f t="shared" ref="C24:E24" si="8">SUM(C20:C23)</f>
        <v>184.34322233736196</v>
      </c>
      <c r="D24">
        <f t="shared" si="8"/>
        <v>1436.5656437118319</v>
      </c>
      <c r="E24">
        <f t="shared" si="8"/>
        <v>125.03823416553085</v>
      </c>
    </row>
    <row r="25" spans="1:8" x14ac:dyDescent="0.25">
      <c r="A25" t="s">
        <v>1</v>
      </c>
      <c r="B25">
        <v>260</v>
      </c>
      <c r="C25">
        <v>400</v>
      </c>
      <c r="D25">
        <v>500</v>
      </c>
      <c r="E25">
        <v>802</v>
      </c>
    </row>
    <row r="26" spans="1:8" x14ac:dyDescent="0.3">
      <c r="A26" t="s">
        <v>9</v>
      </c>
      <c r="B26">
        <f>B25/B24</f>
        <v>1.2034089811263888</v>
      </c>
      <c r="C26">
        <f t="shared" ref="C26:E26" si="9">C25/C24</f>
        <v>2.1698655091748908</v>
      </c>
      <c r="D26">
        <f t="shared" si="9"/>
        <v>0.34805231643163087</v>
      </c>
      <c r="E26">
        <f t="shared" si="9"/>
        <v>6.4140381168393565</v>
      </c>
    </row>
    <row r="29" spans="1:8" x14ac:dyDescent="0.3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2</v>
      </c>
      <c r="H29" t="s">
        <v>9</v>
      </c>
    </row>
    <row r="30" spans="1:8" x14ac:dyDescent="0.3">
      <c r="A30" t="s">
        <v>4</v>
      </c>
      <c r="B30">
        <f>B20*B$26</f>
        <v>102.81099836999344</v>
      </c>
      <c r="C30">
        <f t="shared" ref="C30:E30" si="10">C20*C$26</f>
        <v>96.132190895625428</v>
      </c>
      <c r="D30">
        <f t="shared" si="10"/>
        <v>88.596378470550903</v>
      </c>
      <c r="E30">
        <f t="shared" si="10"/>
        <v>100.79369981818283</v>
      </c>
      <c r="F30">
        <f>SUM(B30:E30)</f>
        <v>388.33326755435257</v>
      </c>
      <c r="G30">
        <v>400</v>
      </c>
      <c r="H30">
        <f>G30/F30</f>
        <v>1.0300430929318063</v>
      </c>
    </row>
    <row r="31" spans="1:8" x14ac:dyDescent="0.3">
      <c r="A31" t="s">
        <v>5</v>
      </c>
      <c r="B31">
        <f t="shared" ref="B31:E33" si="11">B21*B$26</f>
        <v>75.240809601727847</v>
      </c>
      <c r="C31">
        <f t="shared" si="11"/>
        <v>128.19155415411907</v>
      </c>
      <c r="D31">
        <f t="shared" si="11"/>
        <v>106.89984959106019</v>
      </c>
      <c r="E31">
        <f t="shared" si="11"/>
        <v>200.51263880199093</v>
      </c>
      <c r="F31">
        <f t="shared" ref="F31:F33" si="12">SUM(B31:E31)</f>
        <v>510.84485214889804</v>
      </c>
      <c r="G31">
        <v>460</v>
      </c>
      <c r="H31">
        <f t="shared" ref="H31:H33" si="13">G31/F31</f>
        <v>0.90046909167232225</v>
      </c>
    </row>
    <row r="32" spans="1:8" x14ac:dyDescent="0.3">
      <c r="A32" t="s">
        <v>6</v>
      </c>
      <c r="B32">
        <f t="shared" si="11"/>
        <v>32.608602928488203</v>
      </c>
      <c r="C32">
        <f t="shared" si="11"/>
        <v>50.269978223934935</v>
      </c>
      <c r="D32">
        <f t="shared" si="11"/>
        <v>113.95171356692514</v>
      </c>
      <c r="E32">
        <f t="shared" si="11"/>
        <v>143.27411215336534</v>
      </c>
      <c r="F32">
        <f t="shared" si="12"/>
        <v>340.10440687271364</v>
      </c>
      <c r="G32">
        <v>400</v>
      </c>
      <c r="H32">
        <f t="shared" si="13"/>
        <v>1.176109429683758</v>
      </c>
    </row>
    <row r="33" spans="1:8" x14ac:dyDescent="0.3">
      <c r="A33" t="s">
        <v>7</v>
      </c>
      <c r="B33">
        <f t="shared" si="11"/>
        <v>49.339589099790501</v>
      </c>
      <c r="C33">
        <f t="shared" si="11"/>
        <v>125.40627672632061</v>
      </c>
      <c r="D33">
        <f t="shared" si="11"/>
        <v>190.55205837146377</v>
      </c>
      <c r="E33">
        <f t="shared" si="11"/>
        <v>357.4195492264609</v>
      </c>
      <c r="F33">
        <f t="shared" si="12"/>
        <v>722.7174734240358</v>
      </c>
      <c r="G33">
        <v>702</v>
      </c>
      <c r="H33">
        <f t="shared" si="13"/>
        <v>0.97133392482420255</v>
      </c>
    </row>
    <row r="34" spans="1:8" x14ac:dyDescent="0.3">
      <c r="B34">
        <v>260</v>
      </c>
      <c r="C34">
        <v>400</v>
      </c>
      <c r="D34">
        <v>500</v>
      </c>
      <c r="E34">
        <v>802</v>
      </c>
    </row>
    <row r="37" spans="1:8" x14ac:dyDescent="0.3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8" x14ac:dyDescent="0.3">
      <c r="A38" t="s">
        <v>4</v>
      </c>
      <c r="B38">
        <f>B30*$H30</f>
        <v>105.89975874843493</v>
      </c>
      <c r="C38">
        <f t="shared" ref="C38:E38" si="14">C30*$H30</f>
        <v>99.020299240440849</v>
      </c>
      <c r="D38">
        <f t="shared" si="14"/>
        <v>91.258087702363142</v>
      </c>
      <c r="E38">
        <f t="shared" si="14"/>
        <v>103.82185430876109</v>
      </c>
    </row>
    <row r="39" spans="1:8" x14ac:dyDescent="0.3">
      <c r="A39" t="s">
        <v>5</v>
      </c>
      <c r="B39">
        <f t="shared" ref="B39:E41" si="15">B31*$H31</f>
        <v>67.752023478758019</v>
      </c>
      <c r="C39">
        <f t="shared" si="15"/>
        <v>115.43253232922291</v>
      </c>
      <c r="D39">
        <f t="shared" si="15"/>
        <v>96.260010461169841</v>
      </c>
      <c r="E39">
        <f t="shared" si="15"/>
        <v>180.55543373084922</v>
      </c>
    </row>
    <row r="40" spans="1:8" x14ac:dyDescent="0.3">
      <c r="A40" t="s">
        <v>6</v>
      </c>
      <c r="B40">
        <f t="shared" si="15"/>
        <v>38.351285393008382</v>
      </c>
      <c r="C40">
        <f t="shared" si="15"/>
        <v>59.122995419167047</v>
      </c>
      <c r="D40">
        <f t="shared" si="15"/>
        <v>134.01968485468328</v>
      </c>
      <c r="E40">
        <f t="shared" si="15"/>
        <v>168.50603433314129</v>
      </c>
    </row>
    <row r="41" spans="1:8" x14ac:dyDescent="0.3">
      <c r="A41" t="s">
        <v>7</v>
      </c>
      <c r="B41">
        <f t="shared" si="15"/>
        <v>47.925216729512954</v>
      </c>
      <c r="C41">
        <f t="shared" si="15"/>
        <v>121.81137097016705</v>
      </c>
      <c r="D41">
        <f t="shared" si="15"/>
        <v>185.08967874128444</v>
      </c>
      <c r="E41">
        <f t="shared" si="15"/>
        <v>347.17373355903555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</vt:lpstr>
      <vt:lpstr>attr_prod</vt:lpstr>
      <vt:lpstr>ff</vt:lpstr>
      <vt:lpstr>rough_1</vt:lpstr>
      <vt:lpstr>rough_2</vt:lpstr>
      <vt:lpstr>rough_2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Pamidi Ashoka Chakaravarthi</dc:creator>
  <cp:lastModifiedBy>ashok pamidi</cp:lastModifiedBy>
  <dcterms:created xsi:type="dcterms:W3CDTF">2015-06-05T18:17:20Z</dcterms:created>
  <dcterms:modified xsi:type="dcterms:W3CDTF">2022-12-26T12:47:45Z</dcterms:modified>
</cp:coreProperties>
</file>