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showInkAnnotation="0" autoCompressPictures="0"/>
  <bookViews>
    <workbookView xWindow="0" yWindow="0" windowWidth="25600" windowHeight="16060"/>
  </bookViews>
  <sheets>
    <sheet name="Example" sheetId="5" r:id="rId1"/>
    <sheet name="Definitions" sheetId="6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5" l="1"/>
  <c r="J38" i="5"/>
  <c r="N38" i="5"/>
  <c r="P38" i="5"/>
  <c r="Q38" i="5"/>
</calcChain>
</file>

<file path=xl/sharedStrings.xml><?xml version="1.0" encoding="utf-8"?>
<sst xmlns="http://schemas.openxmlformats.org/spreadsheetml/2006/main" count="162" uniqueCount="77">
  <si>
    <t>Talkowski Laboratory - Form</t>
  </si>
  <si>
    <t>Project Name:</t>
  </si>
  <si>
    <t>Project Driver:</t>
  </si>
  <si>
    <t>Sample Name</t>
  </si>
  <si>
    <t>Expected Completion Date:</t>
  </si>
  <si>
    <t>Project ID:</t>
  </si>
  <si>
    <t>Comments</t>
  </si>
  <si>
    <t>Amount Required:</t>
  </si>
  <si>
    <t>Vol</t>
  </si>
  <si>
    <t>Number of Samples:</t>
  </si>
  <si>
    <t>07252016_01</t>
  </si>
  <si>
    <t>Arch_F_002_01</t>
  </si>
  <si>
    <t>XDP</t>
  </si>
  <si>
    <t>Tatsiana Aneichyk</t>
  </si>
  <si>
    <t>08082016_01</t>
  </si>
  <si>
    <t>GTC Request Type:</t>
  </si>
  <si>
    <t>GTC Request ID:</t>
  </si>
  <si>
    <t>Barcode ID</t>
  </si>
  <si>
    <t>Required</t>
  </si>
  <si>
    <t>Yes</t>
  </si>
  <si>
    <t>Request Information</t>
  </si>
  <si>
    <t>Inidividual Samples</t>
  </si>
  <si>
    <t>No</t>
  </si>
  <si>
    <t>Manual/Autogenerate/etc.</t>
  </si>
  <si>
    <t>Select List (stored JANE/LIMS data)</t>
  </si>
  <si>
    <t>Auto (tied to Project Name)</t>
  </si>
  <si>
    <t>Select List (predefined)</t>
  </si>
  <si>
    <t>Amount</t>
  </si>
  <si>
    <t>Description</t>
  </si>
  <si>
    <t>Archivits:</t>
  </si>
  <si>
    <t>Pull Date:</t>
  </si>
  <si>
    <t>Received by:</t>
  </si>
  <si>
    <t>Benjamin Currall</t>
  </si>
  <si>
    <t>Scan ID</t>
  </si>
  <si>
    <t>Auto (tied to Request ID)</t>
  </si>
  <si>
    <t>Select List (lookup Request ID)</t>
  </si>
  <si>
    <t>Auto (current date)</t>
  </si>
  <si>
    <t>Manual</t>
  </si>
  <si>
    <t>Manual (scanner - must match Barcode ID)</t>
  </si>
  <si>
    <t>Assigned Tech:</t>
  </si>
  <si>
    <t>Assigned Date:</t>
  </si>
  <si>
    <t>Plate Name:</t>
  </si>
  <si>
    <t>Plate ID:</t>
  </si>
  <si>
    <t>Plate Made Date:</t>
  </si>
  <si>
    <t>##</t>
  </si>
  <si>
    <t>well</t>
  </si>
  <si>
    <t>Est Dil</t>
  </si>
  <si>
    <t>Dil for Agilent</t>
  </si>
  <si>
    <t>Dil Conc</t>
  </si>
  <si>
    <t>RIN</t>
  </si>
  <si>
    <t>28S/16S</t>
  </si>
  <si>
    <t>Agilent ng/ul</t>
  </si>
  <si>
    <t>Agilent Corr ng/ul</t>
  </si>
  <si>
    <t>Conc to Use</t>
  </si>
  <si>
    <t>water to 49 ul</t>
  </si>
  <si>
    <t>ERCC#</t>
  </si>
  <si>
    <t>XDP_081016</t>
  </si>
  <si>
    <t>Auto (assigned primary key)</t>
  </si>
  <si>
    <t>Manual Date</t>
  </si>
  <si>
    <t>Auto (increasing number - tied to Number of Samples)</t>
  </si>
  <si>
    <t>Manual (copy and paste from Est. Dil)</t>
  </si>
  <si>
    <t>Calculated ( "Amount"/"Dil for Agilent")</t>
  </si>
  <si>
    <t>Calculated ( roundup("Amount"/100,0))</t>
  </si>
  <si>
    <t>Copy and Paste (from Agilent Results)</t>
  </si>
  <si>
    <t>Agilent Files:</t>
  </si>
  <si>
    <t>Upload (raw Agilent data)</t>
  </si>
  <si>
    <t>RNASeq Plate Making</t>
  </si>
  <si>
    <t>F#: RNASeq_F_003_01</t>
  </si>
  <si>
    <t>Calculated ( "Agilent ng/uL"*"Dil for Agilent")</t>
  </si>
  <si>
    <t>Manual (copy and paste from Agilent Corr ng/uL)</t>
  </si>
  <si>
    <t>uL for Desired Amount</t>
  </si>
  <si>
    <t>Calculated ( "$Amount Required"/"Conc to Use")</t>
  </si>
  <si>
    <t>Calculated ( 49-"uL for Desired Amount")</t>
  </si>
  <si>
    <t>Manual (1 or 2)</t>
  </si>
  <si>
    <t>Sample #</t>
  </si>
  <si>
    <t>Agilent Files</t>
  </si>
  <si>
    <t>Archivist: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</si>
</sst>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right"/>
    </xf>
    <xf numFmtId="0" fontId="0" fillId="0" borderId="0" xfId="0" applyFill="1"/>
    <xf numFmtId="0" fontId="3" fillId="0" borderId="0" xfId="0" applyFont="1" applyFill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7" fillId="0" borderId="1" xfId="0" applyFont="1" applyFill="1" applyBorder="1" applyAlignment="1">
      <alignment horizontal="center" wrapText="1"/>
    </xf>
    <xf numFmtId="164" fontId="8" fillId="0" borderId="9" xfId="0" applyNumberFormat="1" applyFont="1" applyFill="1" applyBorder="1"/>
    <xf numFmtId="164" fontId="8" fillId="0" borderId="0" xfId="0" applyNumberFormat="1" applyFont="1" applyFill="1" applyBorder="1"/>
    <xf numFmtId="14" fontId="0" fillId="0" borderId="0" xfId="0" applyNumberForma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49" fontId="0" fillId="3" borderId="7" xfId="0" applyNumberFormat="1" applyFill="1" applyBorder="1" applyAlignment="1">
      <alignment horizontal="left"/>
    </xf>
    <xf numFmtId="1" fontId="0" fillId="3" borderId="7" xfId="0" applyNumberFormat="1" applyFill="1" applyBorder="1" applyAlignment="1">
      <alignment horizontal="left"/>
    </xf>
    <xf numFmtId="0" fontId="0" fillId="3" borderId="7" xfId="0" applyNumberFormat="1" applyFill="1" applyBorder="1" applyAlignment="1">
      <alignment horizontal="left"/>
    </xf>
    <xf numFmtId="14" fontId="0" fillId="3" borderId="7" xfId="0" applyNumberFormat="1" applyFill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 vertical="center"/>
    </xf>
    <xf numFmtId="0" fontId="6" fillId="3" borderId="9" xfId="0" applyFont="1" applyFill="1" applyBorder="1"/>
    <xf numFmtId="164" fontId="6" fillId="3" borderId="9" xfId="0" applyNumberFormat="1" applyFont="1" applyFill="1" applyBorder="1"/>
    <xf numFmtId="164" fontId="6" fillId="3" borderId="9" xfId="0" applyNumberFormat="1" applyFont="1" applyFill="1" applyBorder="1" applyAlignment="1">
      <alignment vertical="center" wrapText="1"/>
    </xf>
    <xf numFmtId="1" fontId="8" fillId="4" borderId="9" xfId="0" applyNumberFormat="1" applyFont="1" applyFill="1" applyBorder="1" applyAlignment="1">
      <alignment horizontal="right"/>
    </xf>
    <xf numFmtId="1" fontId="9" fillId="5" borderId="9" xfId="0" applyNumberFormat="1" applyFont="1" applyFill="1" applyBorder="1" applyAlignment="1">
      <alignment horizontal="right"/>
    </xf>
    <xf numFmtId="164" fontId="9" fillId="4" borderId="9" xfId="0" applyNumberFormat="1" applyFont="1" applyFill="1" applyBorder="1" applyAlignment="1">
      <alignment horizontal="right"/>
    </xf>
    <xf numFmtId="164" fontId="8" fillId="4" borderId="9" xfId="0" applyNumberFormat="1" applyFont="1" applyFill="1" applyBorder="1" applyAlignment="1">
      <alignment horizontal="center"/>
    </xf>
    <xf numFmtId="164" fontId="8" fillId="5" borderId="9" xfId="0" applyNumberFormat="1" applyFont="1" applyFill="1" applyBorder="1" applyAlignment="1"/>
    <xf numFmtId="2" fontId="8" fillId="4" borderId="9" xfId="0" quotePrefix="1" applyNumberFormat="1" applyFont="1" applyFill="1" applyBorder="1"/>
    <xf numFmtId="164" fontId="8" fillId="4" borderId="9" xfId="0" applyNumberFormat="1" applyFont="1" applyFill="1" applyBorder="1"/>
    <xf numFmtId="0" fontId="6" fillId="5" borderId="9" xfId="0" applyFont="1" applyFill="1" applyBorder="1"/>
    <xf numFmtId="0" fontId="6" fillId="5" borderId="10" xfId="0" applyFont="1" applyFill="1" applyBorder="1"/>
    <xf numFmtId="0" fontId="7" fillId="0" borderId="1" xfId="0" applyFont="1" applyFill="1" applyBorder="1" applyAlignment="1">
      <alignment horizontal="center"/>
    </xf>
    <xf numFmtId="0" fontId="0" fillId="5" borderId="7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8"/>
  <sheetViews>
    <sheetView tabSelected="1" topLeftCell="A4" workbookViewId="0">
      <selection activeCell="D14" sqref="D14"/>
    </sheetView>
  </sheetViews>
  <sheetFormatPr baseColWidth="10" defaultColWidth="8.83203125" defaultRowHeight="14" x14ac:dyDescent="0"/>
  <cols>
    <col min="1" max="1" width="7.5" customWidth="1"/>
    <col min="2" max="2" width="3.33203125" bestFit="1" customWidth="1"/>
    <col min="3" max="3" width="8.1640625" bestFit="1" customWidth="1"/>
    <col min="4" max="4" width="13.6640625" customWidth="1"/>
    <col min="5" max="5" width="14.5" bestFit="1" customWidth="1"/>
    <col min="6" max="6" width="6.1640625" customWidth="1"/>
    <col min="7" max="7" width="4.6640625" bestFit="1" customWidth="1"/>
    <col min="8" max="8" width="5.1640625" bestFit="1" customWidth="1"/>
    <col min="9" max="9" width="7.5" customWidth="1"/>
    <col min="10" max="10" width="6.5" bestFit="1" customWidth="1"/>
    <col min="11" max="11" width="3.33203125" bestFit="1" customWidth="1"/>
    <col min="12" max="12" width="4.5" bestFit="1" customWidth="1"/>
    <col min="13" max="13" width="9.1640625" bestFit="1" customWidth="1"/>
    <col min="14" max="14" width="5.5" bestFit="1" customWidth="1"/>
    <col min="15" max="15" width="4.33203125" bestFit="1" customWidth="1"/>
    <col min="16" max="16" width="7" customWidth="1"/>
    <col min="17" max="17" width="6.1640625" customWidth="1"/>
    <col min="18" max="18" width="6" customWidth="1"/>
    <col min="19" max="19" width="9.1640625" customWidth="1"/>
    <col min="20" max="20" width="4.83203125" bestFit="1" customWidth="1"/>
    <col min="21" max="21" width="9.1640625" bestFit="1" customWidth="1"/>
  </cols>
  <sheetData>
    <row r="1" spans="1:20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0" ht="15">
      <c r="A2" s="35" t="s">
        <v>66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0" ht="15" thickBot="1">
      <c r="A3" s="37" t="s">
        <v>67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" thickBo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" thickBot="1">
      <c r="A5" s="4"/>
      <c r="B5" s="4"/>
      <c r="C5" s="4"/>
      <c r="D5" s="4" t="s">
        <v>1</v>
      </c>
      <c r="E5" s="12" t="s">
        <v>12</v>
      </c>
      <c r="F5" s="1"/>
      <c r="O5" s="6" t="s">
        <v>75</v>
      </c>
      <c r="P5" s="32"/>
    </row>
    <row r="6" spans="1:20" ht="15" thickBot="1">
      <c r="A6" s="4"/>
      <c r="B6" s="4"/>
      <c r="C6" s="4"/>
      <c r="D6" s="4" t="s">
        <v>5</v>
      </c>
      <c r="E6" s="12" t="s">
        <v>10</v>
      </c>
      <c r="F6" s="1"/>
      <c r="P6" s="32"/>
    </row>
    <row r="7" spans="1:20" ht="15" thickBot="1">
      <c r="A7" s="2"/>
      <c r="B7" s="2"/>
      <c r="C7" s="2"/>
      <c r="D7" s="2" t="s">
        <v>2</v>
      </c>
      <c r="E7" s="12" t="s">
        <v>13</v>
      </c>
      <c r="F7" s="1"/>
      <c r="P7" s="32"/>
    </row>
    <row r="8" spans="1:20" ht="15" thickBot="1">
      <c r="A8" s="2"/>
      <c r="B8" s="2"/>
      <c r="C8" s="2"/>
      <c r="D8" s="2" t="s">
        <v>15</v>
      </c>
      <c r="E8" s="13" t="s">
        <v>11</v>
      </c>
      <c r="F8" s="1"/>
      <c r="P8" s="32"/>
    </row>
    <row r="9" spans="1:20" ht="15" thickBot="1">
      <c r="A9" s="4"/>
      <c r="B9" s="4"/>
      <c r="C9" s="4"/>
      <c r="D9" s="2" t="s">
        <v>16</v>
      </c>
      <c r="E9" s="13" t="s">
        <v>14</v>
      </c>
      <c r="F9" s="1"/>
      <c r="P9" s="32"/>
    </row>
    <row r="10" spans="1:20" ht="15" thickBot="1">
      <c r="A10" s="4"/>
      <c r="B10" s="4"/>
      <c r="C10" s="4"/>
      <c r="D10" s="2" t="s">
        <v>4</v>
      </c>
      <c r="E10" s="13"/>
      <c r="F10" s="1"/>
      <c r="P10" s="32"/>
    </row>
    <row r="11" spans="1:20" ht="15" thickBot="1">
      <c r="A11" s="2"/>
      <c r="B11" s="2"/>
      <c r="C11" s="2"/>
      <c r="D11" s="2" t="s">
        <v>9</v>
      </c>
      <c r="E11" s="14">
        <v>16</v>
      </c>
      <c r="F11" s="1"/>
    </row>
    <row r="12" spans="1:20" ht="15" thickBot="1">
      <c r="A12" s="2"/>
      <c r="B12" s="2"/>
      <c r="C12" s="2"/>
      <c r="D12" s="2" t="s">
        <v>7</v>
      </c>
      <c r="E12" s="14">
        <v>500</v>
      </c>
      <c r="F12" s="1"/>
    </row>
    <row r="13" spans="1:20" ht="15" thickBot="1">
      <c r="A13" s="2"/>
      <c r="B13" s="2"/>
      <c r="C13" s="2"/>
      <c r="D13" s="2" t="s">
        <v>76</v>
      </c>
      <c r="E13" s="15" t="s">
        <v>32</v>
      </c>
      <c r="F13" s="1"/>
    </row>
    <row r="14" spans="1:20" ht="15" thickBot="1">
      <c r="A14" s="2"/>
      <c r="B14" s="2"/>
      <c r="C14" s="2"/>
      <c r="D14" s="2" t="s">
        <v>30</v>
      </c>
      <c r="E14" s="16">
        <v>42591</v>
      </c>
      <c r="F14" s="1"/>
    </row>
    <row r="15" spans="1:20" ht="15" thickBot="1">
      <c r="A15" s="2"/>
      <c r="B15" s="2"/>
      <c r="C15" s="2"/>
      <c r="D15" s="2" t="s">
        <v>39</v>
      </c>
      <c r="E15" s="15" t="s">
        <v>32</v>
      </c>
      <c r="F15" s="1"/>
    </row>
    <row r="16" spans="1:20" ht="15" thickBot="1">
      <c r="A16" s="2"/>
      <c r="B16" s="2"/>
      <c r="C16" s="2"/>
      <c r="D16" s="2" t="s">
        <v>41</v>
      </c>
      <c r="E16" s="15" t="s">
        <v>56</v>
      </c>
      <c r="F16" s="1"/>
    </row>
    <row r="17" spans="1:6" ht="15" thickBot="1">
      <c r="A17" s="2"/>
      <c r="B17" s="2"/>
      <c r="C17" s="2"/>
      <c r="D17" s="2" t="s">
        <v>42</v>
      </c>
      <c r="E17" s="15" t="s">
        <v>56</v>
      </c>
      <c r="F17" s="1"/>
    </row>
    <row r="18" spans="1:6" ht="15" thickBot="1">
      <c r="A18" s="2"/>
      <c r="B18" s="2"/>
      <c r="C18" s="2"/>
      <c r="D18" s="2" t="s">
        <v>39</v>
      </c>
      <c r="E18" s="15" t="s">
        <v>32</v>
      </c>
      <c r="F18" s="1"/>
    </row>
    <row r="19" spans="1:6" ht="15" thickBot="1">
      <c r="A19" s="2"/>
      <c r="B19" s="2"/>
      <c r="C19" s="2"/>
      <c r="D19" s="2" t="s">
        <v>40</v>
      </c>
      <c r="E19" s="16">
        <v>42592</v>
      </c>
      <c r="F19" s="1"/>
    </row>
    <row r="20" spans="1:6" ht="15" thickBot="1">
      <c r="A20" s="5"/>
      <c r="B20" s="5"/>
      <c r="C20" s="5"/>
      <c r="D20" s="5" t="s">
        <v>43</v>
      </c>
      <c r="E20" s="16">
        <v>42592</v>
      </c>
      <c r="F20" s="1"/>
    </row>
    <row r="21" spans="1:6">
      <c r="A21" s="5"/>
      <c r="B21" s="5"/>
      <c r="C21" s="5"/>
      <c r="D21" s="5"/>
      <c r="E21" s="11"/>
      <c r="F21" s="1"/>
    </row>
    <row r="22" spans="1:6">
      <c r="A22" s="5"/>
      <c r="B22" s="5"/>
      <c r="C22" s="5"/>
      <c r="D22" s="5"/>
      <c r="E22" s="11"/>
      <c r="F22" s="1"/>
    </row>
    <row r="23" spans="1:6">
      <c r="A23" s="5"/>
      <c r="B23" s="5"/>
      <c r="C23" s="5"/>
      <c r="D23" s="5"/>
      <c r="E23" s="11"/>
      <c r="F23" s="1"/>
    </row>
    <row r="24" spans="1:6">
      <c r="A24" s="5"/>
      <c r="B24" s="5"/>
      <c r="C24" s="5"/>
      <c r="D24" s="5"/>
      <c r="E24" s="11"/>
      <c r="F24" s="1"/>
    </row>
    <row r="25" spans="1:6">
      <c r="A25" s="5"/>
      <c r="B25" s="5"/>
      <c r="C25" s="5"/>
      <c r="D25" s="5"/>
      <c r="E25" s="11"/>
      <c r="F25" s="1"/>
    </row>
    <row r="26" spans="1:6">
      <c r="A26" s="5"/>
      <c r="B26" s="5"/>
      <c r="C26" s="5"/>
      <c r="D26" s="5"/>
      <c r="E26" s="11"/>
      <c r="F26" s="1"/>
    </row>
    <row r="27" spans="1:6">
      <c r="A27" s="5"/>
      <c r="B27" s="5"/>
      <c r="C27" s="5"/>
      <c r="D27" s="5"/>
      <c r="E27" s="11"/>
      <c r="F27" s="1"/>
    </row>
    <row r="28" spans="1:6">
      <c r="A28" s="5"/>
      <c r="B28" s="5"/>
      <c r="C28" s="5"/>
      <c r="D28" s="5"/>
      <c r="E28" s="11"/>
      <c r="F28" s="1"/>
    </row>
    <row r="29" spans="1:6">
      <c r="A29" s="5"/>
      <c r="B29" s="5"/>
      <c r="C29" s="5"/>
      <c r="D29" s="5"/>
      <c r="E29" s="11"/>
      <c r="F29" s="1"/>
    </row>
    <row r="30" spans="1:6">
      <c r="A30" s="5"/>
      <c r="B30" s="5"/>
      <c r="C30" s="5"/>
      <c r="D30" s="5"/>
      <c r="E30" s="11"/>
      <c r="F30" s="1"/>
    </row>
    <row r="31" spans="1:6">
      <c r="A31" s="5"/>
      <c r="B31" s="5"/>
      <c r="C31" s="5"/>
      <c r="D31" s="5"/>
      <c r="E31" s="11"/>
      <c r="F31" s="1"/>
    </row>
    <row r="32" spans="1:6">
      <c r="A32" s="5"/>
      <c r="B32" s="5"/>
      <c r="C32" s="5"/>
      <c r="D32" s="5"/>
      <c r="E32" s="11"/>
      <c r="F32" s="1"/>
    </row>
    <row r="33" spans="1:19">
      <c r="A33" s="5"/>
      <c r="B33" s="5"/>
      <c r="C33" s="5"/>
      <c r="D33" s="5"/>
      <c r="E33" s="11"/>
      <c r="F33" s="1"/>
    </row>
    <row r="34" spans="1:19">
      <c r="A34" s="5"/>
      <c r="B34" s="5"/>
      <c r="C34" s="5"/>
      <c r="D34" s="5"/>
      <c r="E34" s="11"/>
      <c r="F34" s="1"/>
    </row>
    <row r="37" spans="1:19" ht="37">
      <c r="A37" s="31" t="s">
        <v>74</v>
      </c>
      <c r="B37" s="8" t="s">
        <v>45</v>
      </c>
      <c r="C37" s="8" t="s">
        <v>17</v>
      </c>
      <c r="D37" s="8" t="s">
        <v>33</v>
      </c>
      <c r="E37" s="8" t="s">
        <v>3</v>
      </c>
      <c r="F37" s="8" t="s">
        <v>27</v>
      </c>
      <c r="G37" s="8" t="s">
        <v>8</v>
      </c>
      <c r="H37" s="8" t="s">
        <v>46</v>
      </c>
      <c r="I37" s="8" t="s">
        <v>47</v>
      </c>
      <c r="J37" s="8" t="s">
        <v>48</v>
      </c>
      <c r="K37" s="8" t="s">
        <v>49</v>
      </c>
      <c r="L37" s="8" t="s">
        <v>50</v>
      </c>
      <c r="M37" s="8" t="s">
        <v>51</v>
      </c>
      <c r="N37" s="8" t="s">
        <v>52</v>
      </c>
      <c r="O37" s="8" t="s">
        <v>53</v>
      </c>
      <c r="P37" s="8" t="s">
        <v>70</v>
      </c>
      <c r="Q37" s="8" t="s">
        <v>54</v>
      </c>
      <c r="R37" s="8" t="s">
        <v>55</v>
      </c>
      <c r="S37" s="8" t="s">
        <v>6</v>
      </c>
    </row>
    <row r="38" spans="1:19">
      <c r="A38" s="17"/>
      <c r="B38" s="18"/>
      <c r="C38" s="19"/>
      <c r="D38" s="19"/>
      <c r="E38" s="19"/>
      <c r="F38" s="20"/>
      <c r="G38" s="21"/>
      <c r="H38" s="22">
        <f>ROUNDUP(F38/100,0)</f>
        <v>0</v>
      </c>
      <c r="I38" s="23">
        <v>1</v>
      </c>
      <c r="J38" s="24">
        <f>F38/I38</f>
        <v>0</v>
      </c>
      <c r="K38" s="3"/>
      <c r="L38" s="9"/>
      <c r="M38" s="10"/>
      <c r="N38" s="25">
        <f>M38*I38</f>
        <v>0</v>
      </c>
      <c r="O38" s="26"/>
      <c r="P38" s="27" t="e">
        <f>500/O38</f>
        <v>#DIV/0!</v>
      </c>
      <c r="Q38" s="28" t="e">
        <f>49-P38</f>
        <v>#DIV/0!</v>
      </c>
      <c r="R38" s="29"/>
      <c r="S38" s="30"/>
    </row>
  </sheetData>
  <mergeCells count="3">
    <mergeCell ref="A1:T1"/>
    <mergeCell ref="A2:T2"/>
    <mergeCell ref="A3:T3"/>
  </mergeCells>
  <conditionalFormatting sqref="P38">
    <cfRule type="cellIs" dxfId="15" priority="6" operator="greaterThan">
      <formula>20</formula>
    </cfRule>
    <cfRule type="cellIs" dxfId="14" priority="7" operator="lessThan">
      <formula>0.5</formula>
    </cfRule>
    <cfRule type="cellIs" dxfId="13" priority="8" operator="between">
      <formula>0.5</formula>
      <formula>2</formula>
    </cfRule>
    <cfRule type="cellIs" dxfId="12" priority="9" operator="between">
      <formula>10</formula>
      <formula>20</formula>
    </cfRule>
    <cfRule type="cellIs" dxfId="11" priority="10" operator="between">
      <formula>2</formula>
      <formula>10</formula>
    </cfRule>
  </conditionalFormatting>
  <conditionalFormatting sqref="I38">
    <cfRule type="cellIs" dxfId="10" priority="20" operator="equal">
      <formula>3</formula>
    </cfRule>
    <cfRule type="cellIs" dxfId="9" priority="21" operator="equal">
      <formula>2</formula>
    </cfRule>
  </conditionalFormatting>
  <conditionalFormatting sqref="K37:M37 L38">
    <cfRule type="containsBlanks" dxfId="8" priority="22">
      <formula>LEN(TRIM(K37))=0</formula>
    </cfRule>
  </conditionalFormatting>
  <conditionalFormatting sqref="M38">
    <cfRule type="containsBlanks" dxfId="7" priority="5">
      <formula>LEN(TRIM(M38))=0</formula>
    </cfRule>
    <cfRule type="cellIs" dxfId="6" priority="11" operator="between">
      <formula>25</formula>
      <formula>100</formula>
    </cfRule>
    <cfRule type="cellIs" dxfId="5" priority="12" operator="greaterThan">
      <formula>100</formula>
    </cfRule>
    <cfRule type="cellIs" dxfId="4" priority="13" operator="lessThan">
      <formula>25</formula>
    </cfRule>
  </conditionalFormatting>
  <conditionalFormatting sqref="K38">
    <cfRule type="containsBlanks" dxfId="3" priority="1">
      <formula>LEN(TRIM(K38))=0</formula>
    </cfRule>
    <cfRule type="cellIs" dxfId="2" priority="2" operator="greaterThan">
      <formula>4</formula>
    </cfRule>
    <cfRule type="cellIs" dxfId="1" priority="3" operator="between">
      <formula>4</formula>
      <formula>7</formula>
    </cfRule>
    <cfRule type="cellIs" dxfId="0" priority="4" operator="greaterThan">
      <formula>7</formula>
    </cfRule>
  </conditionalFormatting>
  <pageMargins left="0.25" right="0.25" top="0.75" bottom="0.75" header="0.3" footer="0.3"/>
  <pageSetup scale="6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0"/>
  <sheetViews>
    <sheetView workbookViewId="0">
      <selection activeCell="D40" sqref="D40"/>
    </sheetView>
  </sheetViews>
  <sheetFormatPr baseColWidth="10" defaultColWidth="8.83203125" defaultRowHeight="14" x14ac:dyDescent="0"/>
  <cols>
    <col min="2" max="2" width="35.83203125" style="6" customWidth="1"/>
    <col min="3" max="3" width="13.33203125" style="6" customWidth="1"/>
    <col min="4" max="4" width="43.5" style="6" customWidth="1"/>
    <col min="5" max="5" width="35.83203125" style="6" customWidth="1"/>
  </cols>
  <sheetData>
    <row r="1" spans="2:5">
      <c r="C1" s="6" t="s">
        <v>18</v>
      </c>
      <c r="D1" s="6" t="s">
        <v>23</v>
      </c>
      <c r="E1" s="6" t="s">
        <v>28</v>
      </c>
    </row>
    <row r="2" spans="2:5">
      <c r="B2" s="7" t="s">
        <v>20</v>
      </c>
    </row>
    <row r="3" spans="2:5">
      <c r="B3" s="6" t="s">
        <v>1</v>
      </c>
      <c r="C3" s="6" t="s">
        <v>19</v>
      </c>
      <c r="D3" s="6" t="s">
        <v>24</v>
      </c>
    </row>
    <row r="4" spans="2:5">
      <c r="B4" s="6" t="s">
        <v>5</v>
      </c>
      <c r="C4" s="6" t="s">
        <v>19</v>
      </c>
      <c r="D4" s="6" t="s">
        <v>25</v>
      </c>
    </row>
    <row r="5" spans="2:5">
      <c r="B5" s="6" t="s">
        <v>2</v>
      </c>
      <c r="C5" s="6" t="s">
        <v>19</v>
      </c>
      <c r="D5" s="6" t="s">
        <v>25</v>
      </c>
    </row>
    <row r="6" spans="2:5">
      <c r="B6" s="6" t="s">
        <v>15</v>
      </c>
      <c r="C6" s="6" t="s">
        <v>19</v>
      </c>
      <c r="D6" s="6" t="s">
        <v>26</v>
      </c>
    </row>
    <row r="7" spans="2:5">
      <c r="B7" s="6" t="s">
        <v>16</v>
      </c>
      <c r="C7" s="6" t="s">
        <v>19</v>
      </c>
      <c r="D7" s="6" t="s">
        <v>35</v>
      </c>
    </row>
    <row r="8" spans="2:5">
      <c r="B8" s="6" t="s">
        <v>4</v>
      </c>
      <c r="C8" s="6" t="s">
        <v>19</v>
      </c>
      <c r="D8" s="6" t="s">
        <v>34</v>
      </c>
    </row>
    <row r="9" spans="2:5">
      <c r="B9" s="6" t="s">
        <v>9</v>
      </c>
      <c r="C9" s="6" t="s">
        <v>19</v>
      </c>
      <c r="D9" s="6" t="s">
        <v>34</v>
      </c>
    </row>
    <row r="10" spans="2:5">
      <c r="B10" s="6" t="s">
        <v>7</v>
      </c>
      <c r="C10" s="6" t="s">
        <v>19</v>
      </c>
      <c r="D10" s="6" t="s">
        <v>34</v>
      </c>
    </row>
    <row r="11" spans="2:5">
      <c r="B11" s="6" t="s">
        <v>29</v>
      </c>
      <c r="C11" s="6" t="s">
        <v>22</v>
      </c>
      <c r="D11" s="6" t="s">
        <v>34</v>
      </c>
    </row>
    <row r="12" spans="2:5">
      <c r="B12" s="6" t="s">
        <v>30</v>
      </c>
      <c r="C12" s="6" t="s">
        <v>19</v>
      </c>
      <c r="D12" s="6" t="s">
        <v>34</v>
      </c>
    </row>
    <row r="13" spans="2:5">
      <c r="B13" s="6" t="s">
        <v>31</v>
      </c>
      <c r="C13" s="6" t="s">
        <v>19</v>
      </c>
      <c r="D13" s="6" t="s">
        <v>34</v>
      </c>
    </row>
    <row r="14" spans="2:5">
      <c r="B14" s="6" t="s">
        <v>41</v>
      </c>
      <c r="C14" s="6" t="s">
        <v>19</v>
      </c>
      <c r="D14" s="6" t="s">
        <v>37</v>
      </c>
    </row>
    <row r="15" spans="2:5">
      <c r="B15" s="6" t="s">
        <v>42</v>
      </c>
      <c r="C15" s="6" t="s">
        <v>19</v>
      </c>
      <c r="D15" s="6" t="s">
        <v>57</v>
      </c>
    </row>
    <row r="16" spans="2:5">
      <c r="B16" s="6" t="s">
        <v>39</v>
      </c>
      <c r="C16" s="6" t="s">
        <v>19</v>
      </c>
      <c r="D16" s="6" t="s">
        <v>26</v>
      </c>
    </row>
    <row r="17" spans="2:4">
      <c r="B17" s="6" t="s">
        <v>40</v>
      </c>
      <c r="C17" s="6" t="s">
        <v>22</v>
      </c>
      <c r="D17" s="6" t="s">
        <v>58</v>
      </c>
    </row>
    <row r="18" spans="2:4">
      <c r="B18" s="6" t="s">
        <v>43</v>
      </c>
      <c r="C18" s="6" t="s">
        <v>19</v>
      </c>
      <c r="D18" s="6" t="s">
        <v>36</v>
      </c>
    </row>
    <row r="19" spans="2:4">
      <c r="B19" s="6" t="s">
        <v>64</v>
      </c>
      <c r="C19" s="6" t="s">
        <v>22</v>
      </c>
      <c r="D19" s="6" t="s">
        <v>65</v>
      </c>
    </row>
    <row r="21" spans="2:4">
      <c r="B21" s="7" t="s">
        <v>21</v>
      </c>
    </row>
    <row r="22" spans="2:4">
      <c r="B22" s="6" t="s">
        <v>44</v>
      </c>
      <c r="C22" s="6" t="s">
        <v>19</v>
      </c>
      <c r="D22" s="6" t="s">
        <v>59</v>
      </c>
    </row>
    <row r="23" spans="2:4">
      <c r="B23" s="6" t="s">
        <v>45</v>
      </c>
      <c r="C23" s="6" t="s">
        <v>19</v>
      </c>
      <c r="D23" s="6" t="s">
        <v>37</v>
      </c>
    </row>
    <row r="24" spans="2:4">
      <c r="B24" s="6" t="s">
        <v>17</v>
      </c>
      <c r="C24" s="6" t="s">
        <v>19</v>
      </c>
      <c r="D24" s="6" t="s">
        <v>34</v>
      </c>
    </row>
    <row r="25" spans="2:4">
      <c r="B25" s="6" t="s">
        <v>33</v>
      </c>
      <c r="C25" s="6" t="s">
        <v>19</v>
      </c>
      <c r="D25" s="6" t="s">
        <v>38</v>
      </c>
    </row>
    <row r="26" spans="2:4">
      <c r="B26" s="6" t="s">
        <v>3</v>
      </c>
      <c r="C26" s="6" t="s">
        <v>19</v>
      </c>
      <c r="D26" s="6" t="s">
        <v>34</v>
      </c>
    </row>
    <row r="27" spans="2:4">
      <c r="B27" s="6" t="s">
        <v>27</v>
      </c>
      <c r="C27" s="6" t="s">
        <v>19</v>
      </c>
      <c r="D27" s="6" t="s">
        <v>34</v>
      </c>
    </row>
    <row r="28" spans="2:4">
      <c r="B28" s="6" t="s">
        <v>8</v>
      </c>
      <c r="C28" s="6" t="s">
        <v>19</v>
      </c>
      <c r="D28" s="6" t="s">
        <v>34</v>
      </c>
    </row>
    <row r="29" spans="2:4">
      <c r="B29" s="6" t="s">
        <v>46</v>
      </c>
      <c r="C29" s="6" t="s">
        <v>19</v>
      </c>
      <c r="D29" s="6" t="s">
        <v>62</v>
      </c>
    </row>
    <row r="30" spans="2:4">
      <c r="B30" s="6" t="s">
        <v>47</v>
      </c>
      <c r="C30" s="6" t="s">
        <v>22</v>
      </c>
      <c r="D30" s="6" t="s">
        <v>60</v>
      </c>
    </row>
    <row r="31" spans="2:4">
      <c r="B31" s="6" t="s">
        <v>48</v>
      </c>
      <c r="C31" s="6" t="s">
        <v>22</v>
      </c>
      <c r="D31" s="6" t="s">
        <v>61</v>
      </c>
    </row>
    <row r="32" spans="2:4">
      <c r="B32" s="6" t="s">
        <v>49</v>
      </c>
      <c r="C32" s="6" t="s">
        <v>19</v>
      </c>
      <c r="D32" s="6" t="s">
        <v>63</v>
      </c>
    </row>
    <row r="33" spans="2:4">
      <c r="B33" s="6" t="s">
        <v>50</v>
      </c>
      <c r="C33" s="6" t="s">
        <v>19</v>
      </c>
      <c r="D33" s="6" t="s">
        <v>63</v>
      </c>
    </row>
    <row r="34" spans="2:4">
      <c r="B34" s="6" t="s">
        <v>51</v>
      </c>
      <c r="C34" s="6" t="s">
        <v>19</v>
      </c>
      <c r="D34" s="6" t="s">
        <v>63</v>
      </c>
    </row>
    <row r="35" spans="2:4">
      <c r="B35" s="6" t="s">
        <v>52</v>
      </c>
      <c r="C35" s="6" t="s">
        <v>19</v>
      </c>
      <c r="D35" s="6" t="s">
        <v>68</v>
      </c>
    </row>
    <row r="36" spans="2:4">
      <c r="B36" s="6" t="s">
        <v>53</v>
      </c>
      <c r="C36" s="6" t="s">
        <v>19</v>
      </c>
      <c r="D36" s="6" t="s">
        <v>69</v>
      </c>
    </row>
    <row r="37" spans="2:4">
      <c r="B37" s="6" t="s">
        <v>70</v>
      </c>
      <c r="C37" s="6" t="s">
        <v>19</v>
      </c>
      <c r="D37" s="6" t="s">
        <v>71</v>
      </c>
    </row>
    <row r="38" spans="2:4">
      <c r="B38" s="6" t="s">
        <v>54</v>
      </c>
      <c r="C38" s="6" t="s">
        <v>19</v>
      </c>
      <c r="D38" s="6" t="s">
        <v>72</v>
      </c>
    </row>
    <row r="39" spans="2:4">
      <c r="B39" s="6" t="s">
        <v>55</v>
      </c>
      <c r="C39" s="6" t="s">
        <v>19</v>
      </c>
      <c r="D39" s="6" t="s">
        <v>73</v>
      </c>
    </row>
    <row r="40" spans="2:4">
      <c r="B40" s="6" t="s">
        <v>6</v>
      </c>
      <c r="C40" s="6" t="s">
        <v>19</v>
      </c>
      <c r="D40" s="6" t="s">
        <v>37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m 3 X z S A M C A m a o A A A A + Q A A A B I A H A B D b 2 5 m a W c v U G F j a 2 F n Z S 5 4 b W w g o h g A K K A U A A A A A A A A A A A A A A A A A A A A A A A A A A A A h Y 9 B D o I w F E S v Q r q n L Y W o I Z + y c C u J C d G 4 b W q F R i i G F s v d X H g k r y C J o u 5 c z u R N 8 u Z x u 0 M + t k 1 w V b 3 V n c l Q h C k K l J H d U Z s q Q 4 M 7 h S u U c 9 g K e R a V C i b Y 2 H S 0 O k O 1 c 5 e U E O 8 9 9 j H u + o o w S i N y K D a l r F U r Q m 2 s E 0 Y q 9 F k d / 6 8 Q h / 1 L h j M c U 5 y w Z I G j J Y u A z D 0 U 2 n w Z N i l j C u S n h P X Q u K F X X J l w V w K Z I 5 D 3 D f 4 E U E s D B B Q A A g A I A J t 1 8 0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d f N I K I p H u A 4 A A A A R A A A A E w A c A E Z v c m 1 1 b G F z L 1 N l Y 3 R p b 2 4 x L m 0 g o h g A K K A U A A A A A A A A A A A A A A A A A A A A A A A A A A A A K 0 5 N L s n M z 1 M I h t C G 1 g B Q S w E C L Q A U A A I A C A C b d f N I A w I C Z q g A A A D 5 A A A A E g A A A A A A A A A A A A A A A A A A A A A A Q 2 9 u Z m l n L 1 B h Y 2 t h Z 2 U u e G 1 s U E s B A i 0 A F A A C A A g A m 3 X z S A / K 6 a u k A A A A 6 Q A A A B M A A A A A A A A A A A A A A A A A 9 A A A A F t D b 2 5 0 Z W 5 0 X 1 R 5 c G V z X S 5 4 b W x Q S w E C L Q A U A A I A C A C b d f N I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P H U i A C R B V P r m a y R c C C d W M A A A A A A g A A A A A A E G Y A A A A B A A A g A A A A 1 g i r e p n e B N o N Z k s j m A + w x N I l a E t t T O A n B W H t C 0 m W B n g A A A A A D o A A A A A C A A A g A A A A a / 9 H K 0 O x Z O R 6 I w m u M B L 2 9 X T G s y Q O e 7 P r i h K Z B Y R x H E 1 Q A A A A 5 p W R 4 f B y 3 4 o X u C 1 e R X k w c W e u R S Y r O K o k I + 6 9 2 s K M p q U p m L 5 w o K w v P 7 V N E p R T r 6 D y 5 / H q n Y U 6 l C Y t m 8 8 L / N m z J Y 8 / / h 2 j d M U 7 x B G S S 0 G l F k 5 A A A A A M 1 e q U h F B U d D P Q r X G O w m h m W 6 m b D R y k A y 3 J x Q b / X H d S 9 L a r s l r q G 1 p u U P y i b k 7 4 m Z N P 8 d Y r 3 K r J Q 7 7 y q 9 Z x P 9 P a Q = = < / D a t a M a s h u p > 
</file>

<file path=customXml/itemProps1.xml><?xml version="1.0" encoding="utf-8"?>
<ds:datastoreItem xmlns:ds="http://schemas.openxmlformats.org/officeDocument/2006/customXml" ds:itemID="{8836E6B8-B93D-459F-BC64-AE0A088CA7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Definitions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Currall</dc:creator>
  <cp:lastModifiedBy>Ashok Ragavendran</cp:lastModifiedBy>
  <cp:lastPrinted>2016-08-10T14:13:33Z</cp:lastPrinted>
  <dcterms:created xsi:type="dcterms:W3CDTF">2016-07-08T20:01:31Z</dcterms:created>
  <dcterms:modified xsi:type="dcterms:W3CDTF">2016-08-25T20:12:24Z</dcterms:modified>
</cp:coreProperties>
</file>