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odassir\Modassir\Basic_Code\Excel\6. Excel Basics+ Data Transformation using Power Query\"/>
    </mc:Choice>
  </mc:AlternateContent>
  <xr:revisionPtr revIDLastSave="0" documentId="13_ncr:1_{AE702C22-BE7A-4779-A3C0-E5788C0F61E2}" xr6:coauthVersionLast="47" xr6:coauthVersionMax="47" xr10:uidLastSave="{00000000-0000-0000-0000-000000000000}"/>
  <bookViews>
    <workbookView xWindow="-108" yWindow="-108" windowWidth="23256" windowHeight="12720" firstSheet="3" activeTab="6" xr2:uid="{00000000-000D-0000-FFFF-FFFF00000000}"/>
  </bookViews>
  <sheets>
    <sheet name="Power Query" sheetId="2" r:id="rId1"/>
    <sheet name="Cleaning Data In Power Query" sheetId="1" r:id="rId2"/>
    <sheet name="Merging Data in Power Query" sheetId="3" r:id="rId3"/>
    <sheet name="Adding New Column" sheetId="4" r:id="rId4"/>
    <sheet name="Power Query Table" sheetId="6" r:id="rId5"/>
    <sheet name="Quiz" sheetId="7" r:id="rId6"/>
    <sheet name="Sheet1" sheetId="8" r:id="rId7"/>
  </sheets>
  <definedNames>
    <definedName name="bookings_data1" localSheetId="5">Quiz!#REF!</definedName>
    <definedName name="bookings_data1_1" localSheetId="5">Quiz!$A$1:$H$63</definedName>
    <definedName name="ExternalData_1" localSheetId="4" hidden="1">'Power Query Table'!$A$1:$R$38</definedName>
    <definedName name="rooms_data_1" localSheetId="5">Quiz!$N$1:$O$5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9" i="6" l="1"/>
  <c r="G48" i="6"/>
  <c r="G47" i="6"/>
  <c r="G46" i="6"/>
  <c r="G45" i="6"/>
  <c r="R41" i="6"/>
  <c r="Q41" i="6"/>
  <c r="P41" i="6"/>
  <c r="O41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ABEEFE-BAED-48FB-99E5-149A48E3A7DE}" name="bookings_data11" type="6" refreshedVersion="8" background="1" saveData="1">
    <textPr codePage="850" sourceFile="D:\Modassir\Modassir\Basic_Code\Excel\6. Excel Basics+ Data Transformation using Power Query\bookings_data1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EA459C89-582B-4B5C-B498-D4EFE50A142E}" keepAlive="1" name="Query - bookings_data1_1" description="Connection to the 'bookings_data1_1' query in the workbook." type="5" refreshedVersion="0" background="1">
    <dbPr connection="Provider=Microsoft.Mashup.OleDb.1;Data Source=$Workbook$;Location=bookings_data1_1;Extended Properties=&quot;&quot;" command="SELECT * FROM [bookings_data1_1]"/>
  </connection>
  <connection id="3" xr16:uid="{866D3174-8A6C-4440-8613-3348054199E2}" keepAlive="1" name="Query - fin" description="Connection to the 'fin' query in the workbook." type="5" refreshedVersion="0" background="1">
    <dbPr connection="Provider=Microsoft.Mashup.OleDb.1;Data Source=$Workbook$;Location=fin;Extended Properties=&quot;&quot;" command="SELECT * FROM [fin]"/>
  </connection>
  <connection id="4" xr16:uid="{58D0443A-02B8-4FD8-9F56-7D106720E9F2}" keepAlive="1" name="Query - movfin" description="Connection to the 'movfin' query in the workbook." type="5" refreshedVersion="8" background="1" saveData="1">
    <dbPr connection="Provider=Microsoft.Mashup.OleDb.1;Data Source=$Workbook$;Location=movfin;Extended Properties=&quot;&quot;" command="SELECT * FROM [movfin]"/>
  </connection>
  <connection id="5" xr16:uid="{9A65228B-C91E-472F-B441-4A4E7DFD8284}" keepAlive="1" name="Query - Movies (Power)" description="Connection to the 'Movies (Power)' query in the workbook." type="5" refreshedVersion="8" background="1" saveData="1">
    <dbPr connection="Provider=Microsoft.Mashup.OleDb.1;Data Source=$Workbook$;Location=&quot;Movies (Power)&quot;;Extended Properties=&quot;&quot;" command="SELECT * FROM [Movies (Power)]"/>
  </connection>
  <connection id="6" xr16:uid="{F5915CD6-C333-4B7C-BAA1-FD91B284146B}" keepAlive="1" name="Query - room_bookings" description="Connection to the 'room_bookings' query in the workbook." type="5" refreshedVersion="0" background="1">
    <dbPr connection="Provider=Microsoft.Mashup.OleDb.1;Data Source=$Workbook$;Location=room_bookings;Extended Properties=&quot;&quot;" command="SELECT * FROM [room_bookings]"/>
  </connection>
  <connection id="7" xr16:uid="{AB14F089-96A7-4B4C-A532-AFEB4F4D1C9F}" keepAlive="1" name="Query - rooms_data_1" description="Connection to the 'rooms_data_1' query in the workbook." type="5" refreshedVersion="0" background="1">
    <dbPr connection="Provider=Microsoft.Mashup.OleDb.1;Data Source=$Workbook$;Location=rooms_data_1;Extended Properties=&quot;&quot;" command="SELECT * FROM [rooms_data_1]"/>
  </connection>
  <connection id="8" xr16:uid="{D842A97A-03AC-4FCC-BA70-0494F9727780}" name="rooms_data" type="6" refreshedVersion="8" background="1" saveData="1">
    <textPr codePage="65001" sourceFile="D:\Modassir\Modassir\Basic_Code\Excel\6. Excel Basics+ Data Transformation using Power Query\rooms_data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<sst xmlns="http://schemas.openxmlformats.org/spreadsheetml/2006/main" count="768" uniqueCount="248">
  <si>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</si>
  <si>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</si>
  <si>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</si>
  <si>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</si>
  <si>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</si>
  <si>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</si>
  <si>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</si>
  <si>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</si>
  <si>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</si>
  <si>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</si>
  <si>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</si>
  <si>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</si>
  <si>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</si>
  <si>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</si>
  <si>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</si>
  <si>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</si>
  <si>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</si>
  <si>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</si>
  <si>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</si>
  <si>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</si>
  <si>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</si>
  <si>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</si>
  <si>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NULL</t>
  </si>
  <si>
    <t>Mythri Movie Makers</t>
  </si>
  <si>
    <t>DVV Entertainment</t>
  </si>
  <si>
    <t>Arka Media Works</t>
  </si>
  <si>
    <t>Zee Studios</t>
  </si>
  <si>
    <t>Salman Khan Films</t>
  </si>
  <si>
    <t>What is Power Query and Why it is the game changer?</t>
  </si>
  <si>
    <t>What is Power Query?</t>
  </si>
  <si>
    <t>Why it is the game changer?</t>
  </si>
  <si>
    <r>
      <t>Power Query</t>
    </r>
    <r>
      <rPr>
        <sz val="11"/>
        <color rgb="FF4D5156"/>
        <rFont val="Calibri"/>
        <family val="2"/>
        <scheme val="minor"/>
      </rPr>
      <t> is a data extraction and transformation tool made by Microsoft to help users connect, clean, and prepare data from various sources.</t>
    </r>
  </si>
  <si>
    <t>1. Much quicker than regular excel.</t>
  </si>
  <si>
    <t>2. Handle Bigger &amp; Multiple Datasets</t>
  </si>
  <si>
    <t>3. Bridge to power BI &amp; Advanced Business Analytics</t>
  </si>
  <si>
    <t>4. Can Reduce VBA Significantly.</t>
  </si>
  <si>
    <t>movie_id_title</t>
  </si>
  <si>
    <t>101:K.G.F: Chapter 2</t>
  </si>
  <si>
    <t xml:space="preserve">  Hombale Films</t>
  </si>
  <si>
    <t>102:Doctor Strange in the Multiverse of Madness</t>
  </si>
  <si>
    <t xml:space="preserve">103:Thor: The Dark World </t>
  </si>
  <si>
    <t xml:space="preserve">104:Thor: Ragnarok </t>
  </si>
  <si>
    <t xml:space="preserve"> Marvel Studios</t>
  </si>
  <si>
    <t xml:space="preserve">105:Thor: Love and Thunder </t>
  </si>
  <si>
    <t>106:Sholay</t>
  </si>
  <si>
    <t>107:Dilwale Dulhania Le Jayenge</t>
  </si>
  <si>
    <t>108: 3 Idiots</t>
  </si>
  <si>
    <t xml:space="preserve">  Vinod Chopra Films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</si>
  <si>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</si>
  <si>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</si>
  <si>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</si>
  <si>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</si>
  <si>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</si>
  <si>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</si>
  <si>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</si>
  <si>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</si>
  <si>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</si>
  <si>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</si>
  <si>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</si>
  <si>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 xml:space="preserve">    Paramount Pictures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</si>
  <si>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</si>
  <si>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</si>
  <si>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</si>
  <si>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</si>
  <si>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</si>
  <si>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</si>
  <si>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</si>
  <si>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 xml:space="preserve"> Government of West Bengal  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</si>
  <si>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</si>
  <si>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</si>
  <si>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</si>
  <si>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</si>
  <si>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</si>
  <si>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</si>
  <si>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</si>
  <si>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</si>
  <si>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</si>
  <si>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</si>
  <si>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</si>
  <si>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</si>
  <si>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</si>
  <si>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You have seen cleaning data using excel formulas and other regular features before, now you will see how efficiently you can do the same using Power Query.</t>
  </si>
  <si>
    <t>2. Sort Row ---- click column name dropdown &gt; select sorting (movie_id_title)</t>
  </si>
  <si>
    <t>3. Remove Duplicates ---- Click column name &gt; remove duplicates (movie_id_title)</t>
  </si>
  <si>
    <t>4. replace value ---- click on null (studio column) &gt; replace value &gt; replace with (type Not Available)</t>
  </si>
  <si>
    <t>5. Trim texts ---- selec column (studio) &gt; go its ribbon, select transform &gt; Format &gt; trim</t>
  </si>
  <si>
    <t>6. Split column ---- select column(movie_id_title) &gt; go its ribbon, select transform &gt; click split column &gt; chooose By delimeter &gt; choose left most delimeter &gt; Ok</t>
  </si>
  <si>
    <t>7. Rename Column name ---- double click on column name</t>
  </si>
  <si>
    <t>8. data type/format to text ---- click at 123 at the left of column name(movie_id) &gt; select text</t>
  </si>
  <si>
    <t xml:space="preserve">At the right side of power query sheet is applied steps where we can modify/edit the steps name acc. to our convinience. </t>
  </si>
  <si>
    <t>So it will help us to understand what steps we have taken.</t>
  </si>
  <si>
    <t>There is additional step we can insert.</t>
  </si>
  <si>
    <t>Now, after transforming steps are applied, we need to go to home at left upper corner.</t>
  </si>
  <si>
    <t>Then select click at close and load, there are 2 options.</t>
  </si>
  <si>
    <t>1. Close and load</t>
  </si>
  <si>
    <t xml:space="preserve">2. Close and load to </t>
  </si>
  <si>
    <t>1. Data&gt;From Table&gt;Power Query</t>
  </si>
  <si>
    <t>Takeaway</t>
  </si>
  <si>
    <t xml:space="preserve">1. Power Query simplifies data cleaning and transformation compared to using Excel formulas.
</t>
  </si>
  <si>
    <t>2. Power Query uses M-language internally for all the steps performed using the UI controls.</t>
  </si>
  <si>
    <t>3. It is advisable to give meaningful names to the transformation steps in Power Query. (Your future self will thank you for this!)</t>
  </si>
  <si>
    <t>movie_id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</si>
  <si>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</si>
  <si>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</si>
  <si>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</si>
  <si>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</si>
  <si>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</si>
  <si>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</si>
  <si>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</si>
  <si>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</si>
  <si>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today Iour agenda is to merge financila table with movies</t>
  </si>
  <si>
    <t>1. open it into power query from  "from table"</t>
  </si>
  <si>
    <t>2. now we can see 1st column movie_id is in number format, so we need to change it into text.</t>
  </si>
  <si>
    <t>4. creat new column</t>
  </si>
  <si>
    <t>5. upper case</t>
  </si>
  <si>
    <t>6. go view tab and explore</t>
  </si>
  <si>
    <t>takeaways</t>
  </si>
  <si>
    <t>1. In Power Query, you can perform various types of joins between tables based on your specific requirements.</t>
  </si>
  <si>
    <t>2.  To quickly check the quality status of columns, use the "view" option.</t>
  </si>
  <si>
    <t>3. Unique values are values that appear only once in the data.</t>
  </si>
  <si>
    <t>4. Distinct values are values that appear at least once in the data.</t>
  </si>
  <si>
    <t>use movies table in first and select matching column then select outer left</t>
  </si>
  <si>
    <t>3. we'll merge it into movies table for this go at Home ribbon and select "merge queries as new" from combine  tab</t>
  </si>
  <si>
    <t>After merging the both table i.e. movies+financials</t>
  </si>
  <si>
    <t>remove matching column and 2nd table name as prefix</t>
  </si>
  <si>
    <t xml:space="preserve"> Now our agenda is creat column</t>
  </si>
  <si>
    <t>1. Budget, Revenue column in INR</t>
  </si>
  <si>
    <t>2. Budget, Revenue column in USD</t>
  </si>
  <si>
    <t xml:space="preserve">steps </t>
  </si>
  <si>
    <t>1. we have to convert it into same unit then into same currency</t>
  </si>
  <si>
    <t>create custom columns name [budget_mil] and [revenue_mil].</t>
  </si>
  <si>
    <t>for this we need to write statement in M language respectively</t>
  </si>
  <si>
    <t>=IF [unit] = "Billions" then [budget]*1000 else [budget]</t>
  </si>
  <si>
    <t>=IF [unit] = "Billions" then [revenue]*1000 else [revenue]</t>
  </si>
  <si>
    <t xml:space="preserve">2. Now we have to convert currency in INR </t>
  </si>
  <si>
    <t>create conditional column names [currency_factor].</t>
  </si>
  <si>
    <t>select column [currency]</t>
  </si>
  <si>
    <t>operator equals</t>
  </si>
  <si>
    <t>values USD   (conparision value)</t>
  </si>
  <si>
    <t>output 80</t>
  </si>
  <si>
    <t>else 1</t>
  </si>
  <si>
    <t>now click OK</t>
  </si>
  <si>
    <t>4. with the help of step 3 we can create custom columns respectively  [budget_INR] and [revenue_INR].</t>
  </si>
  <si>
    <t>for [budget_INR]</t>
  </si>
  <si>
    <t>=[budget_mil]*[currency_factor]</t>
  </si>
  <si>
    <t>=[revenue_mil]*[currency_factor]</t>
  </si>
  <si>
    <t>3. create custom columns respectively  [budget_USD] and [revenue_USD].</t>
  </si>
  <si>
    <t>for [budget_USD]</t>
  </si>
  <si>
    <t>= IF [currency] = "INR" then [budget_mil]/80 else [budget_mil]</t>
  </si>
  <si>
    <t>for [revenue_USD]</t>
  </si>
  <si>
    <t>= IF [currency] = "INR" then [revenue_mil]/80 else [revenue_mil]</t>
  </si>
  <si>
    <t>From Above it's clear we can create columns two ways</t>
  </si>
  <si>
    <t xml:space="preserve">1. first, conditional column </t>
  </si>
  <si>
    <t>if we take this step, we have to do one more step every time</t>
  </si>
  <si>
    <t>2. custom column</t>
  </si>
  <si>
    <t xml:space="preserve"> in this step, we apply statement in the same column</t>
  </si>
  <si>
    <t>Takeaways:</t>
  </si>
  <si>
    <t>1. A Conditional column allows you to add a column to your table based on a specific condition or set of conditions.</t>
  </si>
  <si>
    <t>2. A Custom column allows you to add a new column to your table using a formula that you define. This formula can reference other columns in your table and perform calculations or manipulations on their values.</t>
  </si>
  <si>
    <t>title</t>
  </si>
  <si>
    <t>budget_mil</t>
  </si>
  <si>
    <t>revenue_mil</t>
  </si>
  <si>
    <t>currency_factor</t>
  </si>
  <si>
    <t>budget_INR</t>
  </si>
  <si>
    <t>revenue_INR</t>
  </si>
  <si>
    <t>budget_USD</t>
  </si>
  <si>
    <t>revenue_USD</t>
  </si>
  <si>
    <t>K.G.F: Chapter 2</t>
  </si>
  <si>
    <t>Hombale Films</t>
  </si>
  <si>
    <t>Doctor Strange in the Multiverse of Madness</t>
  </si>
  <si>
    <t xml:space="preserve">Thor: The Dark World </t>
  </si>
  <si>
    <t xml:space="preserve">Thor: Ragnarok </t>
  </si>
  <si>
    <t xml:space="preserve">Thor: Love and Thunder </t>
  </si>
  <si>
    <t>Dilwale Dulhania Le Jayenge</t>
  </si>
  <si>
    <t xml:space="preserve"> 3 Idiots</t>
  </si>
  <si>
    <t>Kabhi Khushi Kabhie Gham</t>
  </si>
  <si>
    <t xml:space="preserve">Bajirao Mastani </t>
  </si>
  <si>
    <t>Not Available</t>
  </si>
  <si>
    <t xml:space="preserve"> The Shawshank Redemption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</si>
  <si>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</si>
  <si>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</si>
  <si>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</si>
  <si>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</si>
  <si>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</si>
  <si>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</si>
  <si>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</si>
  <si>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</si>
  <si>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</si>
  <si>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</si>
  <si>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</si>
  <si>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</si>
  <si>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</si>
  <si>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</si>
  <si>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</si>
  <si>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</si>
  <si>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</si>
  <si>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</si>
  <si>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</si>
  <si>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</si>
  <si>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</si>
  <si>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</si>
  <si>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</si>
  <si>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</si>
  <si>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</si>
  <si>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</si>
  <si>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</si>
  <si>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</si>
  <si>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Total Budget INR</t>
  </si>
  <si>
    <t>Total Revenue INR</t>
  </si>
  <si>
    <t>Total Budger USD</t>
  </si>
  <si>
    <t>Total Revenue USD</t>
  </si>
  <si>
    <t xml:space="preserve">Total movies </t>
  </si>
  <si>
    <t>Total bollywood movie</t>
  </si>
  <si>
    <t>Total bollywood movie revenue INR</t>
  </si>
  <si>
    <t>Total bollywood movie revenue INR %</t>
  </si>
  <si>
    <t>avrage</t>
  </si>
  <si>
    <t>date</t>
  </si>
  <si>
    <t>property_id</t>
  </si>
  <si>
    <t>property_name</t>
  </si>
  <si>
    <t>property_type</t>
  </si>
  <si>
    <t>city|city_code</t>
  </si>
  <si>
    <t>room_id</t>
  </si>
  <si>
    <t>successful_bookings</t>
  </si>
  <si>
    <t>capacity</t>
  </si>
  <si>
    <t>Atliq Bay</t>
  </si>
  <si>
    <t xml:space="preserve">    Luxury</t>
  </si>
  <si>
    <t>Mumbai|+91 22</t>
  </si>
  <si>
    <t>RT2</t>
  </si>
  <si>
    <t>Atliq Palace</t>
  </si>
  <si>
    <t>Business</t>
  </si>
  <si>
    <t>Delhi|+91 11</t>
  </si>
  <si>
    <t>RT1</t>
  </si>
  <si>
    <t>Luxury</t>
  </si>
  <si>
    <t>Atliq bay</t>
  </si>
  <si>
    <t>RT3</t>
  </si>
  <si>
    <t>RT4</t>
  </si>
  <si>
    <t xml:space="preserve">      Business</t>
  </si>
  <si>
    <t xml:space="preserve">            Luxury</t>
  </si>
  <si>
    <t xml:space="preserve">           Luxury</t>
  </si>
  <si>
    <t xml:space="preserve">       Business</t>
  </si>
  <si>
    <t xml:space="preserve">             Business</t>
  </si>
  <si>
    <t xml:space="preserve">   Business</t>
  </si>
  <si>
    <t xml:space="preserve">          Business</t>
  </si>
  <si>
    <t>room_class</t>
  </si>
  <si>
    <t>Standard</t>
  </si>
  <si>
    <t>Elite</t>
  </si>
  <si>
    <t>Premium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</si>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</sst>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131022"/>
      <name val="Arial"/>
      <family val="2"/>
    </font>
    <font>
      <sz val="10"/>
      <color rgb="FF131022"/>
      <name val="Var(--bs-btn-font-family)"/>
    </font>
    <font>
      <sz val="11"/>
      <color rgb="FF4D5156"/>
      <name val="Calibri"/>
      <family val="2"/>
      <scheme val="minor"/>
    </font>
    <font>
      <sz val="11"/>
      <color rgb="FF131022"/>
      <name val="Calibri"/>
      <family val="2"/>
      <scheme val="minor"/>
    </font>
    <font>
      <sz val="11"/>
      <color rgb="FF5F6368"/>
      <name val="Calibri"/>
      <family val="2"/>
      <scheme val="minor"/>
    </font>
    <font>
      <sz val="7.5"/>
      <color rgb="FF131022"/>
      <name val="Arial"/>
      <family val="2"/>
    </font>
    <font>
      <sz val="10"/>
      <color rgb="FF131022"/>
      <name val="Var(--bs-btn-font-family)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3" borderId="0" xfId="0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9" fontId="0" fillId="0" borderId="0" xfId="1" applyFont="1"/>
    <xf numFmtId="14" fontId="0" fillId="0" borderId="0" xfId="0" applyNumberFormat="1"/>
  </cellXfs>
  <cellStyles count="2">
    <cellStyle name="Normal" xfId="0" builtinId="0"/>
    <cellStyle name="Per cent" xfId="1" builtinId="5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7D5B6C4-AC66-4DA3-9E10-2CF0E2EACB45}" autoFormatId="16" applyNumberFormats="0" applyBorderFormats="0" applyFontFormats="0" applyPatternFormats="0" applyAlignmentFormats="0" applyWidthHeightFormats="0">
  <queryTableRefresh nextId="19">
    <queryTableFields count="18">
      <queryTableField id="1" name="movie_id" tableColumnId="19"/>
      <queryTableField id="2" name="title" tableColumnId="2"/>
      <queryTableField id="3" name="industry" tableColumnId="3"/>
      <queryTableField id="4" name="release_year" tableColumnId="4"/>
      <queryTableField id="5" name="imdb_rating" tableColumnId="5"/>
      <queryTableField id="6" name="studio" tableColumnId="6"/>
      <queryTableField id="7" name="language_id" tableColumnId="7"/>
      <queryTableField id="8" name="budget" tableColumnId="8"/>
      <queryTableField id="9" name="revenue" tableColumnId="9"/>
      <queryTableField id="10" name="unit" tableColumnId="10"/>
      <queryTableField id="11" name="currency" tableColumnId="11"/>
      <queryTableField id="12" name="budget_mil" tableColumnId="12"/>
      <queryTableField id="13" name="revenue_mil" tableColumnId="13"/>
      <queryTableField id="14" name="currency_factor" tableColumnId="14"/>
      <queryTableField id="15" name="budget_INR" tableColumnId="15"/>
      <queryTableField id="16" name="revenue_INR" tableColumnId="16"/>
      <queryTableField id="17" name="budget_USD" tableColumnId="17"/>
      <queryTableField id="18" name="revenue_USD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okings_data1_1" connectionId="1" xr16:uid="{F882CDA8-93B9-45B4-9630-EEDC4E519CFA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oms_data_1" connectionId="8" xr16:uid="{4F318FC0-5C91-4097-91FB-B5FB1D4B474D}" autoFormatId="16" applyNumberFormats="0" applyBorderFormats="0" applyFontFormats="0" applyPatternFormats="0" applyAlignmentFormats="0" applyWidthHeightFormats="0"/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D09BFE-BDA3-45A2-8327-B4B837B6BB53}" name="Table2" displayName="Table2" ref="A1:F42" totalsRowShown="0" headerRowDxfId="7">
  <autoFilter ref="A1:F42" xr:uid="{2CD09BFE-BDA3-45A2-8327-B4B837B6BB53}"/>
  <tableColumns count="6">
    <tableColumn id="1" xr3:uid="{34573A59-4EF4-41CF-A0EE-AA8F89AB763C}" name="movie_id_title"/>
    <tableColumn id="2" xr3:uid="{8FAAD11A-2E1A-43BF-A244-2BDCBE500322}" name="industry"/>
    <tableColumn id="3" xr3:uid="{17B67439-B17B-4FB4-82C5-68B46D4DC512}" name="release_year"/>
    <tableColumn id="4" xr3:uid="{57F06796-0AE3-4D18-B1C2-DFC6BAD513A4}" name="imdb_rating"/>
    <tableColumn id="5" xr3:uid="{F6C56380-D9D2-4A28-987F-6230D89B2062}" name="studio"/>
    <tableColumn id="6" xr3:uid="{C42898C2-4D75-4BC3-AA72-1E398F5EE250}" name="language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954FF5-4BBF-4844-B1D5-F8B5D51D9B56}" name="fin" displayName="fin" ref="A1:E41" totalsRowShown="0" headerRowDxfId="6">
  <autoFilter ref="A1:E41" xr:uid="{F1954FF5-4BBF-4844-B1D5-F8B5D51D9B56}"/>
  <tableColumns count="5">
    <tableColumn id="1" xr3:uid="{148172C0-8ECB-4705-AC08-AA441D606DF7}" name="movie_id"/>
    <tableColumn id="2" xr3:uid="{58FE6899-25F2-4FF2-95D6-6942338E29A3}" name="budget"/>
    <tableColumn id="3" xr3:uid="{65EDCFEE-F9B2-44CE-81F4-A2FBF8869A5A}" name="revenue"/>
    <tableColumn id="4" xr3:uid="{2001232E-B23B-44E0-A2B2-A05F020810C0}" name="unit"/>
    <tableColumn id="5" xr3:uid="{4B41782F-1072-4604-862A-62B11C3F092C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65D8C4-214B-4B4D-B286-8C514436B28D}" name="movfin" displayName="movfin" ref="A1:R38" tableType="queryTable" totalsRowShown="0">
  <autoFilter ref="A1:R38" xr:uid="{1765D8C4-214B-4B4D-B286-8C514436B28D}"/>
  <tableColumns count="18">
    <tableColumn id="19" xr3:uid="{1A63F895-B22D-4242-B8E1-93C09935DF30}" uniqueName="19" name="movie_id" queryTableFieldId="1" dataDxfId="5"/>
    <tableColumn id="2" xr3:uid="{E4A6046A-F685-4287-9A51-A9FADE3CF4E8}" uniqueName="2" name="title" queryTableFieldId="2" dataDxfId="4"/>
    <tableColumn id="3" xr3:uid="{4335C8FF-6743-4F1A-9A42-5466DF5AB74F}" uniqueName="3" name="industry" queryTableFieldId="3" dataDxfId="3"/>
    <tableColumn id="4" xr3:uid="{3DC20196-F84C-4F74-9D03-877F69A9231D}" uniqueName="4" name="release_year" queryTableFieldId="4"/>
    <tableColumn id="5" xr3:uid="{0E180D96-77AB-4398-8596-5CC537FE5438}" uniqueName="5" name="imdb_rating" queryTableFieldId="5"/>
    <tableColumn id="6" xr3:uid="{DA182C5F-76ED-477E-83B9-8F5038905075}" uniqueName="6" name="studio" queryTableFieldId="6" dataDxfId="2"/>
    <tableColumn id="7" xr3:uid="{50D83FDC-7D52-4506-8018-7445B2ECE62B}" uniqueName="7" name="language_id" queryTableFieldId="7"/>
    <tableColumn id="8" xr3:uid="{9C2AD656-E020-4010-9A8C-A8FFE28D4946}" uniqueName="8" name="budget" queryTableFieldId="8"/>
    <tableColumn id="9" xr3:uid="{718275D8-C3D3-492E-8B55-3D8826039193}" uniqueName="9" name="revenue" queryTableFieldId="9"/>
    <tableColumn id="10" xr3:uid="{C6081E3B-6E01-4C84-BB9C-1685263D87A2}" uniqueName="10" name="unit" queryTableFieldId="10" dataDxfId="1"/>
    <tableColumn id="11" xr3:uid="{82EACC48-CD03-4DDD-9139-16EBA33CCFFD}" uniqueName="11" name="currency" queryTableFieldId="11" dataDxfId="0"/>
    <tableColumn id="12" xr3:uid="{BC5BAF17-5152-42F4-97DD-CB8A41FE78E9}" uniqueName="12" name="budget_mil" queryTableFieldId="12"/>
    <tableColumn id="13" xr3:uid="{C2A07327-CB00-442F-B595-D1D780E8F3EA}" uniqueName="13" name="revenue_mil" queryTableFieldId="13"/>
    <tableColumn id="14" xr3:uid="{E88D539B-73B1-4F5A-AA5A-EDAB107834D8}" uniqueName="14" name="currency_factor" queryTableFieldId="14"/>
    <tableColumn id="15" xr3:uid="{9E0E50B4-B1E6-4A64-B1EB-8E5378EAEF5C}" uniqueName="15" name="budget_INR" queryTableFieldId="15"/>
    <tableColumn id="16" xr3:uid="{ABF6C9CD-4EC0-4773-BB3A-D1A949493C73}" uniqueName="16" name="revenue_INR" queryTableFieldId="16"/>
    <tableColumn id="17" xr3:uid="{22B2932A-C4CD-4C5C-8D9D-81A2050775C6}" uniqueName="17" name="budget_USD" queryTableFieldId="17"/>
    <tableColumn id="18" xr3:uid="{52EB2C32-A376-455F-AEA5-A8CB611F28E6}" uniqueName="18" name="revenue_USD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43DE-C451-43D1-ACF4-47E44337D6A9}">
  <dimension ref="A1:A12"/>
  <sheetViews>
    <sheetView workbookViewId="0"/>
  </sheetViews>
  <sheetFormatPr defaultRowHeight="14.4"/>
  <sheetData>
    <row r="1" spans="1:1">
      <c r="A1" s="2" t="s">
        <v>28</v>
      </c>
    </row>
    <row r="2" spans="1:1">
      <c r="A2" s="1"/>
    </row>
    <row r="4" spans="1:1">
      <c r="A4" s="2" t="s">
        <v>29</v>
      </c>
    </row>
    <row r="5" spans="1:1">
      <c r="A5" s="3" t="s">
        <v>31</v>
      </c>
    </row>
    <row r="8" spans="1:1">
      <c r="A8" t="s">
        <v>30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opLeftCell="A7" workbookViewId="0">
      <selection activeCell="H19" sqref="H19"/>
    </sheetView>
  </sheetViews>
  <sheetFormatPr defaultRowHeight="14.4"/>
  <cols>
    <col min="1" max="1" width="41.44140625" bestFit="1" customWidth="1"/>
    <col min="2" max="2" width="9.77734375" bestFit="1" customWidth="1"/>
    <col min="3" max="4" width="13.44140625" customWidth="1"/>
    <col min="5" max="5" width="25.6640625" bestFit="1" customWidth="1"/>
    <col min="6" max="7" width="13.109375" customWidth="1"/>
  </cols>
  <sheetData>
    <row r="1" spans="1:6">
      <c r="A1" s="4" t="s">
        <v>36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t="s">
        <v>37</v>
      </c>
      <c r="B2" t="s">
        <v>5</v>
      </c>
      <c r="C2">
        <v>2022</v>
      </c>
      <c r="D2">
        <v>8.4</v>
      </c>
      <c r="E2" t="s">
        <v>38</v>
      </c>
      <c r="F2">
        <v>3</v>
      </c>
    </row>
    <row r="3" spans="1:6">
      <c r="A3" t="s">
        <v>39</v>
      </c>
      <c r="B3" t="s">
        <v>6</v>
      </c>
      <c r="C3">
        <v>2022</v>
      </c>
      <c r="D3">
        <v>7</v>
      </c>
      <c r="E3" t="s">
        <v>7</v>
      </c>
      <c r="F3">
        <v>5</v>
      </c>
    </row>
    <row r="4" spans="1:6">
      <c r="A4" t="s">
        <v>40</v>
      </c>
      <c r="B4" t="s">
        <v>6</v>
      </c>
      <c r="C4">
        <v>2013</v>
      </c>
      <c r="D4">
        <v>6.8</v>
      </c>
      <c r="E4" t="s">
        <v>7</v>
      </c>
      <c r="F4">
        <v>5</v>
      </c>
    </row>
    <row r="5" spans="1:6">
      <c r="A5" t="s">
        <v>41</v>
      </c>
      <c r="B5" t="s">
        <v>6</v>
      </c>
      <c r="C5">
        <v>2017</v>
      </c>
      <c r="D5">
        <v>7.9</v>
      </c>
      <c r="E5" t="s">
        <v>42</v>
      </c>
      <c r="F5">
        <v>5</v>
      </c>
    </row>
    <row r="6" spans="1:6">
      <c r="A6" t="s">
        <v>43</v>
      </c>
      <c r="B6" t="s">
        <v>6</v>
      </c>
      <c r="C6">
        <v>2022</v>
      </c>
      <c r="D6">
        <v>6.8</v>
      </c>
      <c r="E6" t="s">
        <v>7</v>
      </c>
      <c r="F6">
        <v>5</v>
      </c>
    </row>
    <row r="7" spans="1:6">
      <c r="A7" t="s">
        <v>44</v>
      </c>
      <c r="B7" t="s">
        <v>5</v>
      </c>
      <c r="C7">
        <v>1975</v>
      </c>
      <c r="D7">
        <v>8.1</v>
      </c>
      <c r="E7" t="s">
        <v>8</v>
      </c>
      <c r="F7">
        <v>1</v>
      </c>
    </row>
    <row r="8" spans="1:6">
      <c r="A8" t="s">
        <v>45</v>
      </c>
      <c r="B8" t="s">
        <v>5</v>
      </c>
      <c r="C8">
        <v>1995</v>
      </c>
      <c r="D8">
        <v>8</v>
      </c>
      <c r="E8" t="s">
        <v>9</v>
      </c>
      <c r="F8">
        <v>1</v>
      </c>
    </row>
    <row r="9" spans="1:6">
      <c r="A9" t="s">
        <v>46</v>
      </c>
      <c r="B9" t="s">
        <v>5</v>
      </c>
      <c r="C9">
        <v>2009</v>
      </c>
      <c r="D9">
        <v>8.4</v>
      </c>
      <c r="E9" t="s">
        <v>47</v>
      </c>
      <c r="F9">
        <v>1</v>
      </c>
    </row>
    <row r="10" spans="1:6">
      <c r="A10" t="s">
        <v>48</v>
      </c>
      <c r="B10" t="s">
        <v>5</v>
      </c>
      <c r="C10">
        <v>2001</v>
      </c>
      <c r="D10">
        <v>7.4</v>
      </c>
      <c r="E10" t="s">
        <v>11</v>
      </c>
      <c r="F10">
        <v>1</v>
      </c>
    </row>
    <row r="11" spans="1:6">
      <c r="A11" t="s">
        <v>49</v>
      </c>
      <c r="B11" t="s">
        <v>5</v>
      </c>
      <c r="C11">
        <v>2015</v>
      </c>
      <c r="D11">
        <v>7.2</v>
      </c>
      <c r="F11">
        <v>1</v>
      </c>
    </row>
    <row r="12" spans="1:6">
      <c r="A12" t="s">
        <v>50</v>
      </c>
      <c r="B12" t="s">
        <v>6</v>
      </c>
      <c r="C12">
        <v>1994</v>
      </c>
      <c r="D12">
        <v>9.3000000000000007</v>
      </c>
      <c r="E12" t="s">
        <v>12</v>
      </c>
      <c r="F12">
        <v>5</v>
      </c>
    </row>
    <row r="13" spans="1:6">
      <c r="A13" t="s">
        <v>51</v>
      </c>
      <c r="B13" t="s">
        <v>6</v>
      </c>
      <c r="C13">
        <v>2010</v>
      </c>
      <c r="D13">
        <v>8.8000000000000007</v>
      </c>
      <c r="E13" t="s">
        <v>13</v>
      </c>
      <c r="F13">
        <v>5</v>
      </c>
    </row>
    <row r="14" spans="1:6">
      <c r="A14" t="s">
        <v>52</v>
      </c>
      <c r="B14" t="s">
        <v>6</v>
      </c>
      <c r="C14">
        <v>2014</v>
      </c>
      <c r="D14">
        <v>8.6</v>
      </c>
      <c r="E14" t="s">
        <v>13</v>
      </c>
      <c r="F14">
        <v>5</v>
      </c>
    </row>
    <row r="15" spans="1:6">
      <c r="A15" t="s">
        <v>53</v>
      </c>
      <c r="B15" t="s">
        <v>6</v>
      </c>
      <c r="C15">
        <v>2006</v>
      </c>
      <c r="D15">
        <v>8</v>
      </c>
      <c r="E15" t="s">
        <v>14</v>
      </c>
      <c r="F15">
        <v>5</v>
      </c>
    </row>
    <row r="16" spans="1:6">
      <c r="A16" t="s">
        <v>54</v>
      </c>
      <c r="B16" t="s">
        <v>6</v>
      </c>
      <c r="C16">
        <v>2000</v>
      </c>
      <c r="D16">
        <v>8.5</v>
      </c>
      <c r="E16" t="s">
        <v>15</v>
      </c>
      <c r="F16">
        <v>5</v>
      </c>
    </row>
    <row r="17" spans="1:6">
      <c r="A17" t="s">
        <v>55</v>
      </c>
      <c r="B17" t="s">
        <v>6</v>
      </c>
      <c r="C17">
        <v>1997</v>
      </c>
      <c r="D17">
        <v>7.9</v>
      </c>
      <c r="E17" t="s">
        <v>16</v>
      </c>
      <c r="F17">
        <v>5</v>
      </c>
    </row>
    <row r="18" spans="1:6">
      <c r="A18" t="s">
        <v>56</v>
      </c>
      <c r="B18" t="s">
        <v>6</v>
      </c>
      <c r="C18">
        <v>1946</v>
      </c>
      <c r="D18">
        <v>8.6</v>
      </c>
      <c r="E18" t="s">
        <v>17</v>
      </c>
      <c r="F18">
        <v>5</v>
      </c>
    </row>
    <row r="19" spans="1:6">
      <c r="A19" t="s">
        <v>57</v>
      </c>
      <c r="B19" t="s">
        <v>6</v>
      </c>
      <c r="C19">
        <v>2009</v>
      </c>
      <c r="D19">
        <v>7.8</v>
      </c>
      <c r="E19" t="s">
        <v>18</v>
      </c>
      <c r="F19">
        <v>5</v>
      </c>
    </row>
    <row r="20" spans="1:6">
      <c r="A20" t="s">
        <v>58</v>
      </c>
      <c r="B20" t="s">
        <v>6</v>
      </c>
      <c r="C20">
        <v>1972</v>
      </c>
      <c r="D20">
        <v>9.1999999999999993</v>
      </c>
      <c r="E20" t="s">
        <v>59</v>
      </c>
      <c r="F20">
        <v>5</v>
      </c>
    </row>
    <row r="21" spans="1:6">
      <c r="A21" t="s">
        <v>60</v>
      </c>
      <c r="B21" t="s">
        <v>6</v>
      </c>
      <c r="C21">
        <v>2008</v>
      </c>
      <c r="D21">
        <v>9</v>
      </c>
      <c r="E21" t="s">
        <v>19</v>
      </c>
      <c r="F21">
        <v>5</v>
      </c>
    </row>
    <row r="22" spans="1:6">
      <c r="A22" t="s">
        <v>61</v>
      </c>
      <c r="B22" t="s">
        <v>6</v>
      </c>
      <c r="C22">
        <v>1993</v>
      </c>
      <c r="D22">
        <v>9</v>
      </c>
      <c r="E22" t="s">
        <v>20</v>
      </c>
      <c r="F22">
        <v>5</v>
      </c>
    </row>
    <row r="23" spans="1:6">
      <c r="A23" t="s">
        <v>62</v>
      </c>
      <c r="B23" t="s">
        <v>6</v>
      </c>
      <c r="C23">
        <v>1993</v>
      </c>
      <c r="D23">
        <v>8.1999999999999993</v>
      </c>
      <c r="E23" t="s">
        <v>20</v>
      </c>
      <c r="F23">
        <v>5</v>
      </c>
    </row>
    <row r="24" spans="1:6">
      <c r="A24" t="s">
        <v>63</v>
      </c>
      <c r="B24" t="s">
        <v>6</v>
      </c>
      <c r="C24">
        <v>2019</v>
      </c>
      <c r="D24">
        <v>8.5</v>
      </c>
      <c r="F24">
        <v>5</v>
      </c>
    </row>
    <row r="25" spans="1:6">
      <c r="A25" t="s">
        <v>64</v>
      </c>
      <c r="B25" t="s">
        <v>6</v>
      </c>
      <c r="C25">
        <v>2019</v>
      </c>
      <c r="D25">
        <v>8.4</v>
      </c>
      <c r="E25" t="s">
        <v>7</v>
      </c>
      <c r="F25">
        <v>5</v>
      </c>
    </row>
    <row r="26" spans="1:6">
      <c r="A26" t="s">
        <v>65</v>
      </c>
      <c r="B26" t="s">
        <v>6</v>
      </c>
      <c r="C26">
        <v>2018</v>
      </c>
      <c r="D26">
        <v>8.4</v>
      </c>
      <c r="E26" t="s">
        <v>7</v>
      </c>
      <c r="F26">
        <v>5</v>
      </c>
    </row>
    <row r="27" spans="1:6">
      <c r="A27" t="s">
        <v>66</v>
      </c>
      <c r="B27" t="s">
        <v>5</v>
      </c>
      <c r="C27">
        <v>1955</v>
      </c>
      <c r="D27">
        <v>8.3000000000000007</v>
      </c>
      <c r="E27" t="s">
        <v>67</v>
      </c>
      <c r="F27">
        <v>7</v>
      </c>
    </row>
    <row r="28" spans="1:6">
      <c r="A28" t="s">
        <v>68</v>
      </c>
      <c r="B28" t="s">
        <v>5</v>
      </c>
      <c r="C28">
        <v>2007</v>
      </c>
      <c r="D28">
        <v>8.3000000000000007</v>
      </c>
      <c r="F28">
        <v>1</v>
      </c>
    </row>
    <row r="29" spans="1:6">
      <c r="A29" t="s">
        <v>69</v>
      </c>
      <c r="B29" t="s">
        <v>5</v>
      </c>
      <c r="C29">
        <v>2003</v>
      </c>
      <c r="D29">
        <v>8.1</v>
      </c>
      <c r="E29" t="s">
        <v>21</v>
      </c>
      <c r="F29">
        <v>1</v>
      </c>
    </row>
    <row r="30" spans="1:6">
      <c r="A30" t="s">
        <v>63</v>
      </c>
      <c r="B30" t="s">
        <v>6</v>
      </c>
      <c r="C30">
        <v>2019</v>
      </c>
      <c r="D30">
        <v>8.5</v>
      </c>
      <c r="F30">
        <v>5</v>
      </c>
    </row>
    <row r="31" spans="1:6">
      <c r="A31" t="s">
        <v>43</v>
      </c>
      <c r="B31" t="s">
        <v>6</v>
      </c>
      <c r="C31">
        <v>2022</v>
      </c>
      <c r="D31">
        <v>6.8</v>
      </c>
      <c r="E31" t="s">
        <v>7</v>
      </c>
      <c r="F31">
        <v>5</v>
      </c>
    </row>
    <row r="32" spans="1:6">
      <c r="A32" t="s">
        <v>70</v>
      </c>
      <c r="B32" t="s">
        <v>5</v>
      </c>
      <c r="C32">
        <v>2014</v>
      </c>
      <c r="D32">
        <v>8.1</v>
      </c>
      <c r="E32" t="s">
        <v>10</v>
      </c>
      <c r="F32">
        <v>1</v>
      </c>
    </row>
    <row r="33" spans="1:6">
      <c r="A33" t="s">
        <v>71</v>
      </c>
      <c r="B33" t="s">
        <v>5</v>
      </c>
      <c r="C33">
        <v>2018</v>
      </c>
      <c r="D33" t="s">
        <v>22</v>
      </c>
      <c r="E33" t="s">
        <v>10</v>
      </c>
      <c r="F33">
        <v>1</v>
      </c>
    </row>
    <row r="34" spans="1:6">
      <c r="A34" t="s">
        <v>72</v>
      </c>
      <c r="B34" t="s">
        <v>5</v>
      </c>
      <c r="C34">
        <v>2021</v>
      </c>
      <c r="D34">
        <v>7.6</v>
      </c>
      <c r="E34" t="s">
        <v>23</v>
      </c>
      <c r="F34">
        <v>2</v>
      </c>
    </row>
    <row r="35" spans="1:6">
      <c r="A35" t="s">
        <v>73</v>
      </c>
      <c r="B35" t="s">
        <v>5</v>
      </c>
      <c r="C35">
        <v>2022</v>
      </c>
      <c r="D35">
        <v>8</v>
      </c>
      <c r="E35" t="s">
        <v>24</v>
      </c>
      <c r="F35">
        <v>2</v>
      </c>
    </row>
    <row r="36" spans="1:6">
      <c r="A36" t="s">
        <v>74</v>
      </c>
      <c r="B36" t="s">
        <v>5</v>
      </c>
      <c r="C36">
        <v>2015</v>
      </c>
      <c r="D36">
        <v>8</v>
      </c>
      <c r="E36" t="s">
        <v>25</v>
      </c>
      <c r="F36">
        <v>2</v>
      </c>
    </row>
    <row r="37" spans="1:6">
      <c r="A37" t="s">
        <v>75</v>
      </c>
      <c r="B37" t="s">
        <v>5</v>
      </c>
      <c r="C37">
        <v>2022</v>
      </c>
      <c r="D37">
        <v>8.3000000000000007</v>
      </c>
      <c r="E37" t="s">
        <v>26</v>
      </c>
      <c r="F37">
        <v>1</v>
      </c>
    </row>
    <row r="38" spans="1:6">
      <c r="A38" t="s">
        <v>76</v>
      </c>
      <c r="B38" t="s">
        <v>5</v>
      </c>
      <c r="C38">
        <v>2015</v>
      </c>
      <c r="D38">
        <v>8.1</v>
      </c>
      <c r="E38" t="s">
        <v>27</v>
      </c>
      <c r="F38">
        <v>1</v>
      </c>
    </row>
    <row r="39" spans="1:6">
      <c r="A39" t="s">
        <v>77</v>
      </c>
      <c r="B39" t="s">
        <v>6</v>
      </c>
      <c r="C39">
        <v>2011</v>
      </c>
      <c r="D39">
        <v>6.9</v>
      </c>
      <c r="E39" t="s">
        <v>7</v>
      </c>
      <c r="F39">
        <v>5</v>
      </c>
    </row>
    <row r="40" spans="1:6">
      <c r="A40" t="s">
        <v>78</v>
      </c>
      <c r="B40" t="s">
        <v>6</v>
      </c>
      <c r="C40">
        <v>2014</v>
      </c>
      <c r="D40">
        <v>7.8</v>
      </c>
      <c r="E40" t="s">
        <v>7</v>
      </c>
      <c r="F40">
        <v>5</v>
      </c>
    </row>
    <row r="41" spans="1:6">
      <c r="A41" t="s">
        <v>79</v>
      </c>
      <c r="B41" t="s">
        <v>5</v>
      </c>
      <c r="C41">
        <v>2018</v>
      </c>
      <c r="D41">
        <v>1.9</v>
      </c>
      <c r="E41" t="s">
        <v>27</v>
      </c>
      <c r="F41">
        <v>1</v>
      </c>
    </row>
    <row r="42" spans="1:6">
      <c r="A42" t="s">
        <v>80</v>
      </c>
      <c r="B42" t="s">
        <v>5</v>
      </c>
      <c r="C42">
        <v>2021</v>
      </c>
      <c r="D42">
        <v>8.4</v>
      </c>
      <c r="E42" t="s">
        <v>11</v>
      </c>
      <c r="F42">
        <v>1</v>
      </c>
    </row>
    <row r="47" spans="1:6">
      <c r="A47" s="5" t="s">
        <v>81</v>
      </c>
    </row>
    <row r="50" spans="1:1">
      <c r="A50" t="s">
        <v>96</v>
      </c>
    </row>
    <row r="51" spans="1:1">
      <c r="A51" t="s">
        <v>82</v>
      </c>
    </row>
    <row r="52" spans="1:1">
      <c r="A52" t="s">
        <v>83</v>
      </c>
    </row>
    <row r="53" spans="1:1">
      <c r="A53" t="s">
        <v>84</v>
      </c>
    </row>
    <row r="54" spans="1:1">
      <c r="A54" t="s">
        <v>85</v>
      </c>
    </row>
    <row r="55" spans="1:1">
      <c r="A55" t="s">
        <v>86</v>
      </c>
    </row>
    <row r="56" spans="1:1">
      <c r="A56" t="s">
        <v>87</v>
      </c>
    </row>
    <row r="57" spans="1:1">
      <c r="A57" t="s">
        <v>88</v>
      </c>
    </row>
    <row r="59" spans="1:1">
      <c r="A59" t="s">
        <v>89</v>
      </c>
    </row>
    <row r="60" spans="1:1">
      <c r="A60" t="s">
        <v>90</v>
      </c>
    </row>
    <row r="61" spans="1:1">
      <c r="A61" t="s">
        <v>91</v>
      </c>
    </row>
    <row r="63" spans="1:1">
      <c r="A63" t="s">
        <v>92</v>
      </c>
    </row>
    <row r="64" spans="1:1">
      <c r="A64" t="s">
        <v>93</v>
      </c>
    </row>
    <row r="65" spans="1:1">
      <c r="A65" t="s">
        <v>94</v>
      </c>
    </row>
    <row r="66" spans="1:1">
      <c r="A66" t="s">
        <v>95</v>
      </c>
    </row>
    <row r="71" spans="1:1">
      <c r="A71" s="6" t="s">
        <v>97</v>
      </c>
    </row>
    <row r="72" spans="1:1">
      <c r="A72" t="s">
        <v>98</v>
      </c>
    </row>
    <row r="73" spans="1:1">
      <c r="A73" t="s">
        <v>99</v>
      </c>
    </row>
    <row r="74" spans="1:1">
      <c r="A74" t="s">
        <v>100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4464-9405-4167-81E8-031CFA0D1007}">
  <dimension ref="A1:E69"/>
  <sheetViews>
    <sheetView topLeftCell="A53" workbookViewId="0">
      <selection activeCell="G66" sqref="G66"/>
    </sheetView>
  </sheetViews>
  <sheetFormatPr defaultRowHeight="14.4"/>
  <cols>
    <col min="1" max="1" width="17.33203125" customWidth="1"/>
    <col min="2" max="2" width="12.5546875" customWidth="1"/>
    <col min="3" max="3" width="14.109375" customWidth="1"/>
    <col min="4" max="4" width="13.33203125" customWidth="1"/>
    <col min="5" max="5" width="21.77734375" customWidth="1"/>
  </cols>
  <sheetData>
    <row r="1" spans="1:5">
      <c r="A1" s="4" t="s">
        <v>101</v>
      </c>
      <c r="B1" s="4" t="s">
        <v>102</v>
      </c>
      <c r="C1" s="4" t="s">
        <v>103</v>
      </c>
      <c r="D1" s="4" t="s">
        <v>104</v>
      </c>
      <c r="E1" s="4" t="s">
        <v>105</v>
      </c>
    </row>
    <row r="2" spans="1:5">
      <c r="A2">
        <v>101</v>
      </c>
      <c r="B2">
        <v>1</v>
      </c>
      <c r="C2">
        <v>12.5</v>
      </c>
      <c r="D2" t="s">
        <v>106</v>
      </c>
      <c r="E2" t="s">
        <v>107</v>
      </c>
    </row>
    <row r="3" spans="1:5">
      <c r="A3">
        <v>102</v>
      </c>
      <c r="B3">
        <v>200</v>
      </c>
      <c r="C3">
        <v>954.8</v>
      </c>
      <c r="D3" t="s">
        <v>108</v>
      </c>
      <c r="E3" t="s">
        <v>109</v>
      </c>
    </row>
    <row r="4" spans="1:5">
      <c r="A4">
        <v>103</v>
      </c>
      <c r="B4">
        <v>165</v>
      </c>
      <c r="C4">
        <v>644.79999999999995</v>
      </c>
      <c r="D4" t="s">
        <v>108</v>
      </c>
      <c r="E4" t="s">
        <v>109</v>
      </c>
    </row>
    <row r="5" spans="1:5">
      <c r="A5">
        <v>104</v>
      </c>
      <c r="B5">
        <v>180</v>
      </c>
      <c r="C5">
        <v>854</v>
      </c>
      <c r="D5" t="s">
        <v>108</v>
      </c>
      <c r="E5" t="s">
        <v>109</v>
      </c>
    </row>
    <row r="6" spans="1:5">
      <c r="A6">
        <v>105</v>
      </c>
      <c r="B6">
        <v>250</v>
      </c>
      <c r="C6">
        <v>670</v>
      </c>
      <c r="D6" t="s">
        <v>108</v>
      </c>
      <c r="E6" t="s">
        <v>109</v>
      </c>
    </row>
    <row r="7" spans="1:5">
      <c r="A7">
        <v>107</v>
      </c>
      <c r="B7">
        <v>400</v>
      </c>
      <c r="C7">
        <v>2000</v>
      </c>
      <c r="D7" t="s">
        <v>108</v>
      </c>
      <c r="E7" t="s">
        <v>107</v>
      </c>
    </row>
    <row r="8" spans="1:5">
      <c r="A8">
        <v>108</v>
      </c>
      <c r="B8">
        <v>550</v>
      </c>
      <c r="C8">
        <v>4000</v>
      </c>
      <c r="D8" t="s">
        <v>108</v>
      </c>
      <c r="E8" t="s">
        <v>107</v>
      </c>
    </row>
    <row r="9" spans="1:5">
      <c r="A9">
        <v>109</v>
      </c>
      <c r="B9">
        <v>390</v>
      </c>
      <c r="C9">
        <v>1360</v>
      </c>
      <c r="D9" t="s">
        <v>108</v>
      </c>
      <c r="E9" t="s">
        <v>107</v>
      </c>
    </row>
    <row r="10" spans="1:5">
      <c r="A10">
        <v>110</v>
      </c>
      <c r="B10">
        <v>1.4</v>
      </c>
      <c r="C10">
        <v>3.5</v>
      </c>
      <c r="D10" t="s">
        <v>106</v>
      </c>
      <c r="E10" t="s">
        <v>107</v>
      </c>
    </row>
    <row r="11" spans="1:5">
      <c r="A11">
        <v>111</v>
      </c>
      <c r="B11">
        <v>25</v>
      </c>
      <c r="C11">
        <v>73.3</v>
      </c>
      <c r="D11" t="s">
        <v>108</v>
      </c>
      <c r="E11" t="s">
        <v>109</v>
      </c>
    </row>
    <row r="12" spans="1:5">
      <c r="A12">
        <v>113</v>
      </c>
      <c r="B12">
        <v>165</v>
      </c>
      <c r="C12">
        <v>701.8</v>
      </c>
      <c r="D12" t="s">
        <v>108</v>
      </c>
      <c r="E12" t="s">
        <v>109</v>
      </c>
    </row>
    <row r="13" spans="1:5">
      <c r="A13">
        <v>114</v>
      </c>
      <c r="B13">
        <v>205</v>
      </c>
      <c r="C13">
        <v>365.3</v>
      </c>
      <c r="D13" t="s">
        <v>108</v>
      </c>
      <c r="E13" t="s">
        <v>109</v>
      </c>
    </row>
    <row r="14" spans="1:5">
      <c r="A14">
        <v>115</v>
      </c>
      <c r="B14">
        <v>55</v>
      </c>
      <c r="C14">
        <v>307.10000000000002</v>
      </c>
      <c r="D14" t="s">
        <v>108</v>
      </c>
      <c r="E14" t="s">
        <v>109</v>
      </c>
    </row>
    <row r="15" spans="1:5">
      <c r="A15">
        <v>116</v>
      </c>
      <c r="B15">
        <v>103</v>
      </c>
      <c r="C15">
        <v>460.5</v>
      </c>
      <c r="D15" t="s">
        <v>108</v>
      </c>
      <c r="E15" t="s">
        <v>109</v>
      </c>
    </row>
    <row r="16" spans="1:5">
      <c r="A16">
        <v>117</v>
      </c>
      <c r="B16">
        <v>200</v>
      </c>
      <c r="C16">
        <v>2202</v>
      </c>
      <c r="D16" t="s">
        <v>108</v>
      </c>
      <c r="E16" t="s">
        <v>109</v>
      </c>
    </row>
    <row r="17" spans="1:5">
      <c r="A17">
        <v>118</v>
      </c>
      <c r="B17">
        <v>3.18</v>
      </c>
      <c r="C17">
        <v>3.3</v>
      </c>
      <c r="D17" t="s">
        <v>108</v>
      </c>
      <c r="E17" t="s">
        <v>109</v>
      </c>
    </row>
    <row r="18" spans="1:5">
      <c r="A18">
        <v>119</v>
      </c>
      <c r="B18">
        <v>237</v>
      </c>
      <c r="C18">
        <v>2847</v>
      </c>
      <c r="D18" t="s">
        <v>108</v>
      </c>
      <c r="E18" t="s">
        <v>109</v>
      </c>
    </row>
    <row r="19" spans="1:5">
      <c r="A19">
        <v>120</v>
      </c>
      <c r="B19">
        <v>7.2</v>
      </c>
      <c r="C19">
        <v>291</v>
      </c>
      <c r="D19" t="s">
        <v>108</v>
      </c>
      <c r="E19" t="s">
        <v>109</v>
      </c>
    </row>
    <row r="20" spans="1:5">
      <c r="A20">
        <v>121</v>
      </c>
      <c r="B20">
        <v>185</v>
      </c>
      <c r="C20">
        <v>1006</v>
      </c>
      <c r="D20" t="s">
        <v>108</v>
      </c>
      <c r="E20" t="s">
        <v>109</v>
      </c>
    </row>
    <row r="21" spans="1:5">
      <c r="A21">
        <v>122</v>
      </c>
      <c r="B21">
        <v>22</v>
      </c>
      <c r="C21">
        <v>322.2</v>
      </c>
      <c r="D21" t="s">
        <v>108</v>
      </c>
      <c r="E21" t="s">
        <v>109</v>
      </c>
    </row>
    <row r="22" spans="1:5">
      <c r="A22">
        <v>123</v>
      </c>
      <c r="B22">
        <v>63</v>
      </c>
      <c r="C22">
        <v>1046</v>
      </c>
      <c r="D22" t="s">
        <v>108</v>
      </c>
      <c r="E22" t="s">
        <v>109</v>
      </c>
    </row>
    <row r="23" spans="1:5">
      <c r="A23">
        <v>124</v>
      </c>
      <c r="B23">
        <v>15.5</v>
      </c>
      <c r="C23">
        <v>263.10000000000002</v>
      </c>
      <c r="D23" t="s">
        <v>108</v>
      </c>
      <c r="E23" t="s">
        <v>109</v>
      </c>
    </row>
    <row r="24" spans="1:5">
      <c r="A24">
        <v>125</v>
      </c>
      <c r="B24">
        <v>400</v>
      </c>
      <c r="C24">
        <v>2798</v>
      </c>
      <c r="D24" t="s">
        <v>108</v>
      </c>
      <c r="E24" t="s">
        <v>109</v>
      </c>
    </row>
    <row r="25" spans="1:5">
      <c r="A25">
        <v>126</v>
      </c>
      <c r="B25">
        <v>400</v>
      </c>
      <c r="C25">
        <v>2048</v>
      </c>
      <c r="D25" t="s">
        <v>108</v>
      </c>
      <c r="E25" t="s">
        <v>109</v>
      </c>
    </row>
    <row r="26" spans="1:5">
      <c r="A26">
        <v>127</v>
      </c>
      <c r="B26">
        <v>70</v>
      </c>
      <c r="C26">
        <v>100</v>
      </c>
      <c r="D26" t="s">
        <v>108</v>
      </c>
      <c r="E26" t="s">
        <v>107</v>
      </c>
    </row>
    <row r="27" spans="1:5">
      <c r="A27">
        <v>128</v>
      </c>
      <c r="B27">
        <v>120</v>
      </c>
      <c r="C27">
        <v>1350</v>
      </c>
      <c r="D27" t="s">
        <v>108</v>
      </c>
      <c r="E27" t="s">
        <v>107</v>
      </c>
    </row>
    <row r="28" spans="1:5">
      <c r="A28">
        <v>129</v>
      </c>
      <c r="B28">
        <v>100</v>
      </c>
      <c r="C28">
        <v>410</v>
      </c>
      <c r="D28" t="s">
        <v>108</v>
      </c>
      <c r="E28" t="s">
        <v>107</v>
      </c>
    </row>
    <row r="29" spans="1:5">
      <c r="A29">
        <v>130</v>
      </c>
      <c r="B29">
        <v>850</v>
      </c>
      <c r="C29">
        <v>8540</v>
      </c>
      <c r="D29" t="s">
        <v>108</v>
      </c>
      <c r="E29" t="s">
        <v>107</v>
      </c>
    </row>
    <row r="30" spans="1:5">
      <c r="A30">
        <v>131</v>
      </c>
      <c r="B30">
        <v>1</v>
      </c>
      <c r="C30">
        <v>5.9</v>
      </c>
      <c r="D30" t="s">
        <v>106</v>
      </c>
      <c r="E30" t="s">
        <v>107</v>
      </c>
    </row>
    <row r="31" spans="1:5">
      <c r="A31">
        <v>132</v>
      </c>
      <c r="B31">
        <v>2</v>
      </c>
      <c r="C31">
        <v>3.6</v>
      </c>
      <c r="D31" t="s">
        <v>106</v>
      </c>
      <c r="E31" t="s">
        <v>107</v>
      </c>
    </row>
    <row r="32" spans="1:5">
      <c r="A32">
        <v>133</v>
      </c>
      <c r="B32">
        <v>5.5</v>
      </c>
      <c r="C32">
        <v>12</v>
      </c>
      <c r="D32" t="s">
        <v>106</v>
      </c>
      <c r="E32" t="s">
        <v>107</v>
      </c>
    </row>
    <row r="33" spans="1:5">
      <c r="A33">
        <v>134</v>
      </c>
      <c r="B33">
        <v>1.8</v>
      </c>
      <c r="C33">
        <v>6.5</v>
      </c>
      <c r="D33" t="s">
        <v>106</v>
      </c>
      <c r="E33" t="s">
        <v>107</v>
      </c>
    </row>
    <row r="34" spans="1:5">
      <c r="A34">
        <v>135</v>
      </c>
      <c r="B34">
        <v>250</v>
      </c>
      <c r="C34">
        <v>3409</v>
      </c>
      <c r="D34" t="s">
        <v>108</v>
      </c>
      <c r="E34" t="s">
        <v>107</v>
      </c>
    </row>
    <row r="35" spans="1:5">
      <c r="A35">
        <v>136</v>
      </c>
      <c r="B35">
        <v>900</v>
      </c>
      <c r="C35">
        <v>11690</v>
      </c>
      <c r="D35" t="s">
        <v>108</v>
      </c>
      <c r="E35" t="s">
        <v>107</v>
      </c>
    </row>
    <row r="36" spans="1:5">
      <c r="A36">
        <v>137</v>
      </c>
      <c r="B36">
        <v>216.7</v>
      </c>
      <c r="C36">
        <v>370.6</v>
      </c>
      <c r="D36" t="s">
        <v>108</v>
      </c>
      <c r="E36" t="s">
        <v>109</v>
      </c>
    </row>
    <row r="37" spans="1:5">
      <c r="A37">
        <v>138</v>
      </c>
      <c r="B37">
        <v>177</v>
      </c>
      <c r="C37">
        <v>714.4</v>
      </c>
      <c r="D37" t="s">
        <v>108</v>
      </c>
      <c r="E37" t="s">
        <v>109</v>
      </c>
    </row>
    <row r="38" spans="1:5">
      <c r="A38">
        <v>139</v>
      </c>
      <c r="B38">
        <v>1.8</v>
      </c>
      <c r="C38">
        <v>3.1</v>
      </c>
      <c r="D38" t="s">
        <v>106</v>
      </c>
      <c r="E38" t="s">
        <v>107</v>
      </c>
    </row>
    <row r="39" spans="1:5">
      <c r="A39">
        <v>140</v>
      </c>
      <c r="B39">
        <v>500</v>
      </c>
      <c r="C39">
        <v>950</v>
      </c>
      <c r="D39" t="s">
        <v>108</v>
      </c>
      <c r="E39" t="s">
        <v>107</v>
      </c>
    </row>
    <row r="40" spans="1:5">
      <c r="A40">
        <v>406</v>
      </c>
      <c r="B40">
        <v>30</v>
      </c>
      <c r="C40">
        <v>350</v>
      </c>
      <c r="D40" t="s">
        <v>108</v>
      </c>
      <c r="E40" t="s">
        <v>107</v>
      </c>
    </row>
    <row r="41" spans="1:5">
      <c r="A41">
        <v>412</v>
      </c>
      <c r="B41">
        <v>160</v>
      </c>
      <c r="C41">
        <v>836.8</v>
      </c>
      <c r="D41" t="s">
        <v>108</v>
      </c>
      <c r="E41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122</v>
      </c>
    </row>
    <row r="60" spans="1:1">
      <c r="A60" t="s">
        <v>121</v>
      </c>
    </row>
    <row r="61" spans="1:1">
      <c r="A61" t="s">
        <v>113</v>
      </c>
    </row>
    <row r="62" spans="1:1">
      <c r="A62" t="s">
        <v>114</v>
      </c>
    </row>
    <row r="63" spans="1:1">
      <c r="A63" t="s">
        <v>115</v>
      </c>
    </row>
    <row r="65" spans="1:1">
      <c r="A65" t="s">
        <v>116</v>
      </c>
    </row>
    <row r="66" spans="1:1">
      <c r="A66" t="s">
        <v>117</v>
      </c>
    </row>
    <row r="67" spans="1:1">
      <c r="A67" t="s">
        <v>118</v>
      </c>
    </row>
    <row r="68" spans="1:1">
      <c r="A68" t="s">
        <v>119</v>
      </c>
    </row>
    <row r="69" spans="1:1">
      <c r="A69" t="s">
        <v>120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80D3-C1DF-4763-B7DC-C0E312502684}">
  <dimension ref="A1:M40"/>
  <sheetViews>
    <sheetView topLeftCell="A63" workbookViewId="0">
      <selection activeCell="L14" sqref="L14"/>
    </sheetView>
  </sheetViews>
  <sheetFormatPr defaultRowHeight="14.4"/>
  <sheetData>
    <row r="1" spans="1:12">
      <c r="A1" t="s">
        <v>123</v>
      </c>
    </row>
    <row r="2" spans="1:12">
      <c r="A2" t="s">
        <v>124</v>
      </c>
    </row>
    <row r="3" spans="1:12">
      <c r="A3" t="s">
        <v>125</v>
      </c>
    </row>
    <row r="4" spans="1:12">
      <c r="A4" t="s">
        <v>126</v>
      </c>
    </row>
    <row r="5" spans="1:12">
      <c r="A5" t="s">
        <v>127</v>
      </c>
    </row>
    <row r="7" spans="1:12">
      <c r="A7" t="s">
        <v>128</v>
      </c>
    </row>
    <row r="8" spans="1:12">
      <c r="A8" t="s">
        <v>129</v>
      </c>
    </row>
    <row r="9" spans="1:12">
      <c r="A9" t="s">
        <v>130</v>
      </c>
    </row>
    <row r="10" spans="1:12">
      <c r="A10" t="s">
        <v>131</v>
      </c>
    </row>
    <row r="11" spans="1:12">
      <c r="A11" t="s">
        <v>132</v>
      </c>
    </row>
    <row r="12" spans="1:12">
      <c r="A12" t="s">
        <v>133</v>
      </c>
    </row>
    <row r="13" spans="1:12">
      <c r="A13" t="s">
        <v>134</v>
      </c>
    </row>
    <row r="14" spans="1:12">
      <c r="A14" t="s">
        <v>135</v>
      </c>
    </row>
    <row r="15" spans="1:12">
      <c r="A15" t="s">
        <v>136</v>
      </c>
    </row>
    <row r="16" spans="1:12">
      <c r="A16" t="s">
        <v>137</v>
      </c>
      <c r="L16" s="7"/>
    </row>
    <row r="17" spans="1:13">
      <c r="A17" t="s">
        <v>138</v>
      </c>
      <c r="M17" s="8"/>
    </row>
    <row r="18" spans="1:13">
      <c r="A18" t="s">
        <v>139</v>
      </c>
    </row>
    <row r="19" spans="1:13">
      <c r="A19" t="s">
        <v>140</v>
      </c>
    </row>
    <row r="20" spans="1:13">
      <c r="A20" t="s">
        <v>141</v>
      </c>
    </row>
    <row r="21" spans="1:13">
      <c r="A21" t="s">
        <v>142</v>
      </c>
    </row>
    <row r="22" spans="1:13">
      <c r="A22" t="s">
        <v>143</v>
      </c>
    </row>
    <row r="23" spans="1:13">
      <c r="A23" t="s">
        <v>144</v>
      </c>
    </row>
    <row r="24" spans="1:13">
      <c r="A24" t="s">
        <v>143</v>
      </c>
    </row>
    <row r="25" spans="1:13">
      <c r="A25" t="s">
        <v>145</v>
      </c>
    </row>
    <row r="26" spans="1:13">
      <c r="A26" t="s">
        <v>146</v>
      </c>
    </row>
    <row r="27" spans="1:13">
      <c r="A27" t="s">
        <v>147</v>
      </c>
    </row>
    <row r="28" spans="1:13">
      <c r="A28" t="s">
        <v>148</v>
      </c>
    </row>
    <row r="29" spans="1:13">
      <c r="A29" t="s">
        <v>149</v>
      </c>
    </row>
    <row r="30" spans="1:13">
      <c r="A30" t="s">
        <v>150</v>
      </c>
    </row>
    <row r="32" spans="1:13">
      <c r="A32" t="s">
        <v>151</v>
      </c>
    </row>
    <row r="33" spans="1:1">
      <c r="A33" t="s">
        <v>152</v>
      </c>
    </row>
    <row r="34" spans="1:1">
      <c r="A34" t="s">
        <v>153</v>
      </c>
    </row>
    <row r="35" spans="1:1">
      <c r="A35" t="s">
        <v>154</v>
      </c>
    </row>
    <row r="36" spans="1:1">
      <c r="A36" t="s">
        <v>155</v>
      </c>
    </row>
    <row r="38" spans="1:1">
      <c r="A38" t="s">
        <v>156</v>
      </c>
    </row>
    <row r="39" spans="1:1">
      <c r="A39" t="s">
        <v>157</v>
      </c>
    </row>
    <row r="40" spans="1:1">
      <c r="A40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2460-293E-4755-BE33-38A68461B07E}">
  <dimension ref="A1:R49"/>
  <sheetViews>
    <sheetView topLeftCell="E35" workbookViewId="0">
      <selection activeCell="K50" sqref="K50"/>
    </sheetView>
  </sheetViews>
  <sheetFormatPr defaultRowHeight="14.4"/>
  <cols>
    <col min="1" max="1" width="11" bestFit="1" customWidth="1"/>
    <col min="2" max="2" width="37.88671875" bestFit="1" customWidth="1"/>
    <col min="3" max="3" width="10.109375" bestFit="1" customWidth="1"/>
    <col min="4" max="4" width="13.77734375" bestFit="1" customWidth="1"/>
    <col min="5" max="5" width="13.44140625" bestFit="1" customWidth="1"/>
    <col min="6" max="6" width="32.5546875" bestFit="1" customWidth="1"/>
    <col min="7" max="7" width="13.44140625" bestFit="1" customWidth="1"/>
    <col min="8" max="8" width="9.21875" bestFit="1" customWidth="1"/>
    <col min="9" max="9" width="10.109375" bestFit="1" customWidth="1"/>
    <col min="10" max="10" width="7.33203125" bestFit="1" customWidth="1"/>
    <col min="11" max="11" width="10.5546875" bestFit="1" customWidth="1"/>
    <col min="12" max="12" width="12.77734375" bestFit="1" customWidth="1"/>
    <col min="13" max="13" width="13.6640625" bestFit="1" customWidth="1"/>
    <col min="14" max="14" width="16.6640625" bestFit="1" customWidth="1"/>
    <col min="15" max="15" width="14.88671875" bestFit="1" customWidth="1"/>
    <col min="16" max="16" width="16.21875" bestFit="1" customWidth="1"/>
    <col min="17" max="17" width="15.33203125" bestFit="1" customWidth="1"/>
    <col min="18" max="18" width="16.6640625" bestFit="1" customWidth="1"/>
  </cols>
  <sheetData>
    <row r="1" spans="1:18">
      <c r="A1" t="s">
        <v>101</v>
      </c>
      <c r="B1" t="s">
        <v>159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102</v>
      </c>
      <c r="I1" t="s">
        <v>103</v>
      </c>
      <c r="J1" t="s">
        <v>104</v>
      </c>
      <c r="K1" t="s">
        <v>105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</row>
    <row r="2" spans="1:18">
      <c r="A2">
        <v>101</v>
      </c>
      <c r="B2" t="s">
        <v>167</v>
      </c>
      <c r="C2" t="s">
        <v>5</v>
      </c>
      <c r="D2">
        <v>2022</v>
      </c>
      <c r="E2">
        <v>8.4</v>
      </c>
      <c r="F2" t="s">
        <v>168</v>
      </c>
      <c r="G2">
        <v>3</v>
      </c>
      <c r="H2">
        <v>1</v>
      </c>
      <c r="I2">
        <v>12.5</v>
      </c>
      <c r="J2" t="s">
        <v>106</v>
      </c>
      <c r="K2" t="s">
        <v>107</v>
      </c>
      <c r="L2">
        <v>1000</v>
      </c>
      <c r="M2">
        <v>12500</v>
      </c>
      <c r="N2">
        <v>1</v>
      </c>
      <c r="O2">
        <v>1000</v>
      </c>
      <c r="P2">
        <v>12500</v>
      </c>
      <c r="Q2">
        <v>12.5</v>
      </c>
      <c r="R2">
        <v>156.25</v>
      </c>
    </row>
    <row r="3" spans="1:18">
      <c r="A3">
        <v>102</v>
      </c>
      <c r="B3" t="s">
        <v>169</v>
      </c>
      <c r="C3" t="s">
        <v>6</v>
      </c>
      <c r="D3">
        <v>2022</v>
      </c>
      <c r="E3">
        <v>7</v>
      </c>
      <c r="F3" t="s">
        <v>7</v>
      </c>
      <c r="G3">
        <v>5</v>
      </c>
      <c r="H3">
        <v>200</v>
      </c>
      <c r="I3">
        <v>954.8</v>
      </c>
      <c r="J3" t="s">
        <v>108</v>
      </c>
      <c r="K3" t="s">
        <v>109</v>
      </c>
      <c r="L3">
        <v>200</v>
      </c>
      <c r="M3">
        <v>954.8</v>
      </c>
      <c r="N3">
        <v>80</v>
      </c>
      <c r="O3">
        <v>16000</v>
      </c>
      <c r="P3">
        <v>76384</v>
      </c>
      <c r="Q3">
        <v>200</v>
      </c>
      <c r="R3">
        <v>954.8</v>
      </c>
    </row>
    <row r="4" spans="1:18">
      <c r="A4">
        <v>103</v>
      </c>
      <c r="B4" t="s">
        <v>170</v>
      </c>
      <c r="C4" t="s">
        <v>6</v>
      </c>
      <c r="D4">
        <v>2013</v>
      </c>
      <c r="E4">
        <v>6.8</v>
      </c>
      <c r="F4" t="s">
        <v>7</v>
      </c>
      <c r="G4">
        <v>5</v>
      </c>
      <c r="H4">
        <v>165</v>
      </c>
      <c r="I4">
        <v>644.79999999999995</v>
      </c>
      <c r="J4" t="s">
        <v>108</v>
      </c>
      <c r="K4" t="s">
        <v>109</v>
      </c>
      <c r="L4">
        <v>165</v>
      </c>
      <c r="M4">
        <v>644.79999999999995</v>
      </c>
      <c r="N4">
        <v>80</v>
      </c>
      <c r="O4">
        <v>13200</v>
      </c>
      <c r="P4">
        <v>51584</v>
      </c>
      <c r="Q4">
        <v>165</v>
      </c>
      <c r="R4">
        <v>644.79999999999995</v>
      </c>
    </row>
    <row r="5" spans="1:18">
      <c r="A5">
        <v>104</v>
      </c>
      <c r="B5" t="s">
        <v>171</v>
      </c>
      <c r="C5" t="s">
        <v>6</v>
      </c>
      <c r="D5">
        <v>2017</v>
      </c>
      <c r="E5">
        <v>7.9</v>
      </c>
      <c r="F5" t="s">
        <v>7</v>
      </c>
      <c r="G5">
        <v>5</v>
      </c>
      <c r="H5">
        <v>180</v>
      </c>
      <c r="I5">
        <v>854</v>
      </c>
      <c r="J5" t="s">
        <v>108</v>
      </c>
      <c r="K5" t="s">
        <v>109</v>
      </c>
      <c r="L5">
        <v>180</v>
      </c>
      <c r="M5">
        <v>854</v>
      </c>
      <c r="N5">
        <v>80</v>
      </c>
      <c r="O5">
        <v>14400</v>
      </c>
      <c r="P5">
        <v>68320</v>
      </c>
      <c r="Q5">
        <v>180</v>
      </c>
      <c r="R5">
        <v>854</v>
      </c>
    </row>
    <row r="6" spans="1:18">
      <c r="A6">
        <v>105</v>
      </c>
      <c r="B6" t="s">
        <v>172</v>
      </c>
      <c r="C6" t="s">
        <v>6</v>
      </c>
      <c r="D6">
        <v>2022</v>
      </c>
      <c r="E6">
        <v>6.8</v>
      </c>
      <c r="F6" t="s">
        <v>7</v>
      </c>
      <c r="G6">
        <v>5</v>
      </c>
      <c r="H6">
        <v>250</v>
      </c>
      <c r="I6">
        <v>670</v>
      </c>
      <c r="J6" t="s">
        <v>108</v>
      </c>
      <c r="K6" t="s">
        <v>109</v>
      </c>
      <c r="L6">
        <v>250</v>
      </c>
      <c r="M6">
        <v>670</v>
      </c>
      <c r="N6">
        <v>80</v>
      </c>
      <c r="O6">
        <v>20000</v>
      </c>
      <c r="P6">
        <v>53600</v>
      </c>
      <c r="Q6">
        <v>250</v>
      </c>
      <c r="R6">
        <v>670</v>
      </c>
    </row>
    <row r="7" spans="1:18">
      <c r="A7">
        <v>107</v>
      </c>
      <c r="B7" t="s">
        <v>173</v>
      </c>
      <c r="C7" t="s">
        <v>5</v>
      </c>
      <c r="D7">
        <v>1995</v>
      </c>
      <c r="E7">
        <v>8</v>
      </c>
      <c r="F7" t="s">
        <v>9</v>
      </c>
      <c r="G7">
        <v>1</v>
      </c>
      <c r="H7">
        <v>400</v>
      </c>
      <c r="I7">
        <v>2000</v>
      </c>
      <c r="J7" t="s">
        <v>108</v>
      </c>
      <c r="K7" t="s">
        <v>107</v>
      </c>
      <c r="L7">
        <v>400</v>
      </c>
      <c r="M7">
        <v>2000</v>
      </c>
      <c r="N7">
        <v>1</v>
      </c>
      <c r="O7">
        <v>400</v>
      </c>
      <c r="P7">
        <v>2000</v>
      </c>
      <c r="Q7">
        <v>5</v>
      </c>
      <c r="R7">
        <v>25</v>
      </c>
    </row>
    <row r="8" spans="1:18">
      <c r="A8">
        <v>108</v>
      </c>
      <c r="B8" t="s">
        <v>174</v>
      </c>
      <c r="C8" t="s">
        <v>5</v>
      </c>
      <c r="D8">
        <v>2009</v>
      </c>
      <c r="E8">
        <v>8.4</v>
      </c>
      <c r="F8" t="s">
        <v>10</v>
      </c>
      <c r="G8">
        <v>1</v>
      </c>
      <c r="H8">
        <v>550</v>
      </c>
      <c r="I8">
        <v>4000</v>
      </c>
      <c r="J8" t="s">
        <v>108</v>
      </c>
      <c r="K8" t="s">
        <v>107</v>
      </c>
      <c r="L8">
        <v>550</v>
      </c>
      <c r="M8">
        <v>4000</v>
      </c>
      <c r="N8">
        <v>1</v>
      </c>
      <c r="O8">
        <v>550</v>
      </c>
      <c r="P8">
        <v>4000</v>
      </c>
      <c r="Q8">
        <v>6.875</v>
      </c>
      <c r="R8">
        <v>50</v>
      </c>
    </row>
    <row r="9" spans="1:18">
      <c r="A9">
        <v>109</v>
      </c>
      <c r="B9" t="s">
        <v>175</v>
      </c>
      <c r="C9" t="s">
        <v>5</v>
      </c>
      <c r="D9">
        <v>2001</v>
      </c>
      <c r="E9">
        <v>7.4</v>
      </c>
      <c r="F9" t="s">
        <v>11</v>
      </c>
      <c r="G9">
        <v>1</v>
      </c>
      <c r="H9">
        <v>390</v>
      </c>
      <c r="I9">
        <v>1360</v>
      </c>
      <c r="J9" t="s">
        <v>108</v>
      </c>
      <c r="K9" t="s">
        <v>107</v>
      </c>
      <c r="L9">
        <v>390</v>
      </c>
      <c r="M9">
        <v>1360</v>
      </c>
      <c r="N9">
        <v>1</v>
      </c>
      <c r="O9">
        <v>390</v>
      </c>
      <c r="P9">
        <v>1360</v>
      </c>
      <c r="Q9">
        <v>4.875</v>
      </c>
      <c r="R9">
        <v>17</v>
      </c>
    </row>
    <row r="10" spans="1:18">
      <c r="A10">
        <v>110</v>
      </c>
      <c r="B10" t="s">
        <v>176</v>
      </c>
      <c r="C10" t="s">
        <v>5</v>
      </c>
      <c r="D10">
        <v>2015</v>
      </c>
      <c r="E10">
        <v>7.2</v>
      </c>
      <c r="F10" t="s">
        <v>177</v>
      </c>
      <c r="G10">
        <v>1</v>
      </c>
      <c r="H10">
        <v>1.4</v>
      </c>
      <c r="I10">
        <v>3.5</v>
      </c>
      <c r="J10" t="s">
        <v>106</v>
      </c>
      <c r="K10" t="s">
        <v>107</v>
      </c>
      <c r="L10">
        <v>1400</v>
      </c>
      <c r="M10">
        <v>3500</v>
      </c>
      <c r="N10">
        <v>1</v>
      </c>
      <c r="O10">
        <v>1400</v>
      </c>
      <c r="P10">
        <v>3500</v>
      </c>
      <c r="Q10">
        <v>17.5</v>
      </c>
      <c r="R10">
        <v>43.75</v>
      </c>
    </row>
    <row r="11" spans="1:18">
      <c r="A11">
        <v>111</v>
      </c>
      <c r="B11" t="s">
        <v>178</v>
      </c>
      <c r="C11" t="s">
        <v>6</v>
      </c>
      <c r="D11">
        <v>1994</v>
      </c>
      <c r="E11">
        <v>9.3000000000000007</v>
      </c>
      <c r="F11" t="s">
        <v>12</v>
      </c>
      <c r="G11">
        <v>5</v>
      </c>
      <c r="H11">
        <v>25</v>
      </c>
      <c r="I11">
        <v>73.3</v>
      </c>
      <c r="J11" t="s">
        <v>108</v>
      </c>
      <c r="K11" t="s">
        <v>109</v>
      </c>
      <c r="L11">
        <v>25</v>
      </c>
      <c r="M11">
        <v>73.3</v>
      </c>
      <c r="N11">
        <v>80</v>
      </c>
      <c r="O11">
        <v>2000</v>
      </c>
      <c r="P11">
        <v>5864</v>
      </c>
      <c r="Q11">
        <v>25</v>
      </c>
      <c r="R11">
        <v>73.3</v>
      </c>
    </row>
    <row r="12" spans="1:18">
      <c r="A12">
        <v>113</v>
      </c>
      <c r="B12" t="s">
        <v>179</v>
      </c>
      <c r="C12" t="s">
        <v>6</v>
      </c>
      <c r="D12">
        <v>2014</v>
      </c>
      <c r="E12">
        <v>8.6</v>
      </c>
      <c r="F12" t="s">
        <v>13</v>
      </c>
      <c r="G12">
        <v>5</v>
      </c>
      <c r="H12">
        <v>165</v>
      </c>
      <c r="I12">
        <v>701.8</v>
      </c>
      <c r="J12" t="s">
        <v>108</v>
      </c>
      <c r="K12" t="s">
        <v>109</v>
      </c>
      <c r="L12">
        <v>165</v>
      </c>
      <c r="M12">
        <v>701.8</v>
      </c>
      <c r="N12">
        <v>80</v>
      </c>
      <c r="O12">
        <v>13200</v>
      </c>
      <c r="P12">
        <v>56144</v>
      </c>
      <c r="Q12">
        <v>165</v>
      </c>
      <c r="R12">
        <v>701.8</v>
      </c>
    </row>
    <row r="13" spans="1:18">
      <c r="A13">
        <v>115</v>
      </c>
      <c r="B13" t="s">
        <v>180</v>
      </c>
      <c r="C13" t="s">
        <v>6</v>
      </c>
      <c r="D13">
        <v>2006</v>
      </c>
      <c r="E13">
        <v>8</v>
      </c>
      <c r="F13" t="s">
        <v>14</v>
      </c>
      <c r="G13">
        <v>5</v>
      </c>
      <c r="H13">
        <v>55</v>
      </c>
      <c r="I13">
        <v>307.10000000000002</v>
      </c>
      <c r="J13" t="s">
        <v>108</v>
      </c>
      <c r="K13" t="s">
        <v>109</v>
      </c>
      <c r="L13">
        <v>55</v>
      </c>
      <c r="M13">
        <v>307.10000000000002</v>
      </c>
      <c r="N13">
        <v>80</v>
      </c>
      <c r="O13">
        <v>4400</v>
      </c>
      <c r="P13">
        <v>24568</v>
      </c>
      <c r="Q13">
        <v>55</v>
      </c>
      <c r="R13">
        <v>307.10000000000002</v>
      </c>
    </row>
    <row r="14" spans="1:18">
      <c r="A14">
        <v>116</v>
      </c>
      <c r="B14" t="s">
        <v>181</v>
      </c>
      <c r="C14" t="s">
        <v>6</v>
      </c>
      <c r="D14">
        <v>2000</v>
      </c>
      <c r="E14">
        <v>8.5</v>
      </c>
      <c r="F14" t="s">
        <v>20</v>
      </c>
      <c r="G14">
        <v>5</v>
      </c>
      <c r="H14">
        <v>103</v>
      </c>
      <c r="I14">
        <v>460.5</v>
      </c>
      <c r="J14" t="s">
        <v>108</v>
      </c>
      <c r="K14" t="s">
        <v>109</v>
      </c>
      <c r="L14">
        <v>103</v>
      </c>
      <c r="M14">
        <v>460.5</v>
      </c>
      <c r="N14">
        <v>80</v>
      </c>
      <c r="O14">
        <v>8240</v>
      </c>
      <c r="P14">
        <v>36840</v>
      </c>
      <c r="Q14">
        <v>103</v>
      </c>
      <c r="R14">
        <v>460.5</v>
      </c>
    </row>
    <row r="15" spans="1:18">
      <c r="A15">
        <v>117</v>
      </c>
      <c r="B15" t="s">
        <v>182</v>
      </c>
      <c r="C15" t="s">
        <v>6</v>
      </c>
      <c r="D15">
        <v>1997</v>
      </c>
      <c r="E15">
        <v>7.9</v>
      </c>
      <c r="F15" t="s">
        <v>16</v>
      </c>
      <c r="G15">
        <v>5</v>
      </c>
      <c r="H15">
        <v>200</v>
      </c>
      <c r="I15">
        <v>2202</v>
      </c>
      <c r="J15" t="s">
        <v>108</v>
      </c>
      <c r="K15" t="s">
        <v>109</v>
      </c>
      <c r="L15">
        <v>200</v>
      </c>
      <c r="M15">
        <v>2202</v>
      </c>
      <c r="N15">
        <v>80</v>
      </c>
      <c r="O15">
        <v>16000</v>
      </c>
      <c r="P15">
        <v>176160</v>
      </c>
      <c r="Q15">
        <v>200</v>
      </c>
      <c r="R15">
        <v>2202</v>
      </c>
    </row>
    <row r="16" spans="1:18">
      <c r="A16">
        <v>118</v>
      </c>
      <c r="B16" t="s">
        <v>183</v>
      </c>
      <c r="C16" t="s">
        <v>6</v>
      </c>
      <c r="D16">
        <v>1946</v>
      </c>
      <c r="E16">
        <v>8.6</v>
      </c>
      <c r="F16" t="s">
        <v>17</v>
      </c>
      <c r="G16">
        <v>5</v>
      </c>
      <c r="H16">
        <v>3.18</v>
      </c>
      <c r="I16">
        <v>3.3</v>
      </c>
      <c r="J16" t="s">
        <v>108</v>
      </c>
      <c r="K16" t="s">
        <v>109</v>
      </c>
      <c r="L16">
        <v>3.18</v>
      </c>
      <c r="M16">
        <v>3.3</v>
      </c>
      <c r="N16">
        <v>80</v>
      </c>
      <c r="O16">
        <v>254.4</v>
      </c>
      <c r="P16">
        <v>264</v>
      </c>
      <c r="Q16">
        <v>3.18</v>
      </c>
      <c r="R16">
        <v>3.3</v>
      </c>
    </row>
    <row r="17" spans="1:18">
      <c r="A17">
        <v>119</v>
      </c>
      <c r="B17" t="s">
        <v>184</v>
      </c>
      <c r="C17" t="s">
        <v>6</v>
      </c>
      <c r="D17">
        <v>2009</v>
      </c>
      <c r="E17">
        <v>7.8</v>
      </c>
      <c r="F17" t="s">
        <v>18</v>
      </c>
      <c r="G17">
        <v>5</v>
      </c>
      <c r="H17">
        <v>237</v>
      </c>
      <c r="I17">
        <v>2847</v>
      </c>
      <c r="J17" t="s">
        <v>108</v>
      </c>
      <c r="K17" t="s">
        <v>109</v>
      </c>
      <c r="L17">
        <v>237</v>
      </c>
      <c r="M17">
        <v>2847</v>
      </c>
      <c r="N17">
        <v>80</v>
      </c>
      <c r="O17">
        <v>18960</v>
      </c>
      <c r="P17">
        <v>227760</v>
      </c>
      <c r="Q17">
        <v>237</v>
      </c>
      <c r="R17">
        <v>2847</v>
      </c>
    </row>
    <row r="18" spans="1:18">
      <c r="A18">
        <v>120</v>
      </c>
      <c r="B18" t="s">
        <v>185</v>
      </c>
      <c r="C18" t="s">
        <v>6</v>
      </c>
      <c r="D18">
        <v>1972</v>
      </c>
      <c r="E18">
        <v>9.1999999999999993</v>
      </c>
      <c r="F18" t="s">
        <v>16</v>
      </c>
      <c r="G18">
        <v>5</v>
      </c>
      <c r="H18">
        <v>7.2</v>
      </c>
      <c r="I18">
        <v>291</v>
      </c>
      <c r="J18" t="s">
        <v>108</v>
      </c>
      <c r="K18" t="s">
        <v>109</v>
      </c>
      <c r="L18">
        <v>7.2</v>
      </c>
      <c r="M18">
        <v>291</v>
      </c>
      <c r="N18">
        <v>80</v>
      </c>
      <c r="O18">
        <v>576</v>
      </c>
      <c r="P18">
        <v>23280</v>
      </c>
      <c r="Q18">
        <v>7.2</v>
      </c>
      <c r="R18">
        <v>291</v>
      </c>
    </row>
    <row r="19" spans="1:18">
      <c r="A19">
        <v>121</v>
      </c>
      <c r="B19" t="s">
        <v>186</v>
      </c>
      <c r="C19" t="s">
        <v>6</v>
      </c>
      <c r="D19">
        <v>2008</v>
      </c>
      <c r="E19">
        <v>9</v>
      </c>
      <c r="F19" t="s">
        <v>19</v>
      </c>
      <c r="G19">
        <v>5</v>
      </c>
      <c r="H19">
        <v>185</v>
      </c>
      <c r="I19">
        <v>1006</v>
      </c>
      <c r="J19" t="s">
        <v>108</v>
      </c>
      <c r="K19" t="s">
        <v>109</v>
      </c>
      <c r="L19">
        <v>185</v>
      </c>
      <c r="M19">
        <v>1006</v>
      </c>
      <c r="N19">
        <v>80</v>
      </c>
      <c r="O19">
        <v>14800</v>
      </c>
      <c r="P19">
        <v>80480</v>
      </c>
      <c r="Q19">
        <v>185</v>
      </c>
      <c r="R19">
        <v>1006</v>
      </c>
    </row>
    <row r="20" spans="1:18">
      <c r="A20">
        <v>122</v>
      </c>
      <c r="B20" t="s">
        <v>187</v>
      </c>
      <c r="C20" t="s">
        <v>6</v>
      </c>
      <c r="D20">
        <v>1993</v>
      </c>
      <c r="E20">
        <v>9</v>
      </c>
      <c r="F20" t="s">
        <v>20</v>
      </c>
      <c r="G20">
        <v>5</v>
      </c>
      <c r="H20">
        <v>22</v>
      </c>
      <c r="I20">
        <v>322.2</v>
      </c>
      <c r="J20" t="s">
        <v>108</v>
      </c>
      <c r="K20" t="s">
        <v>109</v>
      </c>
      <c r="L20">
        <v>22</v>
      </c>
      <c r="M20">
        <v>322.2</v>
      </c>
      <c r="N20">
        <v>80</v>
      </c>
      <c r="O20">
        <v>1760</v>
      </c>
      <c r="P20">
        <v>25776</v>
      </c>
      <c r="Q20">
        <v>22</v>
      </c>
      <c r="R20">
        <v>322.2</v>
      </c>
    </row>
    <row r="21" spans="1:18">
      <c r="A21">
        <v>123</v>
      </c>
      <c r="B21" t="s">
        <v>188</v>
      </c>
      <c r="C21" t="s">
        <v>6</v>
      </c>
      <c r="D21">
        <v>1993</v>
      </c>
      <c r="E21">
        <v>8.1999999999999993</v>
      </c>
      <c r="F21" t="s">
        <v>20</v>
      </c>
      <c r="G21">
        <v>5</v>
      </c>
      <c r="H21">
        <v>63</v>
      </c>
      <c r="I21">
        <v>1046</v>
      </c>
      <c r="J21" t="s">
        <v>108</v>
      </c>
      <c r="K21" t="s">
        <v>109</v>
      </c>
      <c r="L21">
        <v>63</v>
      </c>
      <c r="M21">
        <v>1046</v>
      </c>
      <c r="N21">
        <v>80</v>
      </c>
      <c r="O21">
        <v>5040</v>
      </c>
      <c r="P21">
        <v>83680</v>
      </c>
      <c r="Q21">
        <v>63</v>
      </c>
      <c r="R21">
        <v>1046</v>
      </c>
    </row>
    <row r="22" spans="1:18">
      <c r="A22">
        <v>124</v>
      </c>
      <c r="B22" t="s">
        <v>189</v>
      </c>
      <c r="C22" t="s">
        <v>6</v>
      </c>
      <c r="D22">
        <v>2019</v>
      </c>
      <c r="E22">
        <v>8.5</v>
      </c>
      <c r="F22" t="s">
        <v>177</v>
      </c>
      <c r="G22">
        <v>5</v>
      </c>
      <c r="H22">
        <v>15.5</v>
      </c>
      <c r="I22">
        <v>263.10000000000002</v>
      </c>
      <c r="J22" t="s">
        <v>108</v>
      </c>
      <c r="K22" t="s">
        <v>109</v>
      </c>
      <c r="L22">
        <v>15.5</v>
      </c>
      <c r="M22">
        <v>263.10000000000002</v>
      </c>
      <c r="N22">
        <v>80</v>
      </c>
      <c r="O22">
        <v>1240</v>
      </c>
      <c r="P22">
        <v>21048</v>
      </c>
      <c r="Q22">
        <v>15.5</v>
      </c>
      <c r="R22">
        <v>263.10000000000002</v>
      </c>
    </row>
    <row r="23" spans="1:18">
      <c r="A23">
        <v>125</v>
      </c>
      <c r="B23" t="s">
        <v>190</v>
      </c>
      <c r="C23" t="s">
        <v>6</v>
      </c>
      <c r="D23">
        <v>2019</v>
      </c>
      <c r="E23">
        <v>8.4</v>
      </c>
      <c r="F23" t="s">
        <v>7</v>
      </c>
      <c r="G23">
        <v>5</v>
      </c>
      <c r="H23">
        <v>400</v>
      </c>
      <c r="I23">
        <v>2798</v>
      </c>
      <c r="J23" t="s">
        <v>108</v>
      </c>
      <c r="K23" t="s">
        <v>109</v>
      </c>
      <c r="L23">
        <v>400</v>
      </c>
      <c r="M23">
        <v>2798</v>
      </c>
      <c r="N23">
        <v>80</v>
      </c>
      <c r="O23">
        <v>32000</v>
      </c>
      <c r="P23">
        <v>223840</v>
      </c>
      <c r="Q23">
        <v>400</v>
      </c>
      <c r="R23">
        <v>2798</v>
      </c>
    </row>
    <row r="24" spans="1:18">
      <c r="A24">
        <v>126</v>
      </c>
      <c r="B24" t="s">
        <v>191</v>
      </c>
      <c r="C24" t="s">
        <v>6</v>
      </c>
      <c r="D24">
        <v>2018</v>
      </c>
      <c r="E24">
        <v>8.4</v>
      </c>
      <c r="F24" t="s">
        <v>7</v>
      </c>
      <c r="G24">
        <v>5</v>
      </c>
      <c r="H24">
        <v>400</v>
      </c>
      <c r="I24">
        <v>2048</v>
      </c>
      <c r="J24" t="s">
        <v>108</v>
      </c>
      <c r="K24" t="s">
        <v>109</v>
      </c>
      <c r="L24">
        <v>400</v>
      </c>
      <c r="M24">
        <v>2048</v>
      </c>
      <c r="N24">
        <v>80</v>
      </c>
      <c r="O24">
        <v>32000</v>
      </c>
      <c r="P24">
        <v>163840</v>
      </c>
      <c r="Q24">
        <v>400</v>
      </c>
      <c r="R24">
        <v>2048</v>
      </c>
    </row>
    <row r="25" spans="1:18">
      <c r="A25">
        <v>127</v>
      </c>
      <c r="B25" t="s">
        <v>192</v>
      </c>
      <c r="C25" t="s">
        <v>5</v>
      </c>
      <c r="D25">
        <v>1955</v>
      </c>
      <c r="E25">
        <v>8.3000000000000007</v>
      </c>
      <c r="F25" t="s">
        <v>193</v>
      </c>
      <c r="G25">
        <v>7</v>
      </c>
      <c r="H25">
        <v>70</v>
      </c>
      <c r="I25">
        <v>100</v>
      </c>
      <c r="J25" t="s">
        <v>108</v>
      </c>
      <c r="K25" t="s">
        <v>107</v>
      </c>
      <c r="L25">
        <v>70</v>
      </c>
      <c r="M25">
        <v>100</v>
      </c>
      <c r="N25">
        <v>1</v>
      </c>
      <c r="O25">
        <v>70</v>
      </c>
      <c r="P25">
        <v>100</v>
      </c>
      <c r="Q25">
        <v>0.875</v>
      </c>
      <c r="R25">
        <v>1.25</v>
      </c>
    </row>
    <row r="26" spans="1:18">
      <c r="A26">
        <v>128</v>
      </c>
      <c r="B26" t="s">
        <v>194</v>
      </c>
      <c r="C26" t="s">
        <v>5</v>
      </c>
      <c r="D26">
        <v>2007</v>
      </c>
      <c r="E26">
        <v>8.3000000000000007</v>
      </c>
      <c r="F26" t="s">
        <v>177</v>
      </c>
      <c r="G26">
        <v>1</v>
      </c>
      <c r="H26">
        <v>120</v>
      </c>
      <c r="I26">
        <v>1350</v>
      </c>
      <c r="J26" t="s">
        <v>108</v>
      </c>
      <c r="K26" t="s">
        <v>107</v>
      </c>
      <c r="L26">
        <v>120</v>
      </c>
      <c r="M26">
        <v>1350</v>
      </c>
      <c r="N26">
        <v>1</v>
      </c>
      <c r="O26">
        <v>120</v>
      </c>
      <c r="P26">
        <v>1350</v>
      </c>
      <c r="Q26">
        <v>1.5</v>
      </c>
      <c r="R26">
        <v>16.875</v>
      </c>
    </row>
    <row r="27" spans="1:18">
      <c r="A27">
        <v>129</v>
      </c>
      <c r="B27" t="s">
        <v>195</v>
      </c>
      <c r="C27" t="s">
        <v>5</v>
      </c>
      <c r="D27">
        <v>2003</v>
      </c>
      <c r="E27">
        <v>8.1</v>
      </c>
      <c r="F27" t="s">
        <v>21</v>
      </c>
      <c r="G27">
        <v>1</v>
      </c>
      <c r="H27">
        <v>100</v>
      </c>
      <c r="I27">
        <v>410</v>
      </c>
      <c r="J27" t="s">
        <v>108</v>
      </c>
      <c r="K27" t="s">
        <v>107</v>
      </c>
      <c r="L27">
        <v>100</v>
      </c>
      <c r="M27">
        <v>410</v>
      </c>
      <c r="N27">
        <v>1</v>
      </c>
      <c r="O27">
        <v>100</v>
      </c>
      <c r="P27">
        <v>410</v>
      </c>
      <c r="Q27">
        <v>1.25</v>
      </c>
      <c r="R27">
        <v>5.125</v>
      </c>
    </row>
    <row r="28" spans="1:18">
      <c r="A28">
        <v>130</v>
      </c>
      <c r="B28" t="s">
        <v>196</v>
      </c>
      <c r="C28" t="s">
        <v>5</v>
      </c>
      <c r="D28">
        <v>2014</v>
      </c>
      <c r="E28">
        <v>8.1</v>
      </c>
      <c r="F28" t="s">
        <v>10</v>
      </c>
      <c r="G28">
        <v>1</v>
      </c>
      <c r="H28">
        <v>850</v>
      </c>
      <c r="I28">
        <v>8540</v>
      </c>
      <c r="J28" t="s">
        <v>108</v>
      </c>
      <c r="K28" t="s">
        <v>107</v>
      </c>
      <c r="L28">
        <v>850</v>
      </c>
      <c r="M28">
        <v>8540</v>
      </c>
      <c r="N28">
        <v>1</v>
      </c>
      <c r="O28">
        <v>850</v>
      </c>
      <c r="P28">
        <v>8540</v>
      </c>
      <c r="Q28">
        <v>10.625</v>
      </c>
      <c r="R28">
        <v>106.75</v>
      </c>
    </row>
    <row r="29" spans="1:18">
      <c r="A29">
        <v>131</v>
      </c>
      <c r="B29" t="s">
        <v>197</v>
      </c>
      <c r="C29" t="s">
        <v>5</v>
      </c>
      <c r="D29">
        <v>2018</v>
      </c>
      <c r="E29" t="s">
        <v>22</v>
      </c>
      <c r="F29" t="s">
        <v>10</v>
      </c>
      <c r="G29">
        <v>1</v>
      </c>
      <c r="H29">
        <v>1</v>
      </c>
      <c r="I29">
        <v>5.9</v>
      </c>
      <c r="J29" t="s">
        <v>106</v>
      </c>
      <c r="K29" t="s">
        <v>107</v>
      </c>
      <c r="L29">
        <v>1000</v>
      </c>
      <c r="M29">
        <v>5900</v>
      </c>
      <c r="N29">
        <v>1</v>
      </c>
      <c r="O29">
        <v>1000</v>
      </c>
      <c r="P29">
        <v>5900</v>
      </c>
      <c r="Q29">
        <v>12.5</v>
      </c>
      <c r="R29">
        <v>73.75</v>
      </c>
    </row>
    <row r="30" spans="1:18">
      <c r="A30">
        <v>132</v>
      </c>
      <c r="B30" t="s">
        <v>198</v>
      </c>
      <c r="C30" t="s">
        <v>5</v>
      </c>
      <c r="D30">
        <v>2021</v>
      </c>
      <c r="E30">
        <v>7.6</v>
      </c>
      <c r="F30" t="s">
        <v>23</v>
      </c>
      <c r="G30">
        <v>2</v>
      </c>
      <c r="H30">
        <v>2</v>
      </c>
      <c r="I30">
        <v>3.6</v>
      </c>
      <c r="J30" t="s">
        <v>106</v>
      </c>
      <c r="K30" t="s">
        <v>107</v>
      </c>
      <c r="L30">
        <v>2000</v>
      </c>
      <c r="M30">
        <v>3600</v>
      </c>
      <c r="N30">
        <v>1</v>
      </c>
      <c r="O30">
        <v>2000</v>
      </c>
      <c r="P30">
        <v>3600</v>
      </c>
      <c r="Q30">
        <v>25</v>
      </c>
      <c r="R30">
        <v>45</v>
      </c>
    </row>
    <row r="31" spans="1:18">
      <c r="A31">
        <v>133</v>
      </c>
      <c r="B31" t="s">
        <v>199</v>
      </c>
      <c r="C31" t="s">
        <v>5</v>
      </c>
      <c r="D31">
        <v>2022</v>
      </c>
      <c r="E31">
        <v>8</v>
      </c>
      <c r="F31" t="s">
        <v>24</v>
      </c>
      <c r="G31">
        <v>2</v>
      </c>
      <c r="H31">
        <v>5.5</v>
      </c>
      <c r="I31">
        <v>12</v>
      </c>
      <c r="J31" t="s">
        <v>106</v>
      </c>
      <c r="K31" t="s">
        <v>107</v>
      </c>
      <c r="L31">
        <v>5500</v>
      </c>
      <c r="M31">
        <v>12000</v>
      </c>
      <c r="N31">
        <v>1</v>
      </c>
      <c r="O31">
        <v>5500</v>
      </c>
      <c r="P31">
        <v>12000</v>
      </c>
      <c r="Q31">
        <v>68.75</v>
      </c>
      <c r="R31">
        <v>150</v>
      </c>
    </row>
    <row r="32" spans="1:18">
      <c r="A32">
        <v>134</v>
      </c>
      <c r="B32" t="s">
        <v>200</v>
      </c>
      <c r="C32" t="s">
        <v>5</v>
      </c>
      <c r="D32">
        <v>2015</v>
      </c>
      <c r="E32">
        <v>8</v>
      </c>
      <c r="F32" t="s">
        <v>25</v>
      </c>
      <c r="G32">
        <v>2</v>
      </c>
      <c r="H32">
        <v>1.8</v>
      </c>
      <c r="I32">
        <v>6.5</v>
      </c>
      <c r="J32" t="s">
        <v>106</v>
      </c>
      <c r="K32" t="s">
        <v>107</v>
      </c>
      <c r="L32">
        <v>1800</v>
      </c>
      <c r="M32">
        <v>6500</v>
      </c>
      <c r="N32">
        <v>1</v>
      </c>
      <c r="O32">
        <v>1800</v>
      </c>
      <c r="P32">
        <v>6500</v>
      </c>
      <c r="Q32">
        <v>22.5</v>
      </c>
      <c r="R32">
        <v>81.25</v>
      </c>
    </row>
    <row r="33" spans="1:18">
      <c r="A33">
        <v>135</v>
      </c>
      <c r="B33" t="s">
        <v>201</v>
      </c>
      <c r="C33" t="s">
        <v>5</v>
      </c>
      <c r="D33">
        <v>2022</v>
      </c>
      <c r="E33">
        <v>8.3000000000000007</v>
      </c>
      <c r="F33" t="s">
        <v>26</v>
      </c>
      <c r="G33">
        <v>1</v>
      </c>
      <c r="H33">
        <v>250</v>
      </c>
      <c r="I33">
        <v>3409</v>
      </c>
      <c r="J33" t="s">
        <v>108</v>
      </c>
      <c r="K33" t="s">
        <v>107</v>
      </c>
      <c r="L33">
        <v>250</v>
      </c>
      <c r="M33">
        <v>3409</v>
      </c>
      <c r="N33">
        <v>1</v>
      </c>
      <c r="O33">
        <v>250</v>
      </c>
      <c r="P33">
        <v>3409</v>
      </c>
      <c r="Q33">
        <v>3.125</v>
      </c>
      <c r="R33">
        <v>42.612499999999997</v>
      </c>
    </row>
    <row r="34" spans="1:18">
      <c r="A34">
        <v>136</v>
      </c>
      <c r="B34" t="s">
        <v>202</v>
      </c>
      <c r="C34" t="s">
        <v>5</v>
      </c>
      <c r="D34">
        <v>2015</v>
      </c>
      <c r="E34">
        <v>8.1</v>
      </c>
      <c r="F34" t="s">
        <v>27</v>
      </c>
      <c r="G34">
        <v>1</v>
      </c>
      <c r="H34">
        <v>900</v>
      </c>
      <c r="I34">
        <v>11690</v>
      </c>
      <c r="J34" t="s">
        <v>108</v>
      </c>
      <c r="K34" t="s">
        <v>107</v>
      </c>
      <c r="L34">
        <v>900</v>
      </c>
      <c r="M34">
        <v>11690</v>
      </c>
      <c r="N34">
        <v>1</v>
      </c>
      <c r="O34">
        <v>900</v>
      </c>
      <c r="P34">
        <v>11690</v>
      </c>
      <c r="Q34">
        <v>11.25</v>
      </c>
      <c r="R34">
        <v>146.125</v>
      </c>
    </row>
    <row r="35" spans="1:18">
      <c r="A35">
        <v>137</v>
      </c>
      <c r="B35" t="s">
        <v>203</v>
      </c>
      <c r="C35" t="s">
        <v>6</v>
      </c>
      <c r="D35">
        <v>2011</v>
      </c>
      <c r="E35">
        <v>6.9</v>
      </c>
      <c r="F35" t="s">
        <v>7</v>
      </c>
      <c r="G35">
        <v>5</v>
      </c>
      <c r="H35">
        <v>216.7</v>
      </c>
      <c r="I35">
        <v>370.6</v>
      </c>
      <c r="J35" t="s">
        <v>108</v>
      </c>
      <c r="K35" t="s">
        <v>109</v>
      </c>
      <c r="L35">
        <v>216.7</v>
      </c>
      <c r="M35">
        <v>370.6</v>
      </c>
      <c r="N35">
        <v>80</v>
      </c>
      <c r="O35">
        <v>17336</v>
      </c>
      <c r="P35">
        <v>29648</v>
      </c>
      <c r="Q35">
        <v>216.7</v>
      </c>
      <c r="R35">
        <v>370.6</v>
      </c>
    </row>
    <row r="36" spans="1:18">
      <c r="A36">
        <v>138</v>
      </c>
      <c r="B36" t="s">
        <v>204</v>
      </c>
      <c r="C36" t="s">
        <v>6</v>
      </c>
      <c r="D36">
        <v>2014</v>
      </c>
      <c r="E36">
        <v>7.8</v>
      </c>
      <c r="F36" t="s">
        <v>7</v>
      </c>
      <c r="G36">
        <v>5</v>
      </c>
      <c r="H36">
        <v>177</v>
      </c>
      <c r="I36">
        <v>714.4</v>
      </c>
      <c r="J36" t="s">
        <v>108</v>
      </c>
      <c r="K36" t="s">
        <v>109</v>
      </c>
      <c r="L36">
        <v>177</v>
      </c>
      <c r="M36">
        <v>714.4</v>
      </c>
      <c r="N36">
        <v>80</v>
      </c>
      <c r="O36">
        <v>14160</v>
      </c>
      <c r="P36">
        <v>57152</v>
      </c>
      <c r="Q36">
        <v>177</v>
      </c>
      <c r="R36">
        <v>714.4</v>
      </c>
    </row>
    <row r="37" spans="1:18">
      <c r="A37">
        <v>139</v>
      </c>
      <c r="B37" t="s">
        <v>205</v>
      </c>
      <c r="C37" t="s">
        <v>5</v>
      </c>
      <c r="D37">
        <v>2018</v>
      </c>
      <c r="E37">
        <v>1.9</v>
      </c>
      <c r="F37" t="s">
        <v>27</v>
      </c>
      <c r="G37">
        <v>1</v>
      </c>
      <c r="H37">
        <v>1.8</v>
      </c>
      <c r="I37">
        <v>3.1</v>
      </c>
      <c r="J37" t="s">
        <v>106</v>
      </c>
      <c r="K37" t="s">
        <v>107</v>
      </c>
      <c r="L37">
        <v>1800</v>
      </c>
      <c r="M37">
        <v>3100</v>
      </c>
      <c r="N37">
        <v>1</v>
      </c>
      <c r="O37">
        <v>1800</v>
      </c>
      <c r="P37">
        <v>3100</v>
      </c>
      <c r="Q37">
        <v>22.5</v>
      </c>
      <c r="R37">
        <v>38.75</v>
      </c>
    </row>
    <row r="38" spans="1:18">
      <c r="A38">
        <v>140</v>
      </c>
      <c r="B38" t="s">
        <v>206</v>
      </c>
      <c r="C38" t="s">
        <v>5</v>
      </c>
      <c r="D38">
        <v>2021</v>
      </c>
      <c r="E38">
        <v>8.4</v>
      </c>
      <c r="F38" t="s">
        <v>11</v>
      </c>
      <c r="G38">
        <v>1</v>
      </c>
      <c r="H38">
        <v>500</v>
      </c>
      <c r="I38">
        <v>950</v>
      </c>
      <c r="J38" t="s">
        <v>108</v>
      </c>
      <c r="K38" t="s">
        <v>107</v>
      </c>
      <c r="L38">
        <v>500</v>
      </c>
      <c r="M38">
        <v>950</v>
      </c>
      <c r="N38">
        <v>1</v>
      </c>
      <c r="O38">
        <v>500</v>
      </c>
      <c r="P38">
        <v>950</v>
      </c>
      <c r="Q38">
        <v>6.25</v>
      </c>
      <c r="R38">
        <v>11.875</v>
      </c>
    </row>
    <row r="40" spans="1:18">
      <c r="O40" s="9" t="s">
        <v>207</v>
      </c>
      <c r="P40" s="9" t="s">
        <v>208</v>
      </c>
      <c r="Q40" s="9" t="s">
        <v>209</v>
      </c>
      <c r="R40" s="9" t="s">
        <v>210</v>
      </c>
    </row>
    <row r="41" spans="1:18">
      <c r="O41">
        <f>SUM(movfin[budget_INR])</f>
        <v>264196.40000000002</v>
      </c>
      <c r="P41">
        <f>SUM(movfin[revenue_INR])</f>
        <v>1567141</v>
      </c>
      <c r="Q41">
        <f>SUM(movfin[budget_USD])</f>
        <v>3302.4549999999999</v>
      </c>
      <c r="R41">
        <f>SUM(movfin[revenue_USD])</f>
        <v>19589.262500000001</v>
      </c>
    </row>
    <row r="44" spans="1:18" ht="15" thickBot="1"/>
    <row r="45" spans="1:18">
      <c r="F45" s="10" t="s">
        <v>211</v>
      </c>
      <c r="G45">
        <f>COUNT(movfin[movie_id])</f>
        <v>37</v>
      </c>
    </row>
    <row r="46" spans="1:18">
      <c r="F46" s="11" t="s">
        <v>212</v>
      </c>
      <c r="G46">
        <f>COUNTIF(movfin[industry],"Bollywood")</f>
        <v>17</v>
      </c>
    </row>
    <row r="47" spans="1:18">
      <c r="F47" s="11" t="s">
        <v>213</v>
      </c>
      <c r="G47">
        <f>SUMIF(movfin[industry],"Bollywood", movfin[revenue_INR])</f>
        <v>80909</v>
      </c>
    </row>
    <row r="48" spans="1:18">
      <c r="F48" s="11" t="s">
        <v>214</v>
      </c>
      <c r="G48" s="13">
        <f>G47/P41</f>
        <v>5.1628411227834639E-2</v>
      </c>
    </row>
    <row r="49" spans="6:7" ht="15" thickBot="1">
      <c r="F49" s="12" t="s">
        <v>215</v>
      </c>
      <c r="G49">
        <f>G47/G46</f>
        <v>4759.3529411764703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D984-6B39-4836-A495-E00530A4F8C8}">
  <dimension ref="A1:O63"/>
  <sheetViews>
    <sheetView workbookViewId="0">
      <selection activeCell="E30" sqref="E30"/>
    </sheetView>
  </sheetViews>
  <sheetFormatPr defaultRowHeight="14.4"/>
  <cols>
    <col min="1" max="1" width="9.5546875" bestFit="1" customWidth="1"/>
    <col min="2" max="2" width="10.44140625" bestFit="1" customWidth="1"/>
    <col min="3" max="3" width="13.6640625" bestFit="1" customWidth="1"/>
    <col min="4" max="4" width="13.77734375" bestFit="1" customWidth="1"/>
    <col min="5" max="5" width="14.109375" bestFit="1" customWidth="1"/>
    <col min="6" max="6" width="7.88671875" bestFit="1" customWidth="1"/>
    <col min="7" max="7" width="13.77734375" bestFit="1" customWidth="1"/>
    <col min="8" max="8" width="14.109375" bestFit="1" customWidth="1"/>
    <col min="9" max="9" width="7.88671875" bestFit="1" customWidth="1"/>
    <col min="10" max="10" width="17.6640625" bestFit="1" customWidth="1"/>
    <col min="11" max="11" width="7.77734375" bestFit="1" customWidth="1"/>
    <col min="14" max="14" width="7.88671875" bestFit="1" customWidth="1"/>
    <col min="15" max="15" width="10.44140625" bestFit="1" customWidth="1"/>
  </cols>
  <sheetData>
    <row r="1" spans="1:15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N1" t="s">
        <v>221</v>
      </c>
      <c r="O1" t="s">
        <v>243</v>
      </c>
    </row>
    <row r="2" spans="1:15">
      <c r="A2" s="14">
        <v>44713</v>
      </c>
      <c r="B2">
        <v>17562</v>
      </c>
      <c r="C2" t="s">
        <v>224</v>
      </c>
      <c r="D2" t="s">
        <v>225</v>
      </c>
      <c r="E2" t="s">
        <v>226</v>
      </c>
      <c r="F2" t="s">
        <v>227</v>
      </c>
      <c r="G2">
        <v>30</v>
      </c>
      <c r="H2">
        <v>30</v>
      </c>
      <c r="N2" t="s">
        <v>231</v>
      </c>
      <c r="O2" t="s">
        <v>244</v>
      </c>
    </row>
    <row r="3" spans="1:15">
      <c r="A3" s="14">
        <v>44713</v>
      </c>
      <c r="B3">
        <v>16563</v>
      </c>
      <c r="C3" t="s">
        <v>228</v>
      </c>
      <c r="D3" t="s">
        <v>229</v>
      </c>
      <c r="E3" t="s">
        <v>230</v>
      </c>
      <c r="F3" t="s">
        <v>231</v>
      </c>
      <c r="G3">
        <v>41</v>
      </c>
      <c r="H3">
        <v>41</v>
      </c>
      <c r="N3" t="s">
        <v>227</v>
      </c>
      <c r="O3" t="s">
        <v>245</v>
      </c>
    </row>
    <row r="4" spans="1:15">
      <c r="A4" s="14">
        <v>44713</v>
      </c>
      <c r="B4">
        <v>17562</v>
      </c>
      <c r="C4" t="s">
        <v>224</v>
      </c>
      <c r="D4" t="s">
        <v>232</v>
      </c>
      <c r="E4" t="s">
        <v>226</v>
      </c>
      <c r="F4" t="s">
        <v>231</v>
      </c>
      <c r="G4">
        <v>20</v>
      </c>
      <c r="H4">
        <v>20</v>
      </c>
      <c r="N4" t="s">
        <v>234</v>
      </c>
      <c r="O4" t="s">
        <v>246</v>
      </c>
    </row>
    <row r="5" spans="1:15">
      <c r="A5" s="14">
        <v>44713</v>
      </c>
      <c r="B5">
        <v>17562</v>
      </c>
      <c r="C5" t="s">
        <v>233</v>
      </c>
      <c r="D5" t="s">
        <v>232</v>
      </c>
      <c r="E5" t="s">
        <v>226</v>
      </c>
      <c r="F5" t="s">
        <v>234</v>
      </c>
      <c r="G5">
        <v>4</v>
      </c>
      <c r="H5">
        <v>27</v>
      </c>
      <c r="N5" t="s">
        <v>235</v>
      </c>
      <c r="O5" t="s">
        <v>247</v>
      </c>
    </row>
    <row r="6" spans="1:15">
      <c r="A6" s="14">
        <v>44713</v>
      </c>
      <c r="B6">
        <v>16563</v>
      </c>
      <c r="C6" t="s">
        <v>228</v>
      </c>
      <c r="D6" t="s">
        <v>229</v>
      </c>
      <c r="E6" t="s">
        <v>230</v>
      </c>
      <c r="F6" t="s">
        <v>234</v>
      </c>
      <c r="G6">
        <v>7</v>
      </c>
      <c r="H6">
        <v>20</v>
      </c>
    </row>
    <row r="7" spans="1:15">
      <c r="A7" s="14">
        <v>44713</v>
      </c>
      <c r="B7">
        <v>16563</v>
      </c>
      <c r="C7" t="s">
        <v>228</v>
      </c>
      <c r="D7" t="s">
        <v>229</v>
      </c>
      <c r="E7" t="s">
        <v>230</v>
      </c>
      <c r="F7" t="s">
        <v>235</v>
      </c>
      <c r="G7">
        <v>3</v>
      </c>
      <c r="H7">
        <v>18</v>
      </c>
    </row>
    <row r="8" spans="1:15">
      <c r="A8" s="14">
        <v>44713</v>
      </c>
      <c r="B8">
        <v>16563</v>
      </c>
      <c r="C8" t="s">
        <v>228</v>
      </c>
      <c r="D8" t="s">
        <v>236</v>
      </c>
      <c r="E8" t="s">
        <v>230</v>
      </c>
      <c r="F8" t="s">
        <v>227</v>
      </c>
      <c r="G8">
        <v>9</v>
      </c>
      <c r="H8">
        <v>38</v>
      </c>
    </row>
    <row r="9" spans="1:15">
      <c r="A9" s="14">
        <v>44715</v>
      </c>
      <c r="B9">
        <v>16563</v>
      </c>
      <c r="C9" t="s">
        <v>228</v>
      </c>
      <c r="D9" t="s">
        <v>229</v>
      </c>
      <c r="E9" t="s">
        <v>230</v>
      </c>
      <c r="F9" t="s">
        <v>235</v>
      </c>
      <c r="G9">
        <v>5</v>
      </c>
      <c r="H9">
        <v>18</v>
      </c>
    </row>
    <row r="10" spans="1:15">
      <c r="A10" s="14">
        <v>44715</v>
      </c>
      <c r="B10">
        <v>16563</v>
      </c>
      <c r="C10" t="s">
        <v>228</v>
      </c>
      <c r="D10" t="s">
        <v>229</v>
      </c>
      <c r="E10" t="s">
        <v>230</v>
      </c>
      <c r="F10" t="s">
        <v>227</v>
      </c>
      <c r="G10">
        <v>12</v>
      </c>
      <c r="H10">
        <v>38</v>
      </c>
    </row>
    <row r="11" spans="1:15">
      <c r="A11" s="14">
        <v>44715</v>
      </c>
      <c r="B11">
        <v>17562</v>
      </c>
      <c r="C11" t="s">
        <v>224</v>
      </c>
      <c r="D11" t="s">
        <v>232</v>
      </c>
      <c r="E11" t="s">
        <v>226</v>
      </c>
      <c r="F11" t="s">
        <v>227</v>
      </c>
      <c r="G11">
        <v>30</v>
      </c>
      <c r="H11">
        <v>30</v>
      </c>
    </row>
    <row r="12" spans="1:15">
      <c r="A12" s="14">
        <v>44715</v>
      </c>
      <c r="B12">
        <v>16563</v>
      </c>
      <c r="C12" t="s">
        <v>228</v>
      </c>
      <c r="D12" t="s">
        <v>229</v>
      </c>
      <c r="E12" t="s">
        <v>230</v>
      </c>
      <c r="F12" t="s">
        <v>231</v>
      </c>
      <c r="G12">
        <v>15</v>
      </c>
      <c r="H12">
        <v>41</v>
      </c>
    </row>
    <row r="13" spans="1:15">
      <c r="A13" s="14">
        <v>44715</v>
      </c>
      <c r="B13">
        <v>17562</v>
      </c>
      <c r="C13" t="s">
        <v>224</v>
      </c>
      <c r="D13" t="s">
        <v>232</v>
      </c>
      <c r="E13" t="s">
        <v>226</v>
      </c>
      <c r="F13" t="s">
        <v>231</v>
      </c>
      <c r="G13">
        <v>7</v>
      </c>
      <c r="H13">
        <v>20</v>
      </c>
    </row>
    <row r="14" spans="1:15">
      <c r="A14" s="14">
        <v>44715</v>
      </c>
      <c r="B14">
        <v>17562</v>
      </c>
      <c r="C14" t="s">
        <v>233</v>
      </c>
      <c r="D14" t="s">
        <v>237</v>
      </c>
      <c r="E14" t="s">
        <v>226</v>
      </c>
      <c r="F14" t="s">
        <v>234</v>
      </c>
      <c r="G14">
        <v>27</v>
      </c>
      <c r="H14">
        <v>27</v>
      </c>
    </row>
    <row r="15" spans="1:15">
      <c r="A15" s="14">
        <v>44715</v>
      </c>
      <c r="B15">
        <v>16563</v>
      </c>
      <c r="C15" t="s">
        <v>228</v>
      </c>
      <c r="D15" t="s">
        <v>229</v>
      </c>
      <c r="E15" t="s">
        <v>230</v>
      </c>
      <c r="F15" t="s">
        <v>234</v>
      </c>
      <c r="G15">
        <v>9</v>
      </c>
      <c r="H15">
        <v>20</v>
      </c>
    </row>
    <row r="16" spans="1:15">
      <c r="A16" s="14">
        <v>44715</v>
      </c>
      <c r="B16">
        <v>17562</v>
      </c>
      <c r="C16" t="s">
        <v>224</v>
      </c>
      <c r="D16" t="s">
        <v>232</v>
      </c>
      <c r="E16" t="s">
        <v>226</v>
      </c>
      <c r="F16" t="s">
        <v>235</v>
      </c>
      <c r="G16">
        <v>2</v>
      </c>
      <c r="H16">
        <v>6</v>
      </c>
    </row>
    <row r="17" spans="1:8">
      <c r="A17" s="14">
        <v>44718</v>
      </c>
      <c r="B17">
        <v>16563</v>
      </c>
      <c r="C17" t="s">
        <v>228</v>
      </c>
      <c r="D17" t="s">
        <v>229</v>
      </c>
      <c r="E17" t="s">
        <v>230</v>
      </c>
      <c r="F17" t="s">
        <v>227</v>
      </c>
      <c r="G17">
        <v>9</v>
      </c>
      <c r="H17">
        <v>38</v>
      </c>
    </row>
    <row r="18" spans="1:8">
      <c r="A18" s="14">
        <v>44718</v>
      </c>
      <c r="B18">
        <v>17562</v>
      </c>
      <c r="C18" t="s">
        <v>224</v>
      </c>
      <c r="D18" t="s">
        <v>232</v>
      </c>
      <c r="E18" t="s">
        <v>226</v>
      </c>
      <c r="F18" t="s">
        <v>227</v>
      </c>
      <c r="G18">
        <v>4</v>
      </c>
      <c r="H18">
        <v>30</v>
      </c>
    </row>
    <row r="19" spans="1:8">
      <c r="A19" s="14">
        <v>44718</v>
      </c>
      <c r="B19">
        <v>17562</v>
      </c>
      <c r="C19" t="s">
        <v>224</v>
      </c>
      <c r="D19" t="s">
        <v>232</v>
      </c>
      <c r="E19" t="s">
        <v>226</v>
      </c>
      <c r="F19" t="s">
        <v>231</v>
      </c>
      <c r="G19">
        <v>2</v>
      </c>
      <c r="H19">
        <v>20</v>
      </c>
    </row>
    <row r="20" spans="1:8">
      <c r="A20" s="14">
        <v>44718</v>
      </c>
      <c r="B20">
        <v>16563</v>
      </c>
      <c r="C20" t="s">
        <v>228</v>
      </c>
      <c r="D20" t="s">
        <v>236</v>
      </c>
      <c r="E20" t="s">
        <v>230</v>
      </c>
      <c r="F20" t="s">
        <v>231</v>
      </c>
      <c r="G20">
        <v>9</v>
      </c>
      <c r="H20">
        <v>41</v>
      </c>
    </row>
    <row r="21" spans="1:8">
      <c r="A21" s="14">
        <v>44718</v>
      </c>
      <c r="B21">
        <v>17562</v>
      </c>
      <c r="C21" t="s">
        <v>224</v>
      </c>
      <c r="D21" t="s">
        <v>232</v>
      </c>
      <c r="E21" t="s">
        <v>226</v>
      </c>
      <c r="F21" t="s">
        <v>234</v>
      </c>
      <c r="G21">
        <v>4</v>
      </c>
      <c r="H21">
        <v>27</v>
      </c>
    </row>
    <row r="22" spans="1:8">
      <c r="A22" s="14">
        <v>44718</v>
      </c>
      <c r="B22">
        <v>16563</v>
      </c>
      <c r="C22" t="s">
        <v>228</v>
      </c>
      <c r="D22" t="s">
        <v>229</v>
      </c>
      <c r="E22" t="s">
        <v>230</v>
      </c>
      <c r="F22" t="s">
        <v>234</v>
      </c>
      <c r="G22">
        <v>4</v>
      </c>
      <c r="H22">
        <v>20</v>
      </c>
    </row>
    <row r="23" spans="1:8">
      <c r="A23" s="14">
        <v>44718</v>
      </c>
      <c r="B23">
        <v>16563</v>
      </c>
      <c r="C23" t="s">
        <v>228</v>
      </c>
      <c r="D23" t="s">
        <v>229</v>
      </c>
      <c r="E23" t="s">
        <v>230</v>
      </c>
      <c r="F23" t="s">
        <v>235</v>
      </c>
      <c r="G23">
        <v>5</v>
      </c>
      <c r="H23">
        <v>18</v>
      </c>
    </row>
    <row r="24" spans="1:8">
      <c r="A24" s="14">
        <v>44718</v>
      </c>
      <c r="B24">
        <v>17562</v>
      </c>
      <c r="C24" t="s">
        <v>224</v>
      </c>
      <c r="D24" t="s">
        <v>232</v>
      </c>
      <c r="E24" t="s">
        <v>226</v>
      </c>
      <c r="F24" t="s">
        <v>235</v>
      </c>
      <c r="G24">
        <v>1</v>
      </c>
      <c r="H24">
        <v>6</v>
      </c>
    </row>
    <row r="25" spans="1:8">
      <c r="A25" s="14">
        <v>44721</v>
      </c>
      <c r="B25">
        <v>16563</v>
      </c>
      <c r="C25" t="s">
        <v>228</v>
      </c>
      <c r="D25" t="s">
        <v>229</v>
      </c>
      <c r="E25" t="s">
        <v>230</v>
      </c>
      <c r="F25" t="s">
        <v>227</v>
      </c>
      <c r="G25">
        <v>9</v>
      </c>
      <c r="H25">
        <v>38</v>
      </c>
    </row>
    <row r="26" spans="1:8">
      <c r="A26" s="14">
        <v>44721</v>
      </c>
      <c r="B26">
        <v>17562</v>
      </c>
      <c r="C26" t="s">
        <v>224</v>
      </c>
      <c r="D26" t="s">
        <v>232</v>
      </c>
      <c r="E26" t="s">
        <v>226</v>
      </c>
      <c r="F26" t="s">
        <v>227</v>
      </c>
      <c r="G26">
        <v>30</v>
      </c>
      <c r="H26">
        <v>30</v>
      </c>
    </row>
    <row r="27" spans="1:8">
      <c r="A27" s="14">
        <v>44721</v>
      </c>
      <c r="B27">
        <v>16563</v>
      </c>
      <c r="C27" t="s">
        <v>228</v>
      </c>
      <c r="D27" t="s">
        <v>229</v>
      </c>
      <c r="E27" t="s">
        <v>230</v>
      </c>
      <c r="F27" t="s">
        <v>231</v>
      </c>
      <c r="G27">
        <v>12</v>
      </c>
      <c r="H27">
        <v>41</v>
      </c>
    </row>
    <row r="28" spans="1:8">
      <c r="A28" s="14">
        <v>44721</v>
      </c>
      <c r="B28">
        <v>17562</v>
      </c>
      <c r="C28" t="s">
        <v>224</v>
      </c>
      <c r="D28" t="s">
        <v>232</v>
      </c>
      <c r="E28" t="s">
        <v>226</v>
      </c>
      <c r="F28" t="s">
        <v>231</v>
      </c>
      <c r="G28">
        <v>4</v>
      </c>
      <c r="H28">
        <v>20</v>
      </c>
    </row>
    <row r="29" spans="1:8">
      <c r="A29" s="14">
        <v>44721</v>
      </c>
      <c r="B29">
        <v>17562</v>
      </c>
      <c r="C29" t="s">
        <v>224</v>
      </c>
      <c r="D29" t="s">
        <v>232</v>
      </c>
      <c r="E29" t="s">
        <v>226</v>
      </c>
      <c r="F29" t="s">
        <v>234</v>
      </c>
      <c r="G29">
        <v>27</v>
      </c>
      <c r="H29">
        <v>27</v>
      </c>
    </row>
    <row r="30" spans="1:8">
      <c r="A30" s="14">
        <v>44721</v>
      </c>
      <c r="B30">
        <v>16563</v>
      </c>
      <c r="C30" t="s">
        <v>228</v>
      </c>
      <c r="D30" t="s">
        <v>229</v>
      </c>
      <c r="E30" t="s">
        <v>230</v>
      </c>
      <c r="F30" t="s">
        <v>234</v>
      </c>
      <c r="G30">
        <v>5</v>
      </c>
      <c r="H30">
        <v>20</v>
      </c>
    </row>
    <row r="31" spans="1:8">
      <c r="A31" s="14">
        <v>44721</v>
      </c>
      <c r="B31">
        <v>16563</v>
      </c>
      <c r="C31" t="s">
        <v>228</v>
      </c>
      <c r="D31" t="s">
        <v>229</v>
      </c>
      <c r="E31" t="s">
        <v>230</v>
      </c>
      <c r="F31" t="s">
        <v>235</v>
      </c>
      <c r="G31">
        <v>4</v>
      </c>
      <c r="H31">
        <v>18</v>
      </c>
    </row>
    <row r="32" spans="1:8">
      <c r="A32" s="14">
        <v>44721</v>
      </c>
      <c r="B32">
        <v>17562</v>
      </c>
      <c r="C32" t="s">
        <v>233</v>
      </c>
      <c r="D32" t="s">
        <v>238</v>
      </c>
      <c r="E32" t="s">
        <v>226</v>
      </c>
      <c r="F32" t="s">
        <v>235</v>
      </c>
      <c r="G32">
        <v>6</v>
      </c>
      <c r="H32">
        <v>6</v>
      </c>
    </row>
    <row r="33" spans="1:8">
      <c r="A33" s="14">
        <v>44725</v>
      </c>
      <c r="B33">
        <v>16563</v>
      </c>
      <c r="C33" t="s">
        <v>228</v>
      </c>
      <c r="D33" t="s">
        <v>229</v>
      </c>
      <c r="E33" t="s">
        <v>230</v>
      </c>
      <c r="F33" t="s">
        <v>227</v>
      </c>
      <c r="G33">
        <v>9</v>
      </c>
      <c r="H33">
        <v>38</v>
      </c>
    </row>
    <row r="34" spans="1:8">
      <c r="A34" s="14">
        <v>44725</v>
      </c>
      <c r="B34">
        <v>17562</v>
      </c>
      <c r="C34" t="s">
        <v>224</v>
      </c>
      <c r="D34" t="s">
        <v>232</v>
      </c>
      <c r="E34" t="s">
        <v>226</v>
      </c>
      <c r="F34" t="s">
        <v>227</v>
      </c>
      <c r="G34">
        <v>6</v>
      </c>
      <c r="H34">
        <v>30</v>
      </c>
    </row>
    <row r="35" spans="1:8">
      <c r="A35" s="14">
        <v>44725</v>
      </c>
      <c r="B35">
        <v>16563</v>
      </c>
      <c r="C35" t="s">
        <v>228</v>
      </c>
      <c r="D35" t="s">
        <v>239</v>
      </c>
      <c r="E35" t="s">
        <v>230</v>
      </c>
      <c r="F35" t="s">
        <v>231</v>
      </c>
      <c r="G35">
        <v>12</v>
      </c>
      <c r="H35">
        <v>41</v>
      </c>
    </row>
    <row r="36" spans="1:8">
      <c r="A36" s="14">
        <v>44725</v>
      </c>
      <c r="B36">
        <v>17562</v>
      </c>
      <c r="C36" t="s">
        <v>224</v>
      </c>
      <c r="D36" t="s">
        <v>232</v>
      </c>
      <c r="E36" t="s">
        <v>226</v>
      </c>
      <c r="F36" t="s">
        <v>231</v>
      </c>
      <c r="G36">
        <v>1</v>
      </c>
      <c r="H36">
        <v>20</v>
      </c>
    </row>
    <row r="37" spans="1:8">
      <c r="A37" s="14">
        <v>44725</v>
      </c>
      <c r="B37">
        <v>17562</v>
      </c>
      <c r="C37" t="s">
        <v>224</v>
      </c>
      <c r="D37" t="s">
        <v>232</v>
      </c>
      <c r="E37" t="s">
        <v>226</v>
      </c>
      <c r="F37" t="s">
        <v>234</v>
      </c>
      <c r="G37">
        <v>27</v>
      </c>
      <c r="H37">
        <v>27</v>
      </c>
    </row>
    <row r="38" spans="1:8">
      <c r="A38" s="14">
        <v>44725</v>
      </c>
      <c r="B38">
        <v>16563</v>
      </c>
      <c r="C38" t="s">
        <v>228</v>
      </c>
      <c r="D38" t="s">
        <v>229</v>
      </c>
      <c r="E38" t="s">
        <v>230</v>
      </c>
      <c r="F38" t="s">
        <v>234</v>
      </c>
      <c r="G38">
        <v>6</v>
      </c>
      <c r="H38">
        <v>20</v>
      </c>
    </row>
    <row r="39" spans="1:8">
      <c r="A39" s="14">
        <v>44725</v>
      </c>
      <c r="B39">
        <v>16563</v>
      </c>
      <c r="C39" t="s">
        <v>228</v>
      </c>
      <c r="D39" t="s">
        <v>229</v>
      </c>
      <c r="E39" t="s">
        <v>230</v>
      </c>
      <c r="F39" t="s">
        <v>235</v>
      </c>
      <c r="G39">
        <v>8</v>
      </c>
      <c r="H39">
        <v>18</v>
      </c>
    </row>
    <row r="40" spans="1:8">
      <c r="A40" s="14">
        <v>44729</v>
      </c>
      <c r="B40">
        <v>17562</v>
      </c>
      <c r="C40" t="s">
        <v>224</v>
      </c>
      <c r="D40" t="s">
        <v>232</v>
      </c>
      <c r="E40" t="s">
        <v>226</v>
      </c>
      <c r="F40" t="s">
        <v>227</v>
      </c>
      <c r="G40">
        <v>4</v>
      </c>
      <c r="H40">
        <v>30</v>
      </c>
    </row>
    <row r="41" spans="1:8">
      <c r="A41" s="14">
        <v>44729</v>
      </c>
      <c r="B41">
        <v>16563</v>
      </c>
      <c r="C41" t="s">
        <v>228</v>
      </c>
      <c r="D41" t="s">
        <v>229</v>
      </c>
      <c r="E41" t="s">
        <v>230</v>
      </c>
      <c r="F41" t="s">
        <v>231</v>
      </c>
      <c r="G41">
        <v>41</v>
      </c>
      <c r="H41">
        <v>41</v>
      </c>
    </row>
    <row r="42" spans="1:8">
      <c r="A42" s="14">
        <v>44729</v>
      </c>
      <c r="B42">
        <v>17562</v>
      </c>
      <c r="C42" t="s">
        <v>224</v>
      </c>
      <c r="D42" t="s">
        <v>232</v>
      </c>
      <c r="E42" t="s">
        <v>226</v>
      </c>
      <c r="F42" t="s">
        <v>231</v>
      </c>
      <c r="G42">
        <v>5</v>
      </c>
      <c r="H42">
        <v>20</v>
      </c>
    </row>
    <row r="43" spans="1:8">
      <c r="A43" s="14">
        <v>44729</v>
      </c>
      <c r="B43">
        <v>17562</v>
      </c>
      <c r="C43" t="s">
        <v>224</v>
      </c>
      <c r="D43" t="s">
        <v>232</v>
      </c>
      <c r="E43" t="s">
        <v>226</v>
      </c>
      <c r="F43" t="s">
        <v>234</v>
      </c>
      <c r="G43">
        <v>27</v>
      </c>
      <c r="H43">
        <v>27</v>
      </c>
    </row>
    <row r="44" spans="1:8">
      <c r="A44" s="14">
        <v>44729</v>
      </c>
      <c r="B44">
        <v>16563</v>
      </c>
      <c r="C44" t="s">
        <v>228</v>
      </c>
      <c r="D44" t="s">
        <v>229</v>
      </c>
      <c r="E44" t="s">
        <v>230</v>
      </c>
      <c r="F44" t="s">
        <v>227</v>
      </c>
      <c r="G44">
        <v>38</v>
      </c>
      <c r="H44">
        <v>38</v>
      </c>
    </row>
    <row r="45" spans="1:8">
      <c r="A45" s="14">
        <v>44729</v>
      </c>
      <c r="B45">
        <v>16563</v>
      </c>
      <c r="C45" t="s">
        <v>228</v>
      </c>
      <c r="D45" t="s">
        <v>229</v>
      </c>
      <c r="E45" t="s">
        <v>230</v>
      </c>
      <c r="F45" t="s">
        <v>234</v>
      </c>
      <c r="G45">
        <v>20</v>
      </c>
      <c r="H45">
        <v>20</v>
      </c>
    </row>
    <row r="46" spans="1:8">
      <c r="A46" s="14">
        <v>44729</v>
      </c>
      <c r="B46">
        <v>16563</v>
      </c>
      <c r="C46" t="s">
        <v>228</v>
      </c>
      <c r="D46" t="s">
        <v>240</v>
      </c>
      <c r="E46" t="s">
        <v>230</v>
      </c>
      <c r="F46" t="s">
        <v>235</v>
      </c>
      <c r="G46">
        <v>18</v>
      </c>
      <c r="H46">
        <v>18</v>
      </c>
    </row>
    <row r="47" spans="1:8">
      <c r="A47" s="14">
        <v>44729</v>
      </c>
      <c r="B47">
        <v>17562</v>
      </c>
      <c r="C47" t="s">
        <v>224</v>
      </c>
      <c r="D47" t="s">
        <v>232</v>
      </c>
      <c r="E47" t="s">
        <v>226</v>
      </c>
      <c r="F47" t="s">
        <v>235</v>
      </c>
      <c r="G47">
        <v>1</v>
      </c>
      <c r="H47">
        <v>6</v>
      </c>
    </row>
    <row r="48" spans="1:8">
      <c r="A48" s="14">
        <v>44732</v>
      </c>
      <c r="B48">
        <v>17562</v>
      </c>
      <c r="C48" t="s">
        <v>224</v>
      </c>
      <c r="D48" t="s">
        <v>232</v>
      </c>
      <c r="E48" t="s">
        <v>226</v>
      </c>
      <c r="F48" t="s">
        <v>234</v>
      </c>
      <c r="G48">
        <v>3</v>
      </c>
      <c r="H48">
        <v>27</v>
      </c>
    </row>
    <row r="49" spans="1:8">
      <c r="A49" s="14">
        <v>44732</v>
      </c>
      <c r="B49">
        <v>16563</v>
      </c>
      <c r="C49" t="s">
        <v>228</v>
      </c>
      <c r="D49" t="s">
        <v>229</v>
      </c>
      <c r="E49" t="s">
        <v>230</v>
      </c>
      <c r="F49" t="s">
        <v>227</v>
      </c>
      <c r="G49">
        <v>38</v>
      </c>
      <c r="H49">
        <v>38</v>
      </c>
    </row>
    <row r="50" spans="1:8">
      <c r="A50" s="14">
        <v>44732</v>
      </c>
      <c r="B50">
        <v>17562</v>
      </c>
      <c r="C50" t="s">
        <v>224</v>
      </c>
      <c r="D50" t="s">
        <v>232</v>
      </c>
      <c r="E50" t="s">
        <v>226</v>
      </c>
      <c r="F50" t="s">
        <v>227</v>
      </c>
      <c r="G50">
        <v>30</v>
      </c>
      <c r="H50">
        <v>30</v>
      </c>
    </row>
    <row r="51" spans="1:8">
      <c r="A51" s="14">
        <v>44732</v>
      </c>
      <c r="B51">
        <v>16563</v>
      </c>
      <c r="C51" t="s">
        <v>228</v>
      </c>
      <c r="D51" t="s">
        <v>229</v>
      </c>
      <c r="E51" t="s">
        <v>230</v>
      </c>
      <c r="F51" t="s">
        <v>231</v>
      </c>
      <c r="G51">
        <v>41</v>
      </c>
      <c r="H51">
        <v>41</v>
      </c>
    </row>
    <row r="52" spans="1:8">
      <c r="A52" s="14">
        <v>44732</v>
      </c>
      <c r="B52">
        <v>17562</v>
      </c>
      <c r="C52" t="s">
        <v>224</v>
      </c>
      <c r="D52" t="s">
        <v>232</v>
      </c>
      <c r="E52" t="s">
        <v>226</v>
      </c>
      <c r="F52" t="s">
        <v>231</v>
      </c>
      <c r="G52">
        <v>4</v>
      </c>
      <c r="H52">
        <v>20</v>
      </c>
    </row>
    <row r="53" spans="1:8">
      <c r="A53" s="14">
        <v>44732</v>
      </c>
      <c r="B53">
        <v>16563</v>
      </c>
      <c r="C53" t="s">
        <v>228</v>
      </c>
      <c r="D53" t="s">
        <v>229</v>
      </c>
      <c r="E53" t="s">
        <v>230</v>
      </c>
      <c r="F53" t="s">
        <v>234</v>
      </c>
      <c r="G53">
        <v>6</v>
      </c>
      <c r="H53">
        <v>20</v>
      </c>
    </row>
    <row r="54" spans="1:8">
      <c r="A54" s="14">
        <v>44732</v>
      </c>
      <c r="B54">
        <v>16563</v>
      </c>
      <c r="C54" t="s">
        <v>228</v>
      </c>
      <c r="D54" t="s">
        <v>229</v>
      </c>
      <c r="E54" t="s">
        <v>230</v>
      </c>
      <c r="F54" t="s">
        <v>235</v>
      </c>
      <c r="G54">
        <v>5</v>
      </c>
      <c r="H54">
        <v>18</v>
      </c>
    </row>
    <row r="55" spans="1:8">
      <c r="A55" s="14">
        <v>44732</v>
      </c>
      <c r="B55">
        <v>17562</v>
      </c>
      <c r="C55" t="s">
        <v>224</v>
      </c>
      <c r="D55" t="s">
        <v>232</v>
      </c>
      <c r="E55" t="s">
        <v>226</v>
      </c>
      <c r="F55" t="s">
        <v>235</v>
      </c>
      <c r="G55">
        <v>6</v>
      </c>
      <c r="H55">
        <v>6</v>
      </c>
    </row>
    <row r="56" spans="1:8">
      <c r="A56" s="14">
        <v>44734</v>
      </c>
      <c r="B56">
        <v>16563</v>
      </c>
      <c r="C56" t="s">
        <v>228</v>
      </c>
      <c r="D56" t="s">
        <v>241</v>
      </c>
      <c r="E56" t="s">
        <v>230</v>
      </c>
      <c r="F56" t="s">
        <v>227</v>
      </c>
      <c r="G56">
        <v>38</v>
      </c>
      <c r="H56">
        <v>38</v>
      </c>
    </row>
    <row r="57" spans="1:8">
      <c r="A57" s="14">
        <v>44734</v>
      </c>
      <c r="B57">
        <v>17562</v>
      </c>
      <c r="C57" t="s">
        <v>233</v>
      </c>
      <c r="D57" t="s">
        <v>232</v>
      </c>
      <c r="E57" t="s">
        <v>226</v>
      </c>
      <c r="F57" t="s">
        <v>227</v>
      </c>
      <c r="G57">
        <v>30</v>
      </c>
      <c r="H57">
        <v>30</v>
      </c>
    </row>
    <row r="58" spans="1:8">
      <c r="A58" s="14">
        <v>44734</v>
      </c>
      <c r="B58">
        <v>16563</v>
      </c>
      <c r="C58" t="s">
        <v>228</v>
      </c>
      <c r="D58" t="s">
        <v>229</v>
      </c>
      <c r="E58" t="s">
        <v>230</v>
      </c>
      <c r="F58" t="s">
        <v>231</v>
      </c>
      <c r="G58">
        <v>25</v>
      </c>
      <c r="H58">
        <v>41</v>
      </c>
    </row>
    <row r="59" spans="1:8">
      <c r="A59" s="14">
        <v>44734</v>
      </c>
      <c r="B59">
        <v>17562</v>
      </c>
      <c r="C59" t="s">
        <v>224</v>
      </c>
      <c r="D59" t="s">
        <v>232</v>
      </c>
      <c r="E59" t="s">
        <v>226</v>
      </c>
      <c r="F59" t="s">
        <v>231</v>
      </c>
      <c r="G59">
        <v>3</v>
      </c>
      <c r="H59">
        <v>20</v>
      </c>
    </row>
    <row r="60" spans="1:8">
      <c r="A60" s="14">
        <v>44734</v>
      </c>
      <c r="B60">
        <v>17562</v>
      </c>
      <c r="C60" t="s">
        <v>224</v>
      </c>
      <c r="D60" t="s">
        <v>232</v>
      </c>
      <c r="E60" t="s">
        <v>226</v>
      </c>
      <c r="F60" t="s">
        <v>234</v>
      </c>
      <c r="G60">
        <v>27</v>
      </c>
      <c r="H60">
        <v>27</v>
      </c>
    </row>
    <row r="61" spans="1:8">
      <c r="A61" s="14">
        <v>44734</v>
      </c>
      <c r="B61">
        <v>16563</v>
      </c>
      <c r="C61" t="s">
        <v>228</v>
      </c>
      <c r="D61" t="s">
        <v>242</v>
      </c>
      <c r="E61" t="s">
        <v>230</v>
      </c>
      <c r="F61" t="s">
        <v>234</v>
      </c>
      <c r="G61">
        <v>20</v>
      </c>
      <c r="H61">
        <v>20</v>
      </c>
    </row>
    <row r="62" spans="1:8">
      <c r="A62" s="14">
        <v>44734</v>
      </c>
      <c r="B62">
        <v>16563</v>
      </c>
      <c r="C62" t="s">
        <v>228</v>
      </c>
      <c r="D62" t="s">
        <v>229</v>
      </c>
      <c r="E62" t="s">
        <v>230</v>
      </c>
      <c r="F62" t="s">
        <v>235</v>
      </c>
      <c r="G62">
        <v>18</v>
      </c>
      <c r="H62">
        <v>18</v>
      </c>
    </row>
    <row r="63" spans="1:8">
      <c r="A63" s="14">
        <v>44734</v>
      </c>
      <c r="B63">
        <v>17562</v>
      </c>
      <c r="C63" t="s">
        <v>233</v>
      </c>
      <c r="D63" t="s">
        <v>232</v>
      </c>
      <c r="E63" t="s">
        <v>226</v>
      </c>
      <c r="F63" t="s">
        <v>235</v>
      </c>
      <c r="G63">
        <v>1</v>
      </c>
      <c r="H6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DCF0-D596-46CA-9A79-A43C81775BFC}">
  <dimension ref="A1"/>
  <sheetViews>
    <sheetView tabSelected="1" topLeftCell="A11"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12BF6C-ACF1-406C-B783-08D3C7D093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Power Query</vt:lpstr>
      <vt:lpstr>Cleaning Data In Power Query</vt:lpstr>
      <vt:lpstr>Merging Data in Power Query</vt:lpstr>
      <vt:lpstr>Adding New Column</vt:lpstr>
      <vt:lpstr>Power Query Table</vt:lpstr>
      <vt:lpstr>Quiz</vt:lpstr>
      <vt:lpstr>Sheet1</vt:lpstr>
      <vt:lpstr>Quiz!bookings_data1_1</vt:lpstr>
      <vt:lpstr>Quiz!rooms_data_1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Modassir Ashraf</cp:lastModifiedBy>
  <dcterms:created xsi:type="dcterms:W3CDTF">2015-06-05T18:17:20Z</dcterms:created>
  <dcterms:modified xsi:type="dcterms:W3CDTF">2024-01-11T13:03:40Z</dcterms:modified>
</cp:coreProperties>
</file>