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B9802BD0-7404-204F-ACC3-007D83DED6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W3" i="1"/>
  <c r="U4" i="1"/>
  <c r="W4" i="1"/>
  <c r="U2" i="1"/>
  <c r="W2" i="1"/>
  <c r="V3" i="1"/>
  <c r="V4" i="1"/>
  <c r="V2" i="1"/>
  <c r="T3" i="1"/>
  <c r="T4" i="1"/>
  <c r="T2" i="1"/>
  <c r="S4" i="1"/>
  <c r="S3" i="1"/>
  <c r="S2" i="1"/>
  <c r="R3" i="1"/>
  <c r="R4" i="1"/>
  <c r="R2" i="1"/>
  <c r="Q3" i="1"/>
  <c r="Q4" i="1"/>
  <c r="Q2" i="1"/>
  <c r="P3" i="1"/>
  <c r="P4" i="1"/>
  <c r="P2" i="1"/>
  <c r="O3" i="1"/>
  <c r="O4" i="1"/>
  <c r="O2" i="1"/>
  <c r="N3" i="1"/>
  <c r="N4" i="1"/>
  <c r="N2" i="1"/>
  <c r="M3" i="1"/>
  <c r="M4" i="1"/>
  <c r="M2" i="1"/>
  <c r="L3" i="1"/>
  <c r="L4" i="1"/>
  <c r="K4" i="1"/>
  <c r="K3" i="1"/>
  <c r="L2" i="1"/>
  <c r="K2" i="1"/>
</calcChain>
</file>

<file path=xl/sharedStrings.xml><?xml version="1.0" encoding="utf-8"?>
<sst xmlns="http://schemas.openxmlformats.org/spreadsheetml/2006/main" count="24" uniqueCount="24">
  <si>
    <t>Year</t>
  </si>
  <si>
    <t xml:space="preserve">Current asset </t>
  </si>
  <si>
    <t xml:space="preserve">Current liabilities </t>
  </si>
  <si>
    <t>Total Debt</t>
  </si>
  <si>
    <t>Total assets</t>
  </si>
  <si>
    <t xml:space="preserve">Shareholders equity </t>
  </si>
  <si>
    <t>Net Profit</t>
  </si>
  <si>
    <t>Net Sales</t>
  </si>
  <si>
    <t xml:space="preserve">Operating Cash flow </t>
  </si>
  <si>
    <t xml:space="preserve">Number of Shares </t>
  </si>
  <si>
    <t>Current Ratio</t>
  </si>
  <si>
    <t xml:space="preserve">Working Capital </t>
  </si>
  <si>
    <t>Debt Ratio</t>
  </si>
  <si>
    <t>Debt to equity ratio</t>
  </si>
  <si>
    <t xml:space="preserve">Net Profit margin </t>
  </si>
  <si>
    <t>Return on asset(%)</t>
  </si>
  <si>
    <t>Return on equity (%)</t>
  </si>
  <si>
    <t xml:space="preserve">Total assets turnover </t>
  </si>
  <si>
    <t>EPS</t>
  </si>
  <si>
    <t>Operting cash flow to debt</t>
  </si>
  <si>
    <t xml:space="preserve">Net worth </t>
  </si>
  <si>
    <t xml:space="preserve">current worth to net worth ratio </t>
  </si>
  <si>
    <t>NAVPS</t>
  </si>
  <si>
    <t xml:space="preserve">Sonali Bank Financial Performance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</si>
</sst>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i/>
      <sz val="16"/>
      <color rgb="FF006100"/>
      <name val="Bahnschrift SemiBold Condensed"/>
      <family val="34"/>
    </font>
    <font>
      <b/>
      <sz val="14"/>
      <color theme="1"/>
      <name val="Bahnschrift SemiBold Condensed"/>
      <family val="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C93-E035-C242-9001-0D8F594CBB52}">
  <dimension ref="A1:W13"/>
  <sheetViews>
    <sheetView tabSelected="1" topLeftCell="J1" zoomScaleNormal="60" zoomScaleSheetLayoutView="100" workbookViewId="0">
      <selection activeCell="N4" sqref="N4"/>
    </sheetView>
  </sheetViews>
  <sheetFormatPr defaultRowHeight="15" x14ac:dyDescent="0.2"/>
  <cols>
    <col min="2" max="2" width="11.8359375" customWidth="1"/>
    <col min="3" max="3" width="18.96484375" customWidth="1"/>
    <col min="4" max="4" width="12.10546875" customWidth="1"/>
    <col min="5" max="5" width="12.375" bestFit="1" customWidth="1"/>
    <col min="6" max="6" width="18.0234375" customWidth="1"/>
    <col min="9" max="9" width="18.96484375" customWidth="1"/>
    <col min="10" max="10" width="19.37109375" customWidth="1"/>
    <col min="11" max="11" width="12.10546875" customWidth="1"/>
    <col min="12" max="12" width="13.71875" customWidth="1"/>
    <col min="13" max="13" width="11.8359375" customWidth="1"/>
    <col min="14" max="14" width="17.3515625" customWidth="1"/>
    <col min="15" max="16" width="16.6796875" customWidth="1"/>
    <col min="17" max="17" width="18.4296875" customWidth="1"/>
    <col min="18" max="18" width="18.6953125" customWidth="1"/>
    <col min="19" max="19" width="12.375" bestFit="1" customWidth="1"/>
    <col min="20" max="20" width="21.65625" customWidth="1"/>
    <col min="21" max="21" width="9.81640625" customWidth="1"/>
    <col min="22" max="22" width="26.6328125" customWidth="1"/>
    <col min="23" max="23" width="12.375" bestFit="1" customWidth="1"/>
  </cols>
  <sheetData>
    <row r="1" spans="1:23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1">
        <v>2021</v>
      </c>
      <c r="B2" s="1">
        <v>388392000000</v>
      </c>
      <c r="C2" s="1">
        <v>265545000000</v>
      </c>
      <c r="D2" s="1">
        <v>1134444098707</v>
      </c>
      <c r="E2" s="1">
        <v>1200590000000</v>
      </c>
      <c r="F2" s="1">
        <v>67119211636</v>
      </c>
      <c r="G2" s="1">
        <v>1516</v>
      </c>
      <c r="H2" s="1">
        <v>71187</v>
      </c>
      <c r="I2" s="1">
        <v>79821577868</v>
      </c>
      <c r="J2" s="1">
        <v>383</v>
      </c>
      <c r="K2" s="1">
        <f>B2/C2</f>
        <v>1.462622154437101</v>
      </c>
      <c r="L2" s="1">
        <f>B2-C2</f>
        <v>122847000000</v>
      </c>
      <c r="M2" s="1">
        <f>D2/E2</f>
        <v>0.94490550371650606</v>
      </c>
      <c r="N2" s="1">
        <f>D2/F2</f>
        <v>16.901928241638206</v>
      </c>
      <c r="O2" s="1">
        <f>(G2/H2)*100</f>
        <v>2.1296023150294294</v>
      </c>
      <c r="P2" s="1">
        <f>(G2/E2)*100</f>
        <v>1.2627124996876536E-7</v>
      </c>
      <c r="Q2" s="1">
        <f>(G2/F2)*100</f>
        <v>2.258667768956451E-6</v>
      </c>
      <c r="R2" s="1">
        <f>H2/E2</f>
        <v>5.929334743750989E-8</v>
      </c>
      <c r="S2" s="1">
        <f>G2/J2</f>
        <v>3.9582245430809397</v>
      </c>
      <c r="T2" s="1">
        <f>(I2/D2)*100</f>
        <v>7.0361843266651807</v>
      </c>
      <c r="U2" s="1">
        <f>E2-D2</f>
        <v>66145901293</v>
      </c>
      <c r="V2" s="1">
        <f>(B2-C2)/U2</f>
        <v>1.8572125800484101</v>
      </c>
      <c r="W2" s="1">
        <f>U2/J2</f>
        <v>172704703.1148825</v>
      </c>
    </row>
    <row r="3" spans="1:23" x14ac:dyDescent="0.2">
      <c r="A3" s="1">
        <v>2020</v>
      </c>
      <c r="B3" s="1">
        <v>368437000000</v>
      </c>
      <c r="C3" s="1">
        <v>197662000000</v>
      </c>
      <c r="D3" s="1">
        <v>968713495307</v>
      </c>
      <c r="E3" s="1">
        <v>1026109000000</v>
      </c>
      <c r="F3" s="1">
        <v>71515752941</v>
      </c>
      <c r="G3" s="1">
        <v>586</v>
      </c>
      <c r="H3" s="1">
        <v>69402</v>
      </c>
      <c r="I3" s="1">
        <v>86749772494</v>
      </c>
      <c r="J3" s="1">
        <v>383</v>
      </c>
      <c r="K3" s="1">
        <f>B3/C3</f>
        <v>1.863974866185711</v>
      </c>
      <c r="L3" s="1">
        <f t="shared" ref="L3:L4" si="0">B3-C3</f>
        <v>170775000000</v>
      </c>
      <c r="M3" s="1">
        <f t="shared" ref="M3:M4" si="1">D3/E3</f>
        <v>0.94406490470992843</v>
      </c>
      <c r="N3" s="1">
        <f t="shared" ref="N3:N4" si="2">D3/F3</f>
        <v>13.545456147349549</v>
      </c>
      <c r="O3" s="1">
        <f t="shared" ref="O3:O4" si="3">(G3/H3)*100</f>
        <v>0.84435607043024696</v>
      </c>
      <c r="P3" s="1">
        <f t="shared" ref="P3:P4" si="4">(G3/E3)*100</f>
        <v>5.7108942617207332E-8</v>
      </c>
      <c r="Q3" s="1">
        <f t="shared" ref="Q3:Q4" si="5">(G3/F3)*100</f>
        <v>8.1939988869787326E-7</v>
      </c>
      <c r="R3" s="1">
        <f t="shared" ref="R3:R4" si="6">H3/E3</f>
        <v>6.7636089343334869E-8</v>
      </c>
      <c r="S3" s="1">
        <f>G3/J3</f>
        <v>1.5300261096605745</v>
      </c>
      <c r="T3" s="1">
        <f t="shared" ref="T3:T4" si="7">(I3/D3)*100</f>
        <v>8.9551526756120694</v>
      </c>
      <c r="U3" s="1">
        <f t="shared" ref="U3:U4" si="8">E3-D3</f>
        <v>57395504693</v>
      </c>
      <c r="V3" s="1">
        <f t="shared" ref="V3:V4" si="9">(B3-C3)/U3</f>
        <v>2.9754072363933379</v>
      </c>
      <c r="W3" s="1">
        <f t="shared" ref="W3:W4" si="10">U3/J3</f>
        <v>149857714.60313317</v>
      </c>
    </row>
    <row r="4" spans="1:23" x14ac:dyDescent="0.2">
      <c r="A4" s="1">
        <v>2019</v>
      </c>
      <c r="B4" s="1">
        <v>317162000000</v>
      </c>
      <c r="C4" s="1">
        <v>173314000000</v>
      </c>
      <c r="D4" s="1">
        <v>875906413536</v>
      </c>
      <c r="E4" s="1">
        <v>9345920000000</v>
      </c>
      <c r="F4" s="1">
        <v>5937987107</v>
      </c>
      <c r="G4" s="1">
        <v>6054</v>
      </c>
      <c r="H4" s="1">
        <v>64741</v>
      </c>
      <c r="I4" s="1">
        <v>76563246153</v>
      </c>
      <c r="J4" s="1">
        <v>312</v>
      </c>
      <c r="K4" s="1">
        <f>B4/C4</f>
        <v>1.8299848829292498</v>
      </c>
      <c r="L4" s="1">
        <f t="shared" si="0"/>
        <v>143848000000</v>
      </c>
      <c r="M4" s="1">
        <f t="shared" si="1"/>
        <v>9.3720726641785934E-2</v>
      </c>
      <c r="N4" s="1">
        <f t="shared" si="2"/>
        <v>147.50897867451366</v>
      </c>
      <c r="O4" s="1">
        <f t="shared" si="3"/>
        <v>9.3511067175360285</v>
      </c>
      <c r="P4" s="1">
        <f t="shared" si="4"/>
        <v>6.4776929398068883E-8</v>
      </c>
      <c r="Q4" s="1">
        <f t="shared" si="5"/>
        <v>1.0195374107268165E-4</v>
      </c>
      <c r="R4" s="1">
        <f t="shared" si="6"/>
        <v>6.9271938985140043E-9</v>
      </c>
      <c r="S4" s="1">
        <f>G4/J4</f>
        <v>19.403846153846153</v>
      </c>
      <c r="T4" s="1">
        <f t="shared" si="7"/>
        <v>8.7410304308558668</v>
      </c>
      <c r="U4" s="1">
        <f t="shared" si="8"/>
        <v>8470013586464</v>
      </c>
      <c r="V4" s="1">
        <f t="shared" si="9"/>
        <v>1.6983207704635173E-2</v>
      </c>
      <c r="W4" s="1">
        <f t="shared" si="10"/>
        <v>27147479443.794872</v>
      </c>
    </row>
    <row r="8" spans="1:23" ht="18" customHeight="1" x14ac:dyDescent="0.2">
      <c r="A8" s="3" t="s">
        <v>23</v>
      </c>
      <c r="B8" s="3"/>
      <c r="C8" s="3"/>
      <c r="D8" s="3"/>
      <c r="E8" s="3"/>
    </row>
    <row r="9" spans="1:23" ht="21.75" customHeight="1" x14ac:dyDescent="0.2">
      <c r="A9" s="3"/>
      <c r="B9" s="3"/>
      <c r="C9" s="3"/>
      <c r="D9" s="3"/>
      <c r="E9" s="3"/>
    </row>
    <row r="13" spans="1:23" x14ac:dyDescent="0.2">
      <c r="F13" s="2"/>
      <c r="G13" s="2"/>
      <c r="H13" s="2"/>
    </row>
  </sheetData>
  <mergeCells count="2">
    <mergeCell ref="F13:H13"/>
    <mergeCell ref="A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cadersaron48@gmail.com</dc:creator>
  <dcterms:created xsi:type="dcterms:W3CDTF">2024-10-10T00:21:36Z</dcterms:created>
</cp:coreProperties>
</file>