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Ortega\Documents\GitHub\collado_ortega_telematics\Net_switching\"/>
    </mc:Choice>
  </mc:AlternateContent>
  <xr:revisionPtr revIDLastSave="0" documentId="13_ncr:1_{358E49B0-E484-4A8D-9E8C-2718920A6E8C}" xr6:coauthVersionLast="44" xr6:coauthVersionMax="44" xr10:uidLastSave="{00000000-0000-0000-0000-000000000000}"/>
  <bookViews>
    <workbookView xWindow="-108" yWindow="-108" windowWidth="23256" windowHeight="12576" xr2:uid="{BDA7FA0A-50C1-4A7A-B6BA-B251FAF47C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9" i="1" l="1"/>
  <c r="K31" i="1"/>
  <c r="K33" i="1"/>
  <c r="I29" i="1"/>
  <c r="I31" i="1"/>
  <c r="I33" i="1"/>
  <c r="H29" i="1"/>
  <c r="H31" i="1"/>
  <c r="H33" i="1"/>
  <c r="G29" i="1"/>
  <c r="G31" i="1"/>
  <c r="G33" i="1"/>
  <c r="D54" i="1" l="1"/>
  <c r="F42" i="1" s="1"/>
  <c r="D52" i="1"/>
  <c r="D53" i="1" s="1"/>
  <c r="D49" i="1"/>
  <c r="D48" i="1"/>
  <c r="D41" i="1"/>
  <c r="F41" i="1" s="1"/>
  <c r="D42" i="1"/>
  <c r="E42" i="1" s="1"/>
  <c r="D43" i="1"/>
  <c r="F43" i="1" s="1"/>
  <c r="D44" i="1"/>
  <c r="E44" i="1" s="1"/>
  <c r="D45" i="1"/>
  <c r="E45" i="1" s="1"/>
  <c r="D46" i="1"/>
  <c r="E46" i="1" s="1"/>
  <c r="D40" i="1"/>
  <c r="E40" i="1" s="1"/>
  <c r="E41" i="1" l="1"/>
  <c r="F40" i="1"/>
  <c r="D55" i="1"/>
  <c r="F46" i="1"/>
  <c r="F45" i="1"/>
  <c r="F44" i="1"/>
  <c r="E43" i="1"/>
  <c r="I7" i="1"/>
  <c r="I9" i="1"/>
  <c r="I11" i="1"/>
  <c r="I13" i="1"/>
  <c r="I15" i="1"/>
  <c r="I17" i="1"/>
  <c r="I19" i="1"/>
  <c r="I21" i="1"/>
  <c r="I23" i="1"/>
  <c r="I25" i="1"/>
  <c r="I27" i="1"/>
  <c r="I5" i="1"/>
  <c r="G7" i="1"/>
  <c r="K7" i="1" s="1"/>
  <c r="G9" i="1"/>
  <c r="K9" i="1" s="1"/>
  <c r="G11" i="1"/>
  <c r="K11" i="1" s="1"/>
  <c r="G13" i="1"/>
  <c r="K13" i="1" s="1"/>
  <c r="G15" i="1"/>
  <c r="K15" i="1" s="1"/>
  <c r="G17" i="1"/>
  <c r="K17" i="1" s="1"/>
  <c r="G19" i="1"/>
  <c r="K19" i="1" s="1"/>
  <c r="G21" i="1"/>
  <c r="K21" i="1" s="1"/>
  <c r="G23" i="1"/>
  <c r="K23" i="1" s="1"/>
  <c r="G25" i="1"/>
  <c r="K25" i="1" s="1"/>
  <c r="G27" i="1"/>
  <c r="K27" i="1" s="1"/>
  <c r="G5" i="1"/>
  <c r="K5" i="1" s="1"/>
  <c r="H25" i="1" l="1"/>
  <c r="H7" i="1"/>
  <c r="H9" i="1"/>
  <c r="H11" i="1"/>
  <c r="H13" i="1"/>
  <c r="H15" i="1"/>
  <c r="H17" i="1"/>
  <c r="H19" i="1"/>
  <c r="H21" i="1"/>
  <c r="H23" i="1"/>
  <c r="H27" i="1"/>
  <c r="H5" i="1"/>
</calcChain>
</file>

<file path=xl/sharedStrings.xml><?xml version="1.0" encoding="utf-8"?>
<sst xmlns="http://schemas.openxmlformats.org/spreadsheetml/2006/main" count="35" uniqueCount="32">
  <si>
    <t>Lower Limit</t>
  </si>
  <si>
    <t>Upper Limit</t>
  </si>
  <si>
    <t>1a</t>
  </si>
  <si>
    <t>1b</t>
  </si>
  <si>
    <t>Mean</t>
  </si>
  <si>
    <t>2a</t>
  </si>
  <si>
    <t>1c</t>
  </si>
  <si>
    <t>2b</t>
  </si>
  <si>
    <t>2c</t>
  </si>
  <si>
    <t>3a20</t>
  </si>
  <si>
    <t>3b20</t>
  </si>
  <si>
    <t>3c20</t>
  </si>
  <si>
    <t>3a40</t>
  </si>
  <si>
    <t>3b40</t>
  </si>
  <si>
    <t>3c40</t>
  </si>
  <si>
    <t>Intervalo de confianza</t>
  </si>
  <si>
    <t>(UL - LL) / 2</t>
  </si>
  <si>
    <t>UL - M</t>
  </si>
  <si>
    <t>M - LL</t>
  </si>
  <si>
    <t>Comprobación</t>
  </si>
  <si>
    <t>Cálculos</t>
  </si>
  <si>
    <r>
      <t>1/</t>
    </r>
    <r>
      <rPr>
        <sz val="11"/>
        <color theme="1"/>
        <rFont val="Calibri"/>
        <family val="2"/>
      </rPr>
      <t>λ</t>
    </r>
  </si>
  <si>
    <t>λ</t>
  </si>
  <si>
    <t>Lpa</t>
  </si>
  <si>
    <t>Lpb</t>
  </si>
  <si>
    <t>Rb</t>
  </si>
  <si>
    <t>μa</t>
  </si>
  <si>
    <t>1/μa</t>
  </si>
  <si>
    <t>1/μb</t>
  </si>
  <si>
    <t>μb</t>
  </si>
  <si>
    <t>ρa</t>
  </si>
  <si>
    <t>ρb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</si>
</sst>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164" fontId="0" fillId="0" borderId="0" xfId="0" applyNumberFormat="1"/>
    <xf numFmtId="0" fontId="0" fillId="0" borderId="0" xfId="0" applyFont="1"/>
    <xf numFmtId="164" fontId="0" fillId="0" borderId="0" xfId="0" applyNumberFormat="1" applyAlignment="1">
      <alignment horizontal="right" vertical="center"/>
    </xf>
    <xf numFmtId="164" fontId="0" fillId="0" borderId="0" xfId="0" applyNumberFormat="1" applyFont="1"/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FFFF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B9B6D-A717-4B65-ACAB-44AF15A21D56}">
  <dimension ref="B3:K55"/>
  <sheetViews>
    <sheetView tabSelected="1" topLeftCell="A10" workbookViewId="0">
      <selection activeCell="F36" sqref="F36"/>
    </sheetView>
  </sheetViews>
  <sheetFormatPr baseColWidth="10" defaultRowHeight="14.4" x14ac:dyDescent="0.3"/>
  <cols>
    <col min="2" max="2" width="11.5546875" bestFit="1" customWidth="1"/>
    <col min="3" max="3" width="12" bestFit="1" customWidth="1"/>
    <col min="4" max="4" width="11.5546875" bestFit="1" customWidth="1"/>
    <col min="5" max="5" width="10.77734375" bestFit="1" customWidth="1"/>
    <col min="6" max="7" width="19.21875" bestFit="1" customWidth="1"/>
    <col min="8" max="8" width="14.5546875" bestFit="1" customWidth="1"/>
    <col min="9" max="9" width="15.5546875" bestFit="1" customWidth="1"/>
    <col min="11" max="11" width="13" bestFit="1" customWidth="1"/>
  </cols>
  <sheetData>
    <row r="3" spans="2:11" x14ac:dyDescent="0.3">
      <c r="G3" s="10" t="s">
        <v>15</v>
      </c>
      <c r="H3" s="10"/>
      <c r="I3" s="10"/>
      <c r="K3" s="1" t="s">
        <v>19</v>
      </c>
    </row>
    <row r="4" spans="2:11" x14ac:dyDescent="0.3">
      <c r="C4" s="1" t="s">
        <v>4</v>
      </c>
      <c r="D4" s="1" t="s">
        <v>0</v>
      </c>
      <c r="E4" s="1" t="s">
        <v>1</v>
      </c>
      <c r="G4" s="1" t="s">
        <v>16</v>
      </c>
      <c r="H4" s="1" t="s">
        <v>17</v>
      </c>
      <c r="I4" s="1" t="s">
        <v>18</v>
      </c>
    </row>
    <row r="5" spans="2:11" x14ac:dyDescent="0.3">
      <c r="B5" s="2" t="s">
        <v>2</v>
      </c>
      <c r="C5" s="5">
        <v>6.4381499999999994E-2</v>
      </c>
      <c r="D5" s="5">
        <v>5.5117053999999999E-2</v>
      </c>
      <c r="E5" s="5">
        <v>7.3645946000000004E-2</v>
      </c>
      <c r="G5" s="3">
        <f>(E5-D5)/2</f>
        <v>9.2644460000000026E-3</v>
      </c>
      <c r="H5" s="3">
        <f>(E5-D5)/2</f>
        <v>9.2644460000000026E-3</v>
      </c>
      <c r="I5" s="3">
        <f>C5-D5</f>
        <v>9.2644459999999956E-3</v>
      </c>
      <c r="K5" s="6">
        <f>G5/C5</f>
        <v>0.1438991946444243</v>
      </c>
    </row>
    <row r="6" spans="2:11" x14ac:dyDescent="0.3">
      <c r="G6" s="3"/>
      <c r="H6" s="3"/>
      <c r="I6" s="3"/>
      <c r="K6" s="4"/>
    </row>
    <row r="7" spans="2:11" x14ac:dyDescent="0.3">
      <c r="B7" s="2" t="s">
        <v>3</v>
      </c>
      <c r="C7">
        <v>1.2500000000000001E-2</v>
      </c>
      <c r="D7">
        <v>1.2500000000000001E-2</v>
      </c>
      <c r="E7">
        <v>1.2500000000000001E-2</v>
      </c>
      <c r="G7" s="3">
        <f t="shared" ref="G7:G33" si="0">(E7-D7)/2</f>
        <v>0</v>
      </c>
      <c r="H7" s="3">
        <f>(E7-D7)/2</f>
        <v>0</v>
      </c>
      <c r="I7" s="3">
        <f t="shared" ref="I7:I33" si="1">C7-D7</f>
        <v>0</v>
      </c>
      <c r="K7" s="4">
        <f t="shared" ref="K7:K33" si="2">G7/C7</f>
        <v>0</v>
      </c>
    </row>
    <row r="8" spans="2:11" x14ac:dyDescent="0.3">
      <c r="G8" s="3"/>
      <c r="H8" s="3"/>
      <c r="I8" s="3"/>
      <c r="K8" s="4"/>
    </row>
    <row r="9" spans="2:11" x14ac:dyDescent="0.3">
      <c r="B9" s="2" t="s">
        <v>6</v>
      </c>
      <c r="C9" s="3">
        <v>0.35691496299999997</v>
      </c>
      <c r="D9" s="3">
        <v>0.29870243400000002</v>
      </c>
      <c r="E9" s="3">
        <v>0.41512749199999999</v>
      </c>
      <c r="G9" s="3">
        <f t="shared" si="0"/>
        <v>5.8212528999999985E-2</v>
      </c>
      <c r="H9" s="3">
        <f>(E9-D9)/2</f>
        <v>5.8212528999999985E-2</v>
      </c>
      <c r="I9" s="3">
        <f t="shared" si="1"/>
        <v>5.8212528999999957E-2</v>
      </c>
      <c r="K9" s="6">
        <f t="shared" si="2"/>
        <v>0.163099155358191</v>
      </c>
    </row>
    <row r="10" spans="2:11" x14ac:dyDescent="0.3">
      <c r="G10" s="3"/>
      <c r="H10" s="3"/>
      <c r="I10" s="3"/>
      <c r="K10" s="4"/>
    </row>
    <row r="11" spans="2:11" x14ac:dyDescent="0.3">
      <c r="B11" s="2" t="s">
        <v>5</v>
      </c>
      <c r="C11" s="3">
        <v>6.4381499999999994E-2</v>
      </c>
      <c r="D11" s="3">
        <v>5.8823593E-2</v>
      </c>
      <c r="E11" s="3">
        <v>6.9939406999999995E-2</v>
      </c>
      <c r="G11" s="3">
        <f t="shared" si="0"/>
        <v>5.5579069999999973E-3</v>
      </c>
      <c r="H11" s="3">
        <f>(E11-D11)/2</f>
        <v>5.5579069999999973E-3</v>
      </c>
      <c r="I11" s="3">
        <f t="shared" si="1"/>
        <v>5.5579069999999939E-3</v>
      </c>
      <c r="K11" s="6">
        <f t="shared" si="2"/>
        <v>8.6327702833888589E-2</v>
      </c>
    </row>
    <row r="12" spans="2:11" x14ac:dyDescent="0.3">
      <c r="G12" s="3"/>
      <c r="H12" s="3"/>
      <c r="I12" s="3"/>
      <c r="K12" s="4"/>
    </row>
    <row r="13" spans="2:11" x14ac:dyDescent="0.3">
      <c r="B13" s="2" t="s">
        <v>7</v>
      </c>
      <c r="C13">
        <v>1.2500000000000001E-2</v>
      </c>
      <c r="D13">
        <v>1.2500000000000001E-2</v>
      </c>
      <c r="E13">
        <v>1.2500000000000001E-2</v>
      </c>
      <c r="G13" s="3">
        <f t="shared" si="0"/>
        <v>0</v>
      </c>
      <c r="H13" s="3">
        <f>(E13-D13)/2</f>
        <v>0</v>
      </c>
      <c r="I13" s="3">
        <f t="shared" si="1"/>
        <v>0</v>
      </c>
      <c r="K13" s="4">
        <f t="shared" si="2"/>
        <v>0</v>
      </c>
    </row>
    <row r="14" spans="2:11" x14ac:dyDescent="0.3">
      <c r="G14" s="3"/>
      <c r="H14" s="3"/>
      <c r="I14" s="3"/>
      <c r="K14" s="4"/>
    </row>
    <row r="15" spans="2:11" x14ac:dyDescent="0.3">
      <c r="B15" s="2" t="s">
        <v>8</v>
      </c>
      <c r="C15" s="3">
        <v>0.35691496299999997</v>
      </c>
      <c r="D15" s="3">
        <v>0.32199222399999999</v>
      </c>
      <c r="E15" s="3">
        <v>0.39183770299999998</v>
      </c>
      <c r="G15" s="3">
        <f t="shared" si="0"/>
        <v>3.4922739499999994E-2</v>
      </c>
      <c r="H15" s="3">
        <f>(E15-D15)/2</f>
        <v>3.4922739499999994E-2</v>
      </c>
      <c r="I15" s="3">
        <f t="shared" si="1"/>
        <v>3.492273899999998E-2</v>
      </c>
      <c r="K15" s="6">
        <f t="shared" si="2"/>
        <v>9.7846106552837334E-2</v>
      </c>
    </row>
    <row r="16" spans="2:11" x14ac:dyDescent="0.3">
      <c r="C16" s="3"/>
      <c r="D16" s="3"/>
      <c r="E16" s="3"/>
      <c r="G16" s="3"/>
      <c r="H16" s="3"/>
      <c r="I16" s="3"/>
      <c r="K16" s="4"/>
    </row>
    <row r="17" spans="2:11" x14ac:dyDescent="0.3">
      <c r="B17" s="2" t="s">
        <v>9</v>
      </c>
      <c r="C17" s="3">
        <v>5.7044951000000003E-2</v>
      </c>
      <c r="D17" s="3">
        <v>5.1594678999999997E-2</v>
      </c>
      <c r="E17" s="3">
        <v>6.2495223000000003E-2</v>
      </c>
      <c r="G17" s="3">
        <f t="shared" si="0"/>
        <v>5.4502720000000025E-3</v>
      </c>
      <c r="H17" s="3">
        <f>(E17-D17)/2</f>
        <v>5.4502720000000025E-3</v>
      </c>
      <c r="I17" s="3">
        <f t="shared" si="1"/>
        <v>5.450272000000006E-3</v>
      </c>
      <c r="K17" s="6">
        <f t="shared" si="2"/>
        <v>9.5543460103945085E-2</v>
      </c>
    </row>
    <row r="18" spans="2:11" x14ac:dyDescent="0.3">
      <c r="G18" s="3"/>
      <c r="H18" s="3"/>
      <c r="I18" s="3"/>
      <c r="K18" s="4"/>
    </row>
    <row r="19" spans="2:11" x14ac:dyDescent="0.3">
      <c r="B19" s="2" t="s">
        <v>10</v>
      </c>
      <c r="C19">
        <v>1.2500000000000001E-2</v>
      </c>
      <c r="D19">
        <v>1.2500000000000001E-2</v>
      </c>
      <c r="E19">
        <v>1.2500000000000001E-2</v>
      </c>
      <c r="G19" s="3">
        <f t="shared" si="0"/>
        <v>0</v>
      </c>
      <c r="H19" s="3">
        <f>(E19-D19)/2</f>
        <v>0</v>
      </c>
      <c r="I19" s="3">
        <f t="shared" si="1"/>
        <v>0</v>
      </c>
      <c r="K19" s="4">
        <f t="shared" si="2"/>
        <v>0</v>
      </c>
    </row>
    <row r="20" spans="2:11" x14ac:dyDescent="0.3">
      <c r="G20" s="3"/>
      <c r="H20" s="3"/>
      <c r="I20" s="3"/>
      <c r="K20" s="4"/>
    </row>
    <row r="21" spans="2:11" x14ac:dyDescent="0.3">
      <c r="B21" s="2" t="s">
        <v>11</v>
      </c>
      <c r="C21" s="3">
        <v>0.31131213299999999</v>
      </c>
      <c r="D21" s="3">
        <v>0.27779336999999998</v>
      </c>
      <c r="E21" s="3">
        <v>0.34483089500000003</v>
      </c>
      <c r="G21" s="3">
        <f t="shared" si="0"/>
        <v>3.3518762500000021E-2</v>
      </c>
      <c r="H21" s="3">
        <f>(E21-D21)/2</f>
        <v>3.3518762500000021E-2</v>
      </c>
      <c r="I21" s="3">
        <f t="shared" si="1"/>
        <v>3.3518763000000007E-2</v>
      </c>
      <c r="K21" s="6">
        <f t="shared" si="2"/>
        <v>0.10766930982416938</v>
      </c>
    </row>
    <row r="22" spans="2:11" x14ac:dyDescent="0.3">
      <c r="C22" s="3"/>
      <c r="D22" s="3"/>
      <c r="E22" s="3"/>
      <c r="G22" s="3"/>
      <c r="H22" s="3"/>
      <c r="I22" s="3"/>
      <c r="K22" s="4"/>
    </row>
    <row r="23" spans="2:11" x14ac:dyDescent="0.3">
      <c r="B23" s="2" t="s">
        <v>12</v>
      </c>
      <c r="C23" s="3">
        <v>5.7406905000000001E-2</v>
      </c>
      <c r="D23" s="3">
        <v>5.3594368000000003E-2</v>
      </c>
      <c r="E23" s="3">
        <v>6.1219442999999998E-2</v>
      </c>
      <c r="G23" s="3">
        <f t="shared" si="0"/>
        <v>3.8125374999999975E-3</v>
      </c>
      <c r="H23" s="3">
        <f>(E23-D23)/2</f>
        <v>3.8125374999999975E-3</v>
      </c>
      <c r="I23" s="3">
        <f t="shared" si="1"/>
        <v>3.8125369999999978E-3</v>
      </c>
      <c r="K23" s="6">
        <f t="shared" si="2"/>
        <v>6.6412524765095723E-2</v>
      </c>
    </row>
    <row r="24" spans="2:11" x14ac:dyDescent="0.3">
      <c r="G24" s="3"/>
      <c r="H24" s="3"/>
      <c r="I24" s="3"/>
      <c r="K24" s="4"/>
    </row>
    <row r="25" spans="2:11" x14ac:dyDescent="0.3">
      <c r="B25" s="2" t="s">
        <v>13</v>
      </c>
      <c r="C25">
        <v>1.2500000000000001E-2</v>
      </c>
      <c r="D25">
        <v>1.2500000000000001E-2</v>
      </c>
      <c r="E25">
        <v>1.2500000000000001E-2</v>
      </c>
      <c r="G25" s="3">
        <f t="shared" si="0"/>
        <v>0</v>
      </c>
      <c r="H25" s="3">
        <f>(E25-D25)/2</f>
        <v>0</v>
      </c>
      <c r="I25" s="3">
        <f t="shared" si="1"/>
        <v>0</v>
      </c>
      <c r="K25" s="4">
        <f t="shared" si="2"/>
        <v>0</v>
      </c>
    </row>
    <row r="26" spans="2:11" x14ac:dyDescent="0.3">
      <c r="G26" s="3"/>
      <c r="H26" s="3"/>
      <c r="I26" s="3"/>
      <c r="K26" s="4"/>
    </row>
    <row r="27" spans="2:11" x14ac:dyDescent="0.3">
      <c r="B27" s="2" t="s">
        <v>14</v>
      </c>
      <c r="C27" s="3">
        <v>0.307603982</v>
      </c>
      <c r="D27" s="3">
        <v>0.286493259</v>
      </c>
      <c r="E27" s="3">
        <v>0.328714705</v>
      </c>
      <c r="G27" s="3">
        <f t="shared" si="0"/>
        <v>2.1110722999999998E-2</v>
      </c>
      <c r="H27" s="3">
        <f>(E27-D27)/2</f>
        <v>2.1110722999999998E-2</v>
      </c>
      <c r="I27" s="3">
        <f t="shared" si="1"/>
        <v>2.1110722999999998E-2</v>
      </c>
      <c r="K27" s="6">
        <f t="shared" si="2"/>
        <v>6.8629550445806639E-2</v>
      </c>
    </row>
    <row r="28" spans="2:11" x14ac:dyDescent="0.3">
      <c r="G28" s="3"/>
      <c r="H28" s="3"/>
      <c r="I28" s="3"/>
      <c r="K28" s="6"/>
    </row>
    <row r="29" spans="2:11" x14ac:dyDescent="0.3">
      <c r="B29" s="2" t="s">
        <v>12</v>
      </c>
      <c r="C29" s="3">
        <v>2.8703453E-2</v>
      </c>
      <c r="D29" s="3">
        <v>2.6797184000000002E-2</v>
      </c>
      <c r="E29" s="3">
        <v>3.0609721999999999E-2</v>
      </c>
      <c r="G29" s="3">
        <f t="shared" si="0"/>
        <v>1.9062689999999986E-3</v>
      </c>
      <c r="H29" s="3">
        <f t="shared" ref="H28:H33" si="3">(E29-D29)/2</f>
        <v>1.9062689999999986E-3</v>
      </c>
      <c r="I29" s="3">
        <f t="shared" si="1"/>
        <v>1.9062689999999986E-3</v>
      </c>
      <c r="K29" s="6">
        <f t="shared" si="2"/>
        <v>6.6412532317975767E-2</v>
      </c>
    </row>
    <row r="30" spans="2:11" x14ac:dyDescent="0.3">
      <c r="C30" s="3"/>
      <c r="D30" s="3"/>
      <c r="E30" s="3"/>
      <c r="G30" s="3"/>
      <c r="H30" s="3"/>
      <c r="I30" s="3"/>
      <c r="K30" s="6"/>
    </row>
    <row r="31" spans="2:11" x14ac:dyDescent="0.3">
      <c r="B31" s="2" t="s">
        <v>13</v>
      </c>
      <c r="C31" s="3">
        <v>6.2500000000000003E-3</v>
      </c>
      <c r="D31" s="3">
        <v>6.2500000000000003E-3</v>
      </c>
      <c r="E31" s="3">
        <v>6.2500000000000003E-3</v>
      </c>
      <c r="G31" s="3">
        <f t="shared" si="0"/>
        <v>0</v>
      </c>
      <c r="H31" s="3">
        <f t="shared" si="3"/>
        <v>0</v>
      </c>
      <c r="I31" s="3">
        <f t="shared" si="1"/>
        <v>0</v>
      </c>
      <c r="K31" s="6">
        <f t="shared" si="2"/>
        <v>0</v>
      </c>
    </row>
    <row r="32" spans="2:11" x14ac:dyDescent="0.3">
      <c r="C32" s="3"/>
      <c r="D32" s="3"/>
      <c r="E32" s="3"/>
      <c r="G32" s="3"/>
      <c r="H32" s="3"/>
      <c r="I32" s="3"/>
      <c r="K32" s="6"/>
    </row>
    <row r="33" spans="2:11" x14ac:dyDescent="0.3">
      <c r="B33" s="2" t="s">
        <v>14</v>
      </c>
      <c r="C33" s="3">
        <v>0.27708160799999998</v>
      </c>
      <c r="D33" s="3">
        <v>0.25847334700000002</v>
      </c>
      <c r="E33" s="3">
        <v>0.29568986899999999</v>
      </c>
      <c r="G33" s="3">
        <f t="shared" si="0"/>
        <v>1.8608260999999987E-2</v>
      </c>
      <c r="H33" s="3">
        <f t="shared" si="3"/>
        <v>1.8608260999999987E-2</v>
      </c>
      <c r="I33" s="3">
        <f t="shared" si="1"/>
        <v>1.8608260999999959E-2</v>
      </c>
      <c r="K33" s="6">
        <f t="shared" si="2"/>
        <v>6.7158051861746046E-2</v>
      </c>
    </row>
    <row r="38" spans="2:11" x14ac:dyDescent="0.3">
      <c r="C38" s="7" t="s">
        <v>20</v>
      </c>
    </row>
    <row r="39" spans="2:11" x14ac:dyDescent="0.3">
      <c r="C39" s="7" t="s">
        <v>21</v>
      </c>
      <c r="D39" s="7" t="s">
        <v>22</v>
      </c>
      <c r="E39" s="9" t="s">
        <v>30</v>
      </c>
      <c r="F39" s="7" t="s">
        <v>31</v>
      </c>
    </row>
    <row r="40" spans="2:11" x14ac:dyDescent="0.3">
      <c r="B40">
        <v>1</v>
      </c>
      <c r="C40">
        <v>0.5</v>
      </c>
      <c r="D40">
        <f>1/C40</f>
        <v>2</v>
      </c>
      <c r="E40" s="2">
        <f>D40*$D$52</f>
        <v>0.125</v>
      </c>
      <c r="F40" s="2">
        <f>D40*$D$54</f>
        <v>2.5000000000000001E-2</v>
      </c>
    </row>
    <row r="41" spans="2:11" x14ac:dyDescent="0.3">
      <c r="B41">
        <v>2</v>
      </c>
      <c r="C41">
        <v>1</v>
      </c>
      <c r="D41">
        <f t="shared" ref="D41:D46" si="4">1/C41</f>
        <v>1</v>
      </c>
      <c r="E41" s="2">
        <f>D41*$D$52</f>
        <v>6.25E-2</v>
      </c>
      <c r="F41" s="2">
        <f>D41*$D$54</f>
        <v>1.2500000000000001E-2</v>
      </c>
    </row>
    <row r="42" spans="2:11" x14ac:dyDescent="0.3">
      <c r="B42">
        <v>3</v>
      </c>
      <c r="C42">
        <v>2</v>
      </c>
      <c r="D42">
        <f t="shared" si="4"/>
        <v>0.5</v>
      </c>
      <c r="E42" s="2">
        <f>D42*$D$52</f>
        <v>3.125E-2</v>
      </c>
      <c r="F42" s="2">
        <f>D42*$D$54</f>
        <v>6.2500000000000003E-3</v>
      </c>
    </row>
    <row r="43" spans="2:11" x14ac:dyDescent="0.3">
      <c r="B43">
        <v>4</v>
      </c>
      <c r="C43">
        <v>4</v>
      </c>
      <c r="D43">
        <f t="shared" si="4"/>
        <v>0.25</v>
      </c>
      <c r="E43" s="2">
        <f>D43*$D$52</f>
        <v>1.5625E-2</v>
      </c>
      <c r="F43" s="2">
        <f>D43*$D$54</f>
        <v>3.1250000000000002E-3</v>
      </c>
    </row>
    <row r="44" spans="2:11" x14ac:dyDescent="0.3">
      <c r="B44">
        <v>5</v>
      </c>
      <c r="C44">
        <v>6</v>
      </c>
      <c r="D44">
        <f t="shared" si="4"/>
        <v>0.16666666666666666</v>
      </c>
      <c r="E44" s="2">
        <f>D44*$D$52</f>
        <v>1.0416666666666666E-2</v>
      </c>
      <c r="F44" s="2">
        <f>D44*$D$54</f>
        <v>2.0833333333333333E-3</v>
      </c>
    </row>
    <row r="45" spans="2:11" x14ac:dyDescent="0.3">
      <c r="B45">
        <v>6</v>
      </c>
      <c r="C45">
        <v>8</v>
      </c>
      <c r="D45">
        <f t="shared" si="4"/>
        <v>0.125</v>
      </c>
      <c r="E45" s="2">
        <f>D45*$D$52</f>
        <v>7.8125E-3</v>
      </c>
      <c r="F45" s="2">
        <f>D45*$D$54</f>
        <v>1.5625000000000001E-3</v>
      </c>
    </row>
    <row r="46" spans="2:11" x14ac:dyDescent="0.3">
      <c r="B46">
        <v>7</v>
      </c>
      <c r="C46">
        <v>10</v>
      </c>
      <c r="D46">
        <f t="shared" si="4"/>
        <v>0.1</v>
      </c>
      <c r="E46" s="2">
        <f>D46*$D$52</f>
        <v>6.2500000000000003E-3</v>
      </c>
      <c r="F46" s="2">
        <f>D46*$D$54</f>
        <v>1.2500000000000002E-3</v>
      </c>
    </row>
    <row r="48" spans="2:11" x14ac:dyDescent="0.3">
      <c r="C48" t="s">
        <v>23</v>
      </c>
      <c r="D48">
        <f>1000*8</f>
        <v>8000</v>
      </c>
    </row>
    <row r="49" spans="3:4" x14ac:dyDescent="0.3">
      <c r="C49" t="s">
        <v>24</v>
      </c>
      <c r="D49">
        <f>200*8</f>
        <v>1600</v>
      </c>
    </row>
    <row r="50" spans="3:4" x14ac:dyDescent="0.3">
      <c r="C50" t="s">
        <v>25</v>
      </c>
      <c r="D50">
        <v>128000</v>
      </c>
    </row>
    <row r="52" spans="3:4" x14ac:dyDescent="0.3">
      <c r="C52" s="8" t="s">
        <v>27</v>
      </c>
      <c r="D52">
        <f>D48/D50</f>
        <v>6.25E-2</v>
      </c>
    </row>
    <row r="53" spans="3:4" x14ac:dyDescent="0.3">
      <c r="C53" t="s">
        <v>26</v>
      </c>
      <c r="D53">
        <f>1/D52</f>
        <v>16</v>
      </c>
    </row>
    <row r="54" spans="3:4" x14ac:dyDescent="0.3">
      <c r="C54" s="8" t="s">
        <v>28</v>
      </c>
      <c r="D54">
        <f>D49/D50</f>
        <v>1.2500000000000001E-2</v>
      </c>
    </row>
    <row r="55" spans="3:4" x14ac:dyDescent="0.3">
      <c r="C55" t="s">
        <v>29</v>
      </c>
      <c r="D55">
        <f>1/D54</f>
        <v>80</v>
      </c>
    </row>
  </sheetData>
  <mergeCells count="1">
    <mergeCell ref="G3:I3"/>
  </mergeCells>
  <conditionalFormatting sqref="K5:K33">
    <cfRule type="cellIs" dxfId="0" priority="1" operator="greaterThan">
      <formula>0.1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Ortega</dc:creator>
  <cp:lastModifiedBy>Carlos Ortega</cp:lastModifiedBy>
  <dcterms:created xsi:type="dcterms:W3CDTF">2020-03-04T10:29:34Z</dcterms:created>
  <dcterms:modified xsi:type="dcterms:W3CDTF">2020-03-08T23:52:16Z</dcterms:modified>
</cp:coreProperties>
</file>