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hu\Finance\algo_trading\Zerodha_GUI\Kite_Zerodha-main\Kite_Zerodha-main\"/>
    </mc:Choice>
  </mc:AlternateContent>
  <xr:revisionPtr revIDLastSave="0" documentId="13_ncr:1_{215BA6A1-80EB-42F1-8D45-D60A21B342A0}" xr6:coauthVersionLast="47" xr6:coauthVersionMax="47" xr10:uidLastSave="{00000000-0000-0000-0000-000000000000}"/>
  <bookViews>
    <workbookView xWindow="-57720" yWindow="-120" windowWidth="29040" windowHeight="15720" activeTab="5" xr2:uid="{EEECA1F3-84CA-492D-8259-60140CF04F99}"/>
  </bookViews>
  <sheets>
    <sheet name="19-Jan-2023_TU_S1" sheetId="1" r:id="rId1"/>
    <sheet name="22-Jun-2023_TU_S1" sheetId="2" r:id="rId2"/>
    <sheet name="20-07-2023_TU_S1" sheetId="3" r:id="rId3"/>
    <sheet name="15-12-2022_TD_S1" sheetId="5" r:id="rId4"/>
    <sheet name="05-01-2023_TD_S1" sheetId="6" r:id="rId5"/>
    <sheet name="Sheet2" sheetId="11" r:id="rId6"/>
    <sheet name="23-02-2023_TD_S1" sheetId="7" r:id="rId7"/>
    <sheet name="Sheet1" sheetId="10" r:id="rId8"/>
    <sheet name="S3" sheetId="8" r:id="rId9"/>
    <sheet name="S2" sheetId="9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10" l="1"/>
  <c r="F14" i="10"/>
  <c r="F11" i="10"/>
  <c r="U3" i="10"/>
  <c r="V2" i="10"/>
  <c r="P2" i="10"/>
  <c r="O3" i="10"/>
  <c r="K2" i="10"/>
  <c r="F7" i="10"/>
  <c r="G6" i="10"/>
  <c r="F4" i="10"/>
  <c r="F2" i="10"/>
  <c r="Z76" i="7"/>
  <c r="Z77" i="7"/>
  <c r="Z78" i="7"/>
  <c r="Z79" i="7"/>
  <c r="Z80" i="7"/>
  <c r="Z81" i="7"/>
  <c r="Z82" i="7"/>
  <c r="Z83" i="7"/>
  <c r="Z84" i="7"/>
  <c r="Z85" i="7"/>
  <c r="Z86" i="7"/>
  <c r="Z75" i="7"/>
  <c r="Y76" i="7"/>
  <c r="Y77" i="7"/>
  <c r="Y78" i="7"/>
  <c r="Y79" i="7"/>
  <c r="Y80" i="7"/>
  <c r="Y81" i="7"/>
  <c r="Y82" i="7"/>
  <c r="Y83" i="7"/>
  <c r="Y84" i="7"/>
  <c r="Y85" i="7"/>
  <c r="Y75" i="7"/>
  <c r="S76" i="7"/>
  <c r="S77" i="7"/>
  <c r="S78" i="7"/>
  <c r="S79" i="7"/>
  <c r="S80" i="7"/>
  <c r="S81" i="7"/>
  <c r="S82" i="7"/>
  <c r="S83" i="7"/>
  <c r="S84" i="7"/>
  <c r="S75" i="7"/>
  <c r="R76" i="7"/>
  <c r="R77" i="7"/>
  <c r="R78" i="7"/>
  <c r="R79" i="7"/>
  <c r="R80" i="7"/>
  <c r="R81" i="7"/>
  <c r="R82" i="7"/>
  <c r="R83" i="7"/>
  <c r="R75" i="7"/>
  <c r="G75" i="7"/>
  <c r="M76" i="7"/>
  <c r="M77" i="7"/>
  <c r="M78" i="7"/>
  <c r="M79" i="7"/>
  <c r="M80" i="7"/>
  <c r="M81" i="7"/>
  <c r="M75" i="7"/>
  <c r="L76" i="7"/>
  <c r="L77" i="7"/>
  <c r="L78" i="7"/>
  <c r="L79" i="7"/>
  <c r="L80" i="7"/>
  <c r="L75" i="7"/>
  <c r="AG75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47" i="7"/>
  <c r="AG60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47" i="7"/>
  <c r="S23" i="7"/>
  <c r="S24" i="7"/>
  <c r="S25" i="7"/>
  <c r="S26" i="7"/>
  <c r="S27" i="7"/>
  <c r="S28" i="7"/>
  <c r="S29" i="7"/>
  <c r="S22" i="7"/>
  <c r="R23" i="7"/>
  <c r="R24" i="7"/>
  <c r="R25" i="7"/>
  <c r="R26" i="7"/>
  <c r="R27" i="7"/>
  <c r="R28" i="7"/>
  <c r="R22" i="7"/>
  <c r="M44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22" i="7"/>
  <c r="AG30" i="7"/>
  <c r="AG31" i="7"/>
  <c r="AG32" i="7"/>
  <c r="AG33" i="7"/>
  <c r="AG34" i="7"/>
  <c r="AG35" i="7"/>
  <c r="AG36" i="7"/>
  <c r="AG29" i="7"/>
  <c r="AF30" i="7"/>
  <c r="AF31" i="7"/>
  <c r="AF32" i="7"/>
  <c r="AF33" i="7"/>
  <c r="AF34" i="7"/>
  <c r="AF35" i="7"/>
  <c r="AF36" i="7"/>
  <c r="AF29" i="7"/>
  <c r="AG23" i="7"/>
  <c r="AG24" i="7"/>
  <c r="AG25" i="7"/>
  <c r="AG26" i="7"/>
  <c r="AG27" i="7"/>
  <c r="AG22" i="7"/>
  <c r="AG28" i="7"/>
  <c r="AF23" i="7"/>
  <c r="AF24" i="7"/>
  <c r="AF25" i="7"/>
  <c r="AF26" i="7"/>
  <c r="AF27" i="7"/>
  <c r="AF22" i="7"/>
  <c r="G13" i="7"/>
  <c r="M3" i="7"/>
  <c r="M4" i="7"/>
  <c r="M5" i="7"/>
  <c r="M6" i="7"/>
  <c r="M7" i="7"/>
  <c r="M8" i="7"/>
  <c r="M2" i="7"/>
  <c r="L3" i="7"/>
  <c r="L4" i="7"/>
  <c r="L5" i="7"/>
  <c r="L6" i="7"/>
  <c r="L7" i="7"/>
  <c r="L8" i="7"/>
  <c r="L2" i="7"/>
  <c r="AG11" i="7"/>
  <c r="AG12" i="7"/>
  <c r="AG13" i="7"/>
  <c r="AG14" i="7"/>
  <c r="AG15" i="7"/>
  <c r="AG16" i="7"/>
  <c r="AG17" i="7"/>
  <c r="AG18" i="7"/>
  <c r="AG19" i="7"/>
  <c r="AG20" i="7"/>
  <c r="AG10" i="7"/>
  <c r="AF11" i="7"/>
  <c r="AF12" i="7"/>
  <c r="AF13" i="7"/>
  <c r="AF14" i="7"/>
  <c r="AF15" i="7"/>
  <c r="AF16" i="7"/>
  <c r="AF17" i="7"/>
  <c r="AF18" i="7"/>
  <c r="AF19" i="7"/>
  <c r="AF20" i="7"/>
  <c r="AF10" i="7"/>
  <c r="AG8" i="7"/>
  <c r="AG3" i="7"/>
  <c r="AG4" i="7"/>
  <c r="AG5" i="7"/>
  <c r="AG6" i="7"/>
  <c r="AG7" i="7"/>
  <c r="AG2" i="7"/>
  <c r="AF3" i="7"/>
  <c r="AF4" i="7"/>
  <c r="AF5" i="7"/>
  <c r="AF6" i="7"/>
  <c r="AF7" i="7"/>
  <c r="AF8" i="7"/>
  <c r="AG9" i="7" s="1"/>
  <c r="AF2" i="7"/>
  <c r="G3" i="7"/>
  <c r="G4" i="7"/>
  <c r="G5" i="7"/>
  <c r="G6" i="7"/>
  <c r="G7" i="7"/>
  <c r="G8" i="7"/>
  <c r="G9" i="7"/>
  <c r="G10" i="7"/>
  <c r="G11" i="7"/>
  <c r="G12" i="7"/>
  <c r="G2" i="7"/>
  <c r="F3" i="7"/>
  <c r="F4" i="7"/>
  <c r="F5" i="7"/>
  <c r="F6" i="7"/>
  <c r="F7" i="7"/>
  <c r="F8" i="7"/>
  <c r="F9" i="7"/>
  <c r="F10" i="7"/>
  <c r="F11" i="7"/>
  <c r="F12" i="7"/>
  <c r="F2" i="7"/>
  <c r="AF82" i="6"/>
  <c r="AF83" i="6"/>
  <c r="AF84" i="6"/>
  <c r="AF85" i="6"/>
  <c r="AF86" i="6"/>
  <c r="AF81" i="6"/>
  <c r="AG82" i="6"/>
  <c r="AG83" i="6"/>
  <c r="AG84" i="6"/>
  <c r="AG85" i="6"/>
  <c r="AG86" i="6"/>
  <c r="AG81" i="6"/>
  <c r="S85" i="6"/>
  <c r="S82" i="6"/>
  <c r="S83" i="6"/>
  <c r="S84" i="6"/>
  <c r="S81" i="6"/>
  <c r="R82" i="6"/>
  <c r="R83" i="6"/>
  <c r="R84" i="6"/>
  <c r="R81" i="6"/>
  <c r="M85" i="6"/>
  <c r="M82" i="6"/>
  <c r="M83" i="6"/>
  <c r="M84" i="6"/>
  <c r="M81" i="6"/>
  <c r="L82" i="6"/>
  <c r="L83" i="6"/>
  <c r="L84" i="6"/>
  <c r="L81" i="6"/>
  <c r="G85" i="6"/>
  <c r="G82" i="6"/>
  <c r="G83" i="6"/>
  <c r="G84" i="6"/>
  <c r="G81" i="6"/>
  <c r="F82" i="6"/>
  <c r="F83" i="6"/>
  <c r="F84" i="6"/>
  <c r="F81" i="6"/>
  <c r="S64" i="6"/>
  <c r="S65" i="6"/>
  <c r="S66" i="6"/>
  <c r="S67" i="6"/>
  <c r="S68" i="6"/>
  <c r="S69" i="6"/>
  <c r="S70" i="6"/>
  <c r="S71" i="6"/>
  <c r="S72" i="6"/>
  <c r="S63" i="6"/>
  <c r="R64" i="6"/>
  <c r="R65" i="6"/>
  <c r="R66" i="6"/>
  <c r="R67" i="6"/>
  <c r="R68" i="6"/>
  <c r="R69" i="6"/>
  <c r="R70" i="6"/>
  <c r="R71" i="6"/>
  <c r="R63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67" i="6"/>
  <c r="AF68" i="6"/>
  <c r="AF69" i="6"/>
  <c r="AF70" i="6"/>
  <c r="AF71" i="6"/>
  <c r="AF72" i="6"/>
  <c r="AF73" i="6"/>
  <c r="AF74" i="6"/>
  <c r="AF75" i="6"/>
  <c r="AF76" i="6"/>
  <c r="AF77" i="6"/>
  <c r="AF78" i="6"/>
  <c r="AF67" i="6"/>
  <c r="AG66" i="6"/>
  <c r="AF64" i="6"/>
  <c r="AF65" i="6"/>
  <c r="AF63" i="6"/>
  <c r="M64" i="6"/>
  <c r="M65" i="6"/>
  <c r="M66" i="6"/>
  <c r="M67" i="6"/>
  <c r="M68" i="6"/>
  <c r="M69" i="6"/>
  <c r="M70" i="6"/>
  <c r="M71" i="6"/>
  <c r="M72" i="6"/>
  <c r="M73" i="6"/>
  <c r="M74" i="6"/>
  <c r="M75" i="6"/>
  <c r="M63" i="6"/>
  <c r="L64" i="6"/>
  <c r="L65" i="6"/>
  <c r="L66" i="6"/>
  <c r="L67" i="6"/>
  <c r="L68" i="6"/>
  <c r="L69" i="6"/>
  <c r="L70" i="6"/>
  <c r="L71" i="6"/>
  <c r="L72" i="6"/>
  <c r="L73" i="6"/>
  <c r="L74" i="6"/>
  <c r="L63" i="6"/>
  <c r="G64" i="6"/>
  <c r="G65" i="6"/>
  <c r="G66" i="6"/>
  <c r="G67" i="6"/>
  <c r="G68" i="6"/>
  <c r="G69" i="6"/>
  <c r="G70" i="6"/>
  <c r="G63" i="6"/>
  <c r="F64" i="6"/>
  <c r="F65" i="6"/>
  <c r="F66" i="6"/>
  <c r="F67" i="6"/>
  <c r="F68" i="6"/>
  <c r="F69" i="6"/>
  <c r="F63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39" i="6"/>
  <c r="AF40" i="6"/>
  <c r="AF41" i="6"/>
  <c r="AF42" i="6"/>
  <c r="AF43" i="6"/>
  <c r="AF44" i="6"/>
  <c r="AF45" i="6"/>
  <c r="AF46" i="6"/>
  <c r="AF47" i="6"/>
  <c r="AF48" i="6"/>
  <c r="AF49" i="6"/>
  <c r="AF50" i="6"/>
  <c r="AF51" i="6"/>
  <c r="AF52" i="6"/>
  <c r="AF53" i="6"/>
  <c r="AF54" i="6"/>
  <c r="AF55" i="6"/>
  <c r="AF56" i="6"/>
  <c r="AF57" i="6"/>
  <c r="AF58" i="6"/>
  <c r="AF59" i="6"/>
  <c r="AF60" i="6"/>
  <c r="AF39" i="6"/>
  <c r="M40" i="6"/>
  <c r="M41" i="6"/>
  <c r="M42" i="6"/>
  <c r="M43" i="6"/>
  <c r="M44" i="6"/>
  <c r="M39" i="6"/>
  <c r="L40" i="6"/>
  <c r="L41" i="6"/>
  <c r="L42" i="6"/>
  <c r="L43" i="6"/>
  <c r="L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3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19" i="6"/>
  <c r="AF20" i="6"/>
  <c r="AF21" i="6"/>
  <c r="AF22" i="6"/>
  <c r="AF23" i="6"/>
  <c r="AF24" i="6"/>
  <c r="AF25" i="6"/>
  <c r="AF26" i="6"/>
  <c r="AF27" i="6"/>
  <c r="AF28" i="6"/>
  <c r="AF29" i="6"/>
  <c r="AF30" i="6"/>
  <c r="AF31" i="6"/>
  <c r="AF32" i="6"/>
  <c r="AF33" i="6"/>
  <c r="AF34" i="6"/>
  <c r="AF35" i="6"/>
  <c r="AF36" i="6"/>
  <c r="AF37" i="6"/>
  <c r="AF19" i="6"/>
  <c r="M20" i="6"/>
  <c r="M21" i="6"/>
  <c r="M22" i="6"/>
  <c r="M19" i="6"/>
  <c r="L20" i="6"/>
  <c r="L21" i="6"/>
  <c r="L19" i="6"/>
  <c r="G20" i="6"/>
  <c r="G21" i="6"/>
  <c r="G22" i="6"/>
  <c r="G19" i="6"/>
  <c r="F20" i="6"/>
  <c r="F21" i="6"/>
  <c r="F19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2" i="6"/>
  <c r="M3" i="6"/>
  <c r="M4" i="6"/>
  <c r="M2" i="6"/>
  <c r="L3" i="6"/>
  <c r="L2" i="6"/>
  <c r="AF8" i="6"/>
  <c r="AF9" i="6"/>
  <c r="AF10" i="6"/>
  <c r="AF7" i="6"/>
  <c r="AG8" i="6"/>
  <c r="AG9" i="6"/>
  <c r="AG10" i="6"/>
  <c r="AG11" i="6"/>
  <c r="AG7" i="6"/>
  <c r="AG3" i="6"/>
  <c r="AG4" i="6"/>
  <c r="AG5" i="6"/>
  <c r="AG6" i="6"/>
  <c r="AG2" i="6"/>
  <c r="AF3" i="6"/>
  <c r="AF4" i="6"/>
  <c r="AF5" i="6"/>
  <c r="AF2" i="6"/>
  <c r="AG69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54" i="5"/>
  <c r="AF55" i="5"/>
  <c r="AF56" i="5"/>
  <c r="AF57" i="5"/>
  <c r="AF58" i="5"/>
  <c r="AF59" i="5"/>
  <c r="AF60" i="5"/>
  <c r="AF61" i="5"/>
  <c r="AF62" i="5"/>
  <c r="AF63" i="5"/>
  <c r="AF64" i="5"/>
  <c r="AF65" i="5"/>
  <c r="AF66" i="5"/>
  <c r="AF67" i="5"/>
  <c r="AF68" i="5"/>
  <c r="AF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54" i="5"/>
  <c r="M45" i="5"/>
  <c r="AH52" i="5" s="1"/>
  <c r="AG46" i="5"/>
  <c r="AG47" i="5"/>
  <c r="AG48" i="5"/>
  <c r="AG49" i="5"/>
  <c r="AG50" i="5"/>
  <c r="AG51" i="5"/>
  <c r="AG52" i="5"/>
  <c r="AG45" i="5"/>
  <c r="AF46" i="5"/>
  <c r="AF47" i="5"/>
  <c r="AF48" i="5"/>
  <c r="AF49" i="5"/>
  <c r="AF50" i="5"/>
  <c r="AF51" i="5"/>
  <c r="AF45" i="5"/>
  <c r="S45" i="5"/>
  <c r="G46" i="5"/>
  <c r="G47" i="5"/>
  <c r="G45" i="5"/>
  <c r="F46" i="5"/>
  <c r="F45" i="5"/>
  <c r="AH43" i="5"/>
  <c r="S31" i="5"/>
  <c r="S32" i="5"/>
  <c r="S33" i="5"/>
  <c r="S30" i="5"/>
  <c r="R31" i="5"/>
  <c r="R32" i="5"/>
  <c r="R30" i="5"/>
  <c r="M31" i="5"/>
  <c r="M32" i="5"/>
  <c r="M33" i="5"/>
  <c r="M30" i="5"/>
  <c r="L31" i="5"/>
  <c r="L32" i="5"/>
  <c r="L30" i="5"/>
  <c r="G31" i="5"/>
  <c r="G32" i="5"/>
  <c r="G33" i="5"/>
  <c r="G34" i="5"/>
  <c r="G35" i="5"/>
  <c r="G36" i="5"/>
  <c r="G37" i="5"/>
  <c r="G30" i="5"/>
  <c r="F31" i="5"/>
  <c r="F32" i="5"/>
  <c r="F33" i="5"/>
  <c r="F34" i="5"/>
  <c r="F35" i="5"/>
  <c r="F36" i="5"/>
  <c r="F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30" i="5"/>
  <c r="AF31" i="5"/>
  <c r="AF32" i="5"/>
  <c r="AF33" i="5"/>
  <c r="AF34" i="5"/>
  <c r="AF35" i="5"/>
  <c r="AF36" i="5"/>
  <c r="AF37" i="5"/>
  <c r="AF38" i="5"/>
  <c r="AF39" i="5"/>
  <c r="AF40" i="5"/>
  <c r="AF41" i="5"/>
  <c r="AF42" i="5"/>
  <c r="AF43" i="5"/>
  <c r="AF30" i="5"/>
  <c r="AH17" i="5"/>
  <c r="G28" i="5"/>
  <c r="AG17" i="5"/>
  <c r="AG9" i="5"/>
  <c r="AG10" i="5"/>
  <c r="AG11" i="5"/>
  <c r="AG12" i="5"/>
  <c r="AG13" i="5"/>
  <c r="AG14" i="5"/>
  <c r="AG15" i="5"/>
  <c r="AG16" i="5"/>
  <c r="AG8" i="5"/>
  <c r="AF9" i="5"/>
  <c r="AF10" i="5"/>
  <c r="AF11" i="5"/>
  <c r="AF12" i="5"/>
  <c r="AF13" i="5"/>
  <c r="AF14" i="5"/>
  <c r="AF15" i="5"/>
  <c r="AF16" i="5"/>
  <c r="AF8" i="5"/>
  <c r="AG7" i="5"/>
  <c r="AF5" i="5"/>
  <c r="AF6" i="5"/>
  <c r="AF4" i="5"/>
  <c r="AF2" i="5"/>
  <c r="S12" i="5"/>
  <c r="S3" i="5"/>
  <c r="S4" i="5"/>
  <c r="S5" i="5"/>
  <c r="S6" i="5"/>
  <c r="S7" i="5"/>
  <c r="S8" i="5"/>
  <c r="S9" i="5"/>
  <c r="S10" i="5"/>
  <c r="S11" i="5"/>
  <c r="S2" i="5"/>
  <c r="R3" i="5"/>
  <c r="R4" i="5"/>
  <c r="R5" i="5"/>
  <c r="R6" i="5"/>
  <c r="R7" i="5"/>
  <c r="R8" i="5"/>
  <c r="R9" i="5"/>
  <c r="R10" i="5"/>
  <c r="R11" i="5"/>
  <c r="R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" i="5"/>
  <c r="M79" i="3"/>
  <c r="M74" i="3"/>
  <c r="M75" i="3"/>
  <c r="M76" i="3"/>
  <c r="M77" i="3"/>
  <c r="M78" i="3"/>
  <c r="M73" i="3"/>
  <c r="L74" i="3"/>
  <c r="L75" i="3"/>
  <c r="L76" i="3"/>
  <c r="L77" i="3"/>
  <c r="L78" i="3"/>
  <c r="L73" i="3"/>
  <c r="M68" i="3"/>
  <c r="AH71" i="3"/>
  <c r="AG70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56" i="3"/>
  <c r="Z57" i="3"/>
  <c r="Z58" i="3"/>
  <c r="Z59" i="3"/>
  <c r="Z60" i="3"/>
  <c r="Z61" i="3"/>
  <c r="Z62" i="3"/>
  <c r="Z63" i="3"/>
  <c r="Z64" i="3"/>
  <c r="Z65" i="3"/>
  <c r="Z66" i="3"/>
  <c r="Z67" i="3"/>
  <c r="Z68" i="3"/>
  <c r="Z56" i="3"/>
  <c r="Y57" i="3"/>
  <c r="Y58" i="3"/>
  <c r="Y59" i="3"/>
  <c r="Y60" i="3"/>
  <c r="Y61" i="3"/>
  <c r="Y62" i="3"/>
  <c r="Y63" i="3"/>
  <c r="Y64" i="3"/>
  <c r="Y65" i="3"/>
  <c r="Y66" i="3"/>
  <c r="Y67" i="3"/>
  <c r="Y56" i="3"/>
  <c r="S69" i="3"/>
  <c r="S57" i="3"/>
  <c r="S58" i="3"/>
  <c r="S59" i="3"/>
  <c r="S60" i="3"/>
  <c r="S61" i="3"/>
  <c r="S62" i="3"/>
  <c r="S63" i="3"/>
  <c r="S64" i="3"/>
  <c r="S65" i="3"/>
  <c r="S66" i="3"/>
  <c r="S67" i="3"/>
  <c r="S68" i="3"/>
  <c r="S56" i="3"/>
  <c r="R57" i="3"/>
  <c r="R58" i="3"/>
  <c r="R59" i="3"/>
  <c r="R60" i="3"/>
  <c r="R61" i="3"/>
  <c r="R62" i="3"/>
  <c r="R63" i="3"/>
  <c r="R64" i="3"/>
  <c r="R65" i="3"/>
  <c r="R66" i="3"/>
  <c r="R67" i="3"/>
  <c r="R68" i="3"/>
  <c r="R56" i="3"/>
  <c r="M57" i="3"/>
  <c r="M58" i="3"/>
  <c r="M59" i="3"/>
  <c r="M60" i="3"/>
  <c r="M61" i="3"/>
  <c r="M62" i="3"/>
  <c r="M63" i="3"/>
  <c r="M64" i="3"/>
  <c r="M65" i="3"/>
  <c r="M66" i="3"/>
  <c r="M67" i="3"/>
  <c r="M56" i="3"/>
  <c r="L57" i="3"/>
  <c r="L58" i="3"/>
  <c r="L59" i="3"/>
  <c r="L60" i="3"/>
  <c r="L61" i="3"/>
  <c r="L62" i="3"/>
  <c r="L63" i="3"/>
  <c r="L64" i="3"/>
  <c r="L65" i="3"/>
  <c r="L66" i="3"/>
  <c r="L67" i="3"/>
  <c r="L56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29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30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29" i="3"/>
  <c r="M46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29" i="3"/>
  <c r="G29" i="3"/>
  <c r="AH52" i="3" s="1"/>
  <c r="AA27" i="3"/>
  <c r="Z16" i="3"/>
  <c r="Z17" i="3"/>
  <c r="Z15" i="3"/>
  <c r="Y16" i="3"/>
  <c r="Y15" i="3"/>
  <c r="S16" i="3"/>
  <c r="S17" i="3"/>
  <c r="S18" i="3"/>
  <c r="S19" i="3"/>
  <c r="S20" i="3"/>
  <c r="S21" i="3"/>
  <c r="S22" i="3"/>
  <c r="S23" i="3"/>
  <c r="S24" i="3"/>
  <c r="S25" i="3"/>
  <c r="S26" i="3"/>
  <c r="S27" i="3"/>
  <c r="S15" i="3"/>
  <c r="R16" i="3"/>
  <c r="R17" i="3"/>
  <c r="R18" i="3"/>
  <c r="R19" i="3"/>
  <c r="R20" i="3"/>
  <c r="R21" i="3"/>
  <c r="R22" i="3"/>
  <c r="R23" i="3"/>
  <c r="R24" i="3"/>
  <c r="R25" i="3"/>
  <c r="R26" i="3"/>
  <c r="R15" i="3"/>
  <c r="M16" i="3"/>
  <c r="M17" i="3"/>
  <c r="M18" i="3"/>
  <c r="M19" i="3"/>
  <c r="M20" i="3"/>
  <c r="M21" i="3"/>
  <c r="M22" i="3"/>
  <c r="M23" i="3"/>
  <c r="M24" i="3"/>
  <c r="M25" i="3"/>
  <c r="M26" i="3"/>
  <c r="M15" i="3"/>
  <c r="L16" i="3"/>
  <c r="L17" i="3"/>
  <c r="L18" i="3"/>
  <c r="L19" i="3"/>
  <c r="L20" i="3"/>
  <c r="L21" i="3"/>
  <c r="L22" i="3"/>
  <c r="L23" i="3"/>
  <c r="L24" i="3"/>
  <c r="L25" i="3"/>
  <c r="L15" i="3"/>
  <c r="G17" i="3"/>
  <c r="G16" i="3"/>
  <c r="F16" i="3"/>
  <c r="G15" i="3"/>
  <c r="S3" i="3"/>
  <c r="S4" i="3"/>
  <c r="S2" i="3"/>
  <c r="R3" i="3"/>
  <c r="R4" i="3"/>
  <c r="R2" i="3"/>
  <c r="M3" i="3"/>
  <c r="M4" i="3"/>
  <c r="M5" i="3"/>
  <c r="M6" i="3"/>
  <c r="M7" i="3"/>
  <c r="M8" i="3"/>
  <c r="M9" i="3"/>
  <c r="M10" i="3"/>
  <c r="M11" i="3"/>
  <c r="M12" i="3"/>
  <c r="M13" i="3"/>
  <c r="M2" i="3"/>
  <c r="L3" i="3"/>
  <c r="L4" i="3"/>
  <c r="L5" i="3"/>
  <c r="L6" i="3"/>
  <c r="L7" i="3"/>
  <c r="L8" i="3"/>
  <c r="L9" i="3"/>
  <c r="L10" i="3"/>
  <c r="L11" i="3"/>
  <c r="L12" i="3"/>
  <c r="L13" i="3"/>
  <c r="L2" i="3"/>
  <c r="G12" i="3"/>
  <c r="G11" i="3"/>
  <c r="G10" i="3"/>
  <c r="F11" i="3"/>
  <c r="F10" i="3"/>
  <c r="G3" i="3"/>
  <c r="G4" i="3"/>
  <c r="G5" i="3"/>
  <c r="G6" i="3"/>
  <c r="G7" i="3"/>
  <c r="G8" i="3"/>
  <c r="G2" i="3"/>
  <c r="F3" i="3"/>
  <c r="F4" i="3"/>
  <c r="F5" i="3"/>
  <c r="F6" i="3"/>
  <c r="F7" i="3"/>
  <c r="F8" i="3"/>
  <c r="G9" i="3" s="1"/>
  <c r="F2" i="3"/>
  <c r="X98" i="1"/>
  <c r="X43" i="2"/>
  <c r="X41" i="2"/>
  <c r="G33" i="2"/>
  <c r="G34" i="2"/>
  <c r="G35" i="2"/>
  <c r="G36" i="2"/>
  <c r="G37" i="2"/>
  <c r="G38" i="2"/>
  <c r="G39" i="2"/>
  <c r="G40" i="2"/>
  <c r="G41" i="2"/>
  <c r="G32" i="2"/>
  <c r="F33" i="2"/>
  <c r="F34" i="2"/>
  <c r="F35" i="2"/>
  <c r="F36" i="2"/>
  <c r="F37" i="2"/>
  <c r="F38" i="2"/>
  <c r="F39" i="2"/>
  <c r="F40" i="2"/>
  <c r="F32" i="2"/>
  <c r="L32" i="2"/>
  <c r="Q32" i="2"/>
  <c r="X30" i="2"/>
  <c r="W27" i="2"/>
  <c r="W24" i="2"/>
  <c r="W25" i="2"/>
  <c r="W26" i="2"/>
  <c r="W23" i="2"/>
  <c r="V24" i="2"/>
  <c r="V25" i="2"/>
  <c r="V26" i="2"/>
  <c r="V23" i="2"/>
  <c r="Q24" i="2"/>
  <c r="Q25" i="2"/>
  <c r="Q26" i="2"/>
  <c r="Q27" i="2"/>
  <c r="Q28" i="2"/>
  <c r="Q23" i="2"/>
  <c r="P28" i="2"/>
  <c r="P27" i="2"/>
  <c r="P24" i="2"/>
  <c r="P25" i="2"/>
  <c r="P26" i="2"/>
  <c r="P23" i="2"/>
  <c r="L24" i="2"/>
  <c r="L25" i="2"/>
  <c r="L26" i="2"/>
  <c r="L27" i="2"/>
  <c r="L28" i="2"/>
  <c r="L29" i="2"/>
  <c r="L30" i="2"/>
  <c r="L23" i="2"/>
  <c r="K30" i="2"/>
  <c r="K29" i="2"/>
  <c r="K28" i="2"/>
  <c r="K27" i="2"/>
  <c r="K23" i="2"/>
  <c r="K24" i="2"/>
  <c r="K25" i="2"/>
  <c r="K26" i="2"/>
  <c r="G24" i="2"/>
  <c r="G25" i="2"/>
  <c r="G23" i="2"/>
  <c r="F24" i="2"/>
  <c r="F25" i="2"/>
  <c r="F23" i="2"/>
  <c r="X21" i="2"/>
  <c r="G14" i="2"/>
  <c r="W3" i="2"/>
  <c r="W4" i="2"/>
  <c r="W2" i="2"/>
  <c r="V3" i="2"/>
  <c r="V2" i="2"/>
  <c r="Q6" i="2"/>
  <c r="Q3" i="2"/>
  <c r="Q4" i="2"/>
  <c r="Q5" i="2"/>
  <c r="Q2" i="2"/>
  <c r="P3" i="2"/>
  <c r="P4" i="2"/>
  <c r="P5" i="2"/>
  <c r="P2" i="2"/>
  <c r="G10" i="2"/>
  <c r="G11" i="2"/>
  <c r="G12" i="2"/>
  <c r="G13" i="2"/>
  <c r="G9" i="2"/>
  <c r="F13" i="2"/>
  <c r="F12" i="2"/>
  <c r="F11" i="2"/>
  <c r="F10" i="2"/>
  <c r="F9" i="2"/>
  <c r="G8" i="2"/>
  <c r="G6" i="2"/>
  <c r="G7" i="2"/>
  <c r="G5" i="2"/>
  <c r="F7" i="2"/>
  <c r="F6" i="2"/>
  <c r="F5" i="2"/>
  <c r="G4" i="2"/>
  <c r="F4" i="2"/>
  <c r="G3" i="2"/>
  <c r="G2" i="2"/>
  <c r="F3" i="2"/>
  <c r="F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T13" i="3" l="1"/>
  <c r="K89" i="1"/>
  <c r="K90" i="1"/>
  <c r="K91" i="1"/>
  <c r="K92" i="1"/>
  <c r="K93" i="1"/>
  <c r="K94" i="1"/>
  <c r="K95" i="1"/>
  <c r="K96" i="1"/>
  <c r="K97" i="1"/>
  <c r="K88" i="1"/>
  <c r="G89" i="1"/>
  <c r="G90" i="1"/>
  <c r="G91" i="1"/>
  <c r="G92" i="1"/>
  <c r="G93" i="1"/>
  <c r="G94" i="1"/>
  <c r="G88" i="1"/>
  <c r="F89" i="1"/>
  <c r="F90" i="1"/>
  <c r="F91" i="1"/>
  <c r="F92" i="1"/>
  <c r="F93" i="1"/>
  <c r="F88" i="1"/>
  <c r="G86" i="1"/>
  <c r="X86" i="1"/>
  <c r="W75" i="1"/>
  <c r="W76" i="1"/>
  <c r="W77" i="1"/>
  <c r="W78" i="1"/>
  <c r="W79" i="1"/>
  <c r="W80" i="1"/>
  <c r="W81" i="1"/>
  <c r="W74" i="1"/>
  <c r="V75" i="1"/>
  <c r="V76" i="1"/>
  <c r="V77" i="1"/>
  <c r="V78" i="1"/>
  <c r="V79" i="1"/>
  <c r="V80" i="1"/>
  <c r="V74" i="1"/>
  <c r="Q85" i="1"/>
  <c r="Q75" i="1"/>
  <c r="Q76" i="1"/>
  <c r="Q77" i="1"/>
  <c r="Q78" i="1"/>
  <c r="Q79" i="1"/>
  <c r="Q80" i="1"/>
  <c r="Q81" i="1"/>
  <c r="Q82" i="1"/>
  <c r="Q83" i="1"/>
  <c r="Q84" i="1"/>
  <c r="Q74" i="1"/>
  <c r="P75" i="1"/>
  <c r="P76" i="1"/>
  <c r="P77" i="1"/>
  <c r="P78" i="1"/>
  <c r="P79" i="1"/>
  <c r="P80" i="1"/>
  <c r="P81" i="1"/>
  <c r="P82" i="1"/>
  <c r="P83" i="1"/>
  <c r="P84" i="1"/>
  <c r="P74" i="1"/>
  <c r="L81" i="1"/>
  <c r="L75" i="1"/>
  <c r="L76" i="1"/>
  <c r="L77" i="1"/>
  <c r="L78" i="1"/>
  <c r="L79" i="1"/>
  <c r="L80" i="1"/>
  <c r="L74" i="1"/>
  <c r="K75" i="1"/>
  <c r="K76" i="1"/>
  <c r="K77" i="1"/>
  <c r="K78" i="1"/>
  <c r="K79" i="1"/>
  <c r="K80" i="1"/>
  <c r="K74" i="1"/>
  <c r="G76" i="1"/>
  <c r="G77" i="1"/>
  <c r="G78" i="1"/>
  <c r="G79" i="1"/>
  <c r="G80" i="1"/>
  <c r="G81" i="1"/>
  <c r="G82" i="1"/>
  <c r="G83" i="1"/>
  <c r="G84" i="1"/>
  <c r="G85" i="1"/>
  <c r="G75" i="1"/>
  <c r="F75" i="1"/>
  <c r="F76" i="1"/>
  <c r="F77" i="1"/>
  <c r="F78" i="1"/>
  <c r="F79" i="1"/>
  <c r="F80" i="1"/>
  <c r="F81" i="1"/>
  <c r="F82" i="1"/>
  <c r="F83" i="1"/>
  <c r="F84" i="1"/>
  <c r="F85" i="1"/>
  <c r="F74" i="1"/>
  <c r="R72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51" i="1"/>
  <c r="L70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51" i="1"/>
  <c r="G64" i="1"/>
  <c r="G52" i="1"/>
  <c r="G53" i="1"/>
  <c r="G54" i="1"/>
  <c r="G55" i="1"/>
  <c r="G56" i="1"/>
  <c r="G57" i="1"/>
  <c r="G58" i="1"/>
  <c r="G59" i="1"/>
  <c r="G60" i="1"/>
  <c r="G61" i="1"/>
  <c r="G62" i="1"/>
  <c r="G63" i="1"/>
  <c r="G51" i="1"/>
  <c r="F52" i="1"/>
  <c r="F53" i="1"/>
  <c r="F54" i="1"/>
  <c r="F55" i="1"/>
  <c r="F56" i="1"/>
  <c r="F57" i="1"/>
  <c r="F58" i="1"/>
  <c r="F59" i="1"/>
  <c r="F60" i="1"/>
  <c r="F61" i="1"/>
  <c r="F62" i="1"/>
  <c r="F63" i="1"/>
  <c r="F51" i="1"/>
  <c r="R49" i="1"/>
  <c r="Q37" i="1"/>
  <c r="Q38" i="1"/>
  <c r="Q39" i="1"/>
  <c r="Q40" i="1"/>
  <c r="Q41" i="1"/>
  <c r="Q42" i="1"/>
  <c r="Q43" i="1"/>
  <c r="Q44" i="1"/>
  <c r="Q45" i="1"/>
  <c r="Q36" i="1"/>
  <c r="P37" i="1"/>
  <c r="P38" i="1"/>
  <c r="P39" i="1"/>
  <c r="P40" i="1"/>
  <c r="P41" i="1"/>
  <c r="P42" i="1"/>
  <c r="P43" i="1"/>
  <c r="P44" i="1"/>
  <c r="P45" i="1"/>
  <c r="P36" i="1"/>
  <c r="G49" i="1"/>
  <c r="L37" i="1"/>
  <c r="L38" i="1"/>
  <c r="L39" i="1"/>
  <c r="L40" i="1"/>
  <c r="L41" i="1"/>
  <c r="L42" i="1"/>
  <c r="L43" i="1"/>
  <c r="L44" i="1"/>
  <c r="L45" i="1"/>
  <c r="L46" i="1"/>
  <c r="L47" i="1"/>
  <c r="L48" i="1"/>
  <c r="L36" i="1"/>
  <c r="K37" i="1"/>
  <c r="K38" i="1"/>
  <c r="K39" i="1"/>
  <c r="K40" i="1"/>
  <c r="K41" i="1"/>
  <c r="K42" i="1"/>
  <c r="K43" i="1"/>
  <c r="K44" i="1"/>
  <c r="K45" i="1"/>
  <c r="K46" i="1"/>
  <c r="K47" i="1"/>
  <c r="K36" i="1"/>
  <c r="G37" i="1"/>
  <c r="G38" i="1"/>
  <c r="G39" i="1"/>
  <c r="G40" i="1"/>
  <c r="G41" i="1"/>
  <c r="G42" i="1"/>
  <c r="G43" i="1"/>
  <c r="G44" i="1"/>
  <c r="G45" i="1"/>
  <c r="G46" i="1"/>
  <c r="G47" i="1"/>
  <c r="G48" i="1"/>
  <c r="G36" i="1"/>
  <c r="F37" i="1"/>
  <c r="F38" i="1"/>
  <c r="F39" i="1"/>
  <c r="F40" i="1"/>
  <c r="F41" i="1"/>
  <c r="F42" i="1"/>
  <c r="F43" i="1"/>
  <c r="F44" i="1"/>
  <c r="F45" i="1"/>
  <c r="F46" i="1"/>
  <c r="F47" i="1"/>
  <c r="F48" i="1"/>
  <c r="F36" i="1"/>
  <c r="R34" i="1"/>
  <c r="G16" i="1"/>
  <c r="Q33" i="1"/>
  <c r="L32" i="1"/>
  <c r="G11" i="1"/>
  <c r="G12" i="1"/>
  <c r="G13" i="1"/>
  <c r="G14" i="1"/>
  <c r="G15" i="1"/>
  <c r="G10" i="1"/>
  <c r="Q24" i="1"/>
  <c r="Q25" i="1"/>
  <c r="Q26" i="1"/>
  <c r="Q27" i="1"/>
  <c r="Q28" i="1"/>
  <c r="Q29" i="1"/>
  <c r="Q30" i="1"/>
  <c r="Q31" i="1"/>
  <c r="Q32" i="1"/>
  <c r="Q23" i="1"/>
  <c r="P24" i="1"/>
  <c r="P25" i="1"/>
  <c r="P26" i="1"/>
  <c r="P27" i="1"/>
  <c r="P28" i="1"/>
  <c r="P29" i="1"/>
  <c r="P30" i="1"/>
  <c r="P31" i="1"/>
  <c r="P32" i="1"/>
  <c r="P23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2" i="1"/>
  <c r="F11" i="1"/>
  <c r="F12" i="1"/>
  <c r="F13" i="1"/>
  <c r="F14" i="1"/>
  <c r="F15" i="1"/>
  <c r="F10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G3" i="1"/>
  <c r="G4" i="1"/>
  <c r="G5" i="1"/>
  <c r="G6" i="1"/>
  <c r="G7" i="1"/>
  <c r="G8" i="1"/>
  <c r="G2" i="1"/>
  <c r="F3" i="1"/>
  <c r="F4" i="1"/>
  <c r="F5" i="1"/>
  <c r="F6" i="1"/>
  <c r="F7" i="1"/>
  <c r="F8" i="1"/>
  <c r="G9" i="1" s="1"/>
  <c r="K2" i="1"/>
  <c r="F2" i="1"/>
</calcChain>
</file>

<file path=xl/sharedStrings.xml><?xml version="1.0" encoding="utf-8"?>
<sst xmlns="http://schemas.openxmlformats.org/spreadsheetml/2006/main" count="531" uniqueCount="79">
  <si>
    <t>Date</t>
  </si>
  <si>
    <t>Time</t>
  </si>
  <si>
    <t>Initial Call Premium 1</t>
  </si>
  <si>
    <t>Current Closing Price CE 1</t>
  </si>
  <si>
    <t>SL CE 1</t>
  </si>
  <si>
    <t>Initial Put Premium 1</t>
  </si>
  <si>
    <t>Current Closing Price PE 1</t>
  </si>
  <si>
    <t>SL PE 1</t>
  </si>
  <si>
    <t>Initial Put Premium 3</t>
  </si>
  <si>
    <t>Current Closing Price PE 3</t>
  </si>
  <si>
    <t>SL PE 3</t>
  </si>
  <si>
    <t>Net Profit and Loss</t>
  </si>
  <si>
    <t>Call Premium Collected</t>
  </si>
  <si>
    <t>Put Premium collected</t>
  </si>
  <si>
    <t>SL Hit 12:50</t>
  </si>
  <si>
    <t>SL hit Time</t>
  </si>
  <si>
    <t>11.0</t>
  </si>
  <si>
    <t>13:45</t>
  </si>
  <si>
    <t>Premium Collected PE 1</t>
  </si>
  <si>
    <t>SL hit 5.7 profit</t>
  </si>
  <si>
    <t>Initial Put Premium 2</t>
  </si>
  <si>
    <t>Current Closing Price PE 2</t>
  </si>
  <si>
    <t>SL PE 2</t>
  </si>
  <si>
    <t>Put Premium collected 2</t>
  </si>
  <si>
    <t>13:30 (SL hit)</t>
  </si>
  <si>
    <t>Sl hit Time</t>
  </si>
  <si>
    <t>SL hit time</t>
  </si>
  <si>
    <t>Initial Put Premium 4</t>
  </si>
  <si>
    <t>Current Closing Price PE 4</t>
  </si>
  <si>
    <t>SL PE 4</t>
  </si>
  <si>
    <t>Initial Call Premium 2</t>
  </si>
  <si>
    <t>Current Closing Price CE 2</t>
  </si>
  <si>
    <t>SL CE 2</t>
  </si>
  <si>
    <t>Premium Collected CE 2</t>
  </si>
  <si>
    <t>Initial Call Premium 3</t>
  </si>
  <si>
    <t>Current Closing Price CE 3</t>
  </si>
  <si>
    <t>SL CE 3</t>
  </si>
  <si>
    <t>Call Premium collected 3</t>
  </si>
  <si>
    <t>Initial Call Premium 4</t>
  </si>
  <si>
    <t>Current Closing Price CE 4</t>
  </si>
  <si>
    <t>SL CE 4</t>
  </si>
  <si>
    <t>Call Premium collected</t>
  </si>
  <si>
    <t>Date of Initiation</t>
  </si>
  <si>
    <t>Date of Expiry</t>
  </si>
  <si>
    <t>Market Sentiment</t>
  </si>
  <si>
    <t>CE Strike 1</t>
  </si>
  <si>
    <t>CE Strike 2</t>
  </si>
  <si>
    <t>CE Strike 3</t>
  </si>
  <si>
    <t>CE Strike 4</t>
  </si>
  <si>
    <t>PE Strike 1</t>
  </si>
  <si>
    <t>PE Strike 2</t>
  </si>
  <si>
    <t>PE Strike 3</t>
  </si>
  <si>
    <t>PE Strike 4</t>
  </si>
  <si>
    <t>SL hit Date</t>
  </si>
  <si>
    <t>SL hit Week</t>
  </si>
  <si>
    <t>Entry Time Call</t>
  </si>
  <si>
    <t>Entry Time Put</t>
  </si>
  <si>
    <t>Entry Time Date</t>
  </si>
  <si>
    <t>Entry Time Week</t>
  </si>
  <si>
    <t>Profit and Loss</t>
  </si>
  <si>
    <t>Margin Used</t>
  </si>
  <si>
    <t>Profit Loss percent</t>
  </si>
  <si>
    <t>Overall Credit Spread Call</t>
  </si>
  <si>
    <t>Overall Credit Spread Put</t>
  </si>
  <si>
    <t>Overall Credit Spread Used</t>
  </si>
  <si>
    <t>Reversal Status</t>
  </si>
  <si>
    <t>Friday</t>
  </si>
  <si>
    <t>Tuesday</t>
  </si>
  <si>
    <t>Trending Down</t>
  </si>
  <si>
    <t>Wednesday</t>
  </si>
  <si>
    <t>Thursday</t>
  </si>
  <si>
    <t>Trending Up</t>
  </si>
  <si>
    <t>Monday</t>
  </si>
  <si>
    <t>Neutral</t>
  </si>
  <si>
    <t>Both S2 and S3 Check done</t>
  </si>
  <si>
    <t>-18</t>
  </si>
  <si>
    <t>Expiry</t>
  </si>
  <si>
    <t>Call Strike</t>
  </si>
  <si>
    <t>Put Strike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</si>
</sst>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20" fontId="0" fillId="0" borderId="0" xfId="0" applyNumberFormat="1"/>
    <xf numFmtId="20" fontId="0" fillId="0" borderId="0" xfId="0" quotePrefix="1" applyNumberFormat="1"/>
    <xf numFmtId="22" fontId="0" fillId="0" borderId="0" xfId="0" quotePrefix="1" applyNumberFormat="1"/>
    <xf numFmtId="0" fontId="0" fillId="2" borderId="0" xfId="0" applyFill="1"/>
    <xf numFmtId="15" fontId="0" fillId="2" borderId="0" xfId="0" applyNumberFormat="1" applyFill="1"/>
    <xf numFmtId="14" fontId="0" fillId="0" borderId="0" xfId="0" applyNumberFormat="1"/>
    <xf numFmtId="0" fontId="1" fillId="0" borderId="0" xfId="0" applyFont="1"/>
    <xf numFmtId="14" fontId="0" fillId="2" borderId="0" xfId="0" applyNumberFormat="1" applyFill="1"/>
    <xf numFmtId="0" fontId="0" fillId="3" borderId="0" xfId="0" applyFill="1"/>
    <xf numFmtId="0" fontId="0" fillId="4" borderId="0" xfId="0" applyFill="1"/>
    <xf numFmtId="14" fontId="0" fillId="4" borderId="0" xfId="0" applyNumberFormat="1" applyFill="1"/>
    <xf numFmtId="15" fontId="0" fillId="3" borderId="0" xfId="0" applyNumberFormat="1" applyFill="1"/>
    <xf numFmtId="22" fontId="0" fillId="0" borderId="0" xfId="0" applyNumberFormat="1"/>
    <xf numFmtId="0" fontId="0" fillId="0" borderId="0" xfId="0" applyAlignment="1">
      <alignment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D3142-378D-4D09-8ED8-F6B30B04E71C}">
  <dimension ref="A1:Y109"/>
  <sheetViews>
    <sheetView workbookViewId="0">
      <pane ySplit="1" topLeftCell="A86" activePane="bottomLeft" state="frozen"/>
      <selection pane="bottomLeft" activeCell="F107" sqref="F107"/>
    </sheetView>
  </sheetViews>
  <sheetFormatPr defaultRowHeight="15" x14ac:dyDescent="0.25"/>
  <cols>
    <col min="3" max="3" width="10.85546875" bestFit="1" customWidth="1"/>
    <col min="4" max="4" width="20.140625" bestFit="1" customWidth="1"/>
    <col min="5" max="5" width="23.85546875" bestFit="1" customWidth="1"/>
    <col min="7" max="7" width="22.140625" bestFit="1" customWidth="1"/>
    <col min="8" max="8" width="22.140625" customWidth="1"/>
    <col min="9" max="9" width="20.140625" bestFit="1" customWidth="1"/>
    <col min="10" max="10" width="23.85546875" bestFit="1" customWidth="1"/>
    <col min="12" max="12" width="22.5703125" customWidth="1"/>
    <col min="13" max="13" width="15.5703125" bestFit="1" customWidth="1"/>
    <col min="14" max="14" width="20.140625" bestFit="1" customWidth="1"/>
    <col min="15" max="15" width="23.85546875" bestFit="1" customWidth="1"/>
    <col min="17" max="17" width="23" bestFit="1" customWidth="1"/>
    <col min="18" max="18" width="20.140625" bestFit="1" customWidth="1"/>
    <col min="19" max="19" width="23.85546875" bestFit="1" customWidth="1"/>
    <col min="20" max="20" width="19.85546875" bestFit="1" customWidth="1"/>
    <col min="21" max="21" width="23.85546875" bestFit="1" customWidth="1"/>
    <col min="23" max="23" width="21.5703125" bestFit="1" customWidth="1"/>
    <col min="24" max="24" width="17.85546875" bestFit="1" customWidth="1"/>
  </cols>
  <sheetData>
    <row r="1" spans="1:24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12</v>
      </c>
      <c r="H1" t="s">
        <v>1</v>
      </c>
      <c r="I1" t="s">
        <v>5</v>
      </c>
      <c r="J1" t="s">
        <v>6</v>
      </c>
      <c r="K1" t="s">
        <v>7</v>
      </c>
      <c r="L1" t="s">
        <v>18</v>
      </c>
      <c r="M1" t="s">
        <v>1</v>
      </c>
      <c r="N1" t="s">
        <v>20</v>
      </c>
      <c r="O1" t="s">
        <v>21</v>
      </c>
      <c r="P1" t="s">
        <v>22</v>
      </c>
      <c r="Q1" t="s">
        <v>23</v>
      </c>
      <c r="R1" t="s">
        <v>11</v>
      </c>
      <c r="S1" t="s">
        <v>1</v>
      </c>
      <c r="T1" t="s">
        <v>8</v>
      </c>
      <c r="U1" t="s">
        <v>9</v>
      </c>
      <c r="V1" t="s">
        <v>10</v>
      </c>
      <c r="W1" t="s">
        <v>13</v>
      </c>
      <c r="X1" t="s">
        <v>11</v>
      </c>
    </row>
    <row r="2" spans="1:24" x14ac:dyDescent="0.25">
      <c r="A2" s="1">
        <v>44939</v>
      </c>
      <c r="B2" s="2">
        <v>0.3888888888888889</v>
      </c>
      <c r="C2" s="2"/>
      <c r="D2">
        <v>24.25</v>
      </c>
      <c r="E2">
        <v>24.25</v>
      </c>
      <c r="F2">
        <f>E2*2</f>
        <v>48.5</v>
      </c>
      <c r="G2">
        <f>D2-E2</f>
        <v>0</v>
      </c>
      <c r="H2" s="2">
        <v>0.3888888888888889</v>
      </c>
      <c r="I2">
        <v>27.35</v>
      </c>
      <c r="J2">
        <v>27.35</v>
      </c>
      <c r="K2">
        <f>J2*2</f>
        <v>54.7</v>
      </c>
      <c r="L2">
        <f>I2-J2</f>
        <v>0</v>
      </c>
    </row>
    <row r="3" spans="1:24" x14ac:dyDescent="0.25">
      <c r="A3" s="1">
        <v>44939</v>
      </c>
      <c r="B3" s="2">
        <v>0.3923611111111111</v>
      </c>
      <c r="C3" s="2"/>
      <c r="D3">
        <v>24.25</v>
      </c>
      <c r="E3">
        <v>19.45</v>
      </c>
      <c r="F3">
        <f t="shared" ref="F3:F8" si="0">E3*2</f>
        <v>38.9</v>
      </c>
      <c r="G3">
        <f t="shared" ref="G3:G8" si="1">D3-E3</f>
        <v>4.8000000000000007</v>
      </c>
      <c r="H3" s="2">
        <v>0.3923611111111111</v>
      </c>
      <c r="I3">
        <v>27.35</v>
      </c>
      <c r="J3">
        <v>27.2</v>
      </c>
      <c r="K3">
        <f t="shared" ref="K3:K31" si="2">J3*2</f>
        <v>54.4</v>
      </c>
      <c r="L3">
        <f t="shared" ref="L3:L31" si="3">I3-J3</f>
        <v>0.15000000000000213</v>
      </c>
    </row>
    <row r="4" spans="1:24" x14ac:dyDescent="0.25">
      <c r="A4" s="1">
        <v>44939</v>
      </c>
      <c r="B4" s="2">
        <v>0.40625</v>
      </c>
      <c r="C4" s="2"/>
      <c r="D4">
        <v>24.25</v>
      </c>
      <c r="E4">
        <v>17.2</v>
      </c>
      <c r="F4">
        <f t="shared" si="0"/>
        <v>34.4</v>
      </c>
      <c r="G4">
        <f t="shared" si="1"/>
        <v>7.0500000000000007</v>
      </c>
      <c r="H4" s="2">
        <v>0.39583333333333331</v>
      </c>
      <c r="I4">
        <v>27.35</v>
      </c>
      <c r="J4">
        <v>24.15</v>
      </c>
      <c r="K4">
        <f t="shared" si="2"/>
        <v>48.3</v>
      </c>
      <c r="L4">
        <f t="shared" si="3"/>
        <v>3.2000000000000028</v>
      </c>
    </row>
    <row r="5" spans="1:24" x14ac:dyDescent="0.25">
      <c r="A5" s="1">
        <v>44939</v>
      </c>
      <c r="B5" s="2">
        <v>0.41666666666666669</v>
      </c>
      <c r="C5" s="2"/>
      <c r="D5">
        <v>24.25</v>
      </c>
      <c r="E5">
        <v>17.149999999999999</v>
      </c>
      <c r="F5">
        <f t="shared" si="0"/>
        <v>34.299999999999997</v>
      </c>
      <c r="G5">
        <f t="shared" si="1"/>
        <v>7.1000000000000014</v>
      </c>
      <c r="H5" s="2">
        <v>0.39930555555555558</v>
      </c>
      <c r="I5">
        <v>27.35</v>
      </c>
      <c r="J5">
        <v>19.7</v>
      </c>
      <c r="K5">
        <f t="shared" si="2"/>
        <v>39.4</v>
      </c>
      <c r="L5">
        <f t="shared" si="3"/>
        <v>7.6500000000000021</v>
      </c>
    </row>
    <row r="6" spans="1:24" x14ac:dyDescent="0.25">
      <c r="A6" s="1">
        <v>44939</v>
      </c>
      <c r="B6" s="2">
        <v>0.4236111111111111</v>
      </c>
      <c r="C6" s="2"/>
      <c r="D6">
        <v>24.25</v>
      </c>
      <c r="E6">
        <v>17</v>
      </c>
      <c r="F6">
        <f t="shared" si="0"/>
        <v>34</v>
      </c>
      <c r="G6">
        <f t="shared" si="1"/>
        <v>7.25</v>
      </c>
      <c r="H6" s="2">
        <v>0.40277777777777779</v>
      </c>
      <c r="I6">
        <v>27.35</v>
      </c>
      <c r="J6">
        <v>18.8</v>
      </c>
      <c r="K6">
        <f t="shared" si="2"/>
        <v>37.6</v>
      </c>
      <c r="L6">
        <f t="shared" si="3"/>
        <v>8.5500000000000007</v>
      </c>
    </row>
    <row r="7" spans="1:24" x14ac:dyDescent="0.25">
      <c r="A7" s="1">
        <v>44939</v>
      </c>
      <c r="B7" s="2">
        <v>0.45833333333333331</v>
      </c>
      <c r="C7" s="2"/>
      <c r="D7">
        <v>24.25</v>
      </c>
      <c r="E7">
        <v>16.95</v>
      </c>
      <c r="F7">
        <f t="shared" si="0"/>
        <v>33.9</v>
      </c>
      <c r="G7">
        <f t="shared" si="1"/>
        <v>7.3000000000000007</v>
      </c>
      <c r="H7" s="2">
        <v>0.44791666666666669</v>
      </c>
      <c r="I7">
        <v>27.35</v>
      </c>
      <c r="J7">
        <v>17.350000000000001</v>
      </c>
      <c r="K7">
        <f t="shared" si="2"/>
        <v>34.700000000000003</v>
      </c>
      <c r="L7">
        <f t="shared" si="3"/>
        <v>10</v>
      </c>
    </row>
    <row r="8" spans="1:24" x14ac:dyDescent="0.25">
      <c r="A8" s="1">
        <v>44939</v>
      </c>
      <c r="B8" s="2">
        <v>0.48958333333333331</v>
      </c>
      <c r="C8" s="2"/>
      <c r="D8">
        <v>24.25</v>
      </c>
      <c r="E8">
        <v>16.75</v>
      </c>
      <c r="F8">
        <f t="shared" si="0"/>
        <v>33.5</v>
      </c>
      <c r="G8">
        <f t="shared" si="1"/>
        <v>7.5</v>
      </c>
      <c r="H8" s="2">
        <v>0.46527777777777779</v>
      </c>
      <c r="I8">
        <v>27.35</v>
      </c>
      <c r="J8">
        <v>17.3</v>
      </c>
      <c r="K8">
        <f t="shared" si="2"/>
        <v>34.6</v>
      </c>
      <c r="L8">
        <f t="shared" si="3"/>
        <v>10.050000000000001</v>
      </c>
    </row>
    <row r="9" spans="1:24" x14ac:dyDescent="0.25">
      <c r="A9" s="1">
        <v>44939</v>
      </c>
      <c r="C9" t="s">
        <v>14</v>
      </c>
      <c r="G9">
        <f>D8-F8</f>
        <v>-9.25</v>
      </c>
      <c r="H9" s="2">
        <v>0.47569444444444442</v>
      </c>
      <c r="I9">
        <v>27.35</v>
      </c>
      <c r="J9">
        <v>17.100000000000001</v>
      </c>
      <c r="K9">
        <f t="shared" si="2"/>
        <v>34.200000000000003</v>
      </c>
      <c r="L9">
        <f t="shared" si="3"/>
        <v>10.25</v>
      </c>
    </row>
    <row r="10" spans="1:24" x14ac:dyDescent="0.25">
      <c r="A10" s="1">
        <v>44939</v>
      </c>
      <c r="B10" s="2">
        <v>0.53819444444444442</v>
      </c>
      <c r="D10">
        <v>10.5</v>
      </c>
      <c r="E10">
        <v>10.5</v>
      </c>
      <c r="F10">
        <f>E10*2</f>
        <v>21</v>
      </c>
      <c r="G10">
        <f>D10-E10</f>
        <v>0</v>
      </c>
      <c r="H10" s="2">
        <v>0.47916666666666669</v>
      </c>
      <c r="I10">
        <v>27.35</v>
      </c>
      <c r="J10">
        <v>16.899999999999999</v>
      </c>
      <c r="K10">
        <f t="shared" si="2"/>
        <v>33.799999999999997</v>
      </c>
      <c r="L10">
        <f t="shared" si="3"/>
        <v>10.450000000000003</v>
      </c>
    </row>
    <row r="11" spans="1:24" x14ac:dyDescent="0.25">
      <c r="A11" s="1">
        <v>44939</v>
      </c>
      <c r="B11" s="2">
        <v>0.61111111111111116</v>
      </c>
      <c r="D11">
        <v>10.5</v>
      </c>
      <c r="E11">
        <v>8.9</v>
      </c>
      <c r="F11">
        <f t="shared" ref="F11:F15" si="4">E11*2</f>
        <v>17.8</v>
      </c>
      <c r="G11">
        <f t="shared" ref="G11:G15" si="5">D11-E11</f>
        <v>1.5999999999999996</v>
      </c>
      <c r="H11" s="2">
        <v>0.4826388888888889</v>
      </c>
      <c r="I11">
        <v>27.35</v>
      </c>
      <c r="J11">
        <v>16.7</v>
      </c>
      <c r="K11">
        <f t="shared" si="2"/>
        <v>33.4</v>
      </c>
      <c r="L11">
        <f t="shared" si="3"/>
        <v>10.650000000000002</v>
      </c>
    </row>
    <row r="12" spans="1:24" x14ac:dyDescent="0.25">
      <c r="A12" s="1">
        <v>44939</v>
      </c>
      <c r="B12" s="2">
        <v>0.61805555555555558</v>
      </c>
      <c r="D12">
        <v>10.5</v>
      </c>
      <c r="E12">
        <v>8.5</v>
      </c>
      <c r="F12">
        <f t="shared" si="4"/>
        <v>17</v>
      </c>
      <c r="G12">
        <f t="shared" si="5"/>
        <v>2</v>
      </c>
      <c r="H12" s="2">
        <v>0.49652777777777779</v>
      </c>
      <c r="I12">
        <v>27.35</v>
      </c>
      <c r="J12">
        <v>16.25</v>
      </c>
      <c r="K12">
        <f t="shared" si="2"/>
        <v>32.5</v>
      </c>
      <c r="L12">
        <f t="shared" si="3"/>
        <v>11.100000000000001</v>
      </c>
    </row>
    <row r="13" spans="1:24" x14ac:dyDescent="0.25">
      <c r="A13" s="1">
        <v>44939</v>
      </c>
      <c r="B13" s="2">
        <v>0.63194444444444442</v>
      </c>
      <c r="D13">
        <v>10.5</v>
      </c>
      <c r="E13">
        <v>8</v>
      </c>
      <c r="F13">
        <f t="shared" si="4"/>
        <v>16</v>
      </c>
      <c r="G13">
        <f t="shared" si="5"/>
        <v>2.5</v>
      </c>
      <c r="H13" s="2">
        <v>0.5</v>
      </c>
      <c r="I13">
        <v>27.35</v>
      </c>
      <c r="J13">
        <v>15.75</v>
      </c>
      <c r="K13">
        <f t="shared" si="2"/>
        <v>31.5</v>
      </c>
      <c r="L13">
        <f t="shared" si="3"/>
        <v>11.600000000000001</v>
      </c>
    </row>
    <row r="14" spans="1:24" x14ac:dyDescent="0.25">
      <c r="A14" s="1">
        <v>44939</v>
      </c>
      <c r="B14" s="2">
        <v>0.63541666666666663</v>
      </c>
      <c r="D14">
        <v>10.5</v>
      </c>
      <c r="E14">
        <v>7.45</v>
      </c>
      <c r="F14">
        <f t="shared" si="4"/>
        <v>14.9</v>
      </c>
      <c r="G14">
        <f t="shared" si="5"/>
        <v>3.05</v>
      </c>
      <c r="H14" s="2">
        <v>0.50347222222222221</v>
      </c>
      <c r="I14">
        <v>27.35</v>
      </c>
      <c r="J14">
        <v>15.35</v>
      </c>
      <c r="K14">
        <f t="shared" si="2"/>
        <v>30.7</v>
      </c>
      <c r="L14">
        <f t="shared" si="3"/>
        <v>12.000000000000002</v>
      </c>
    </row>
    <row r="15" spans="1:24" x14ac:dyDescent="0.25">
      <c r="A15" s="1">
        <v>44939</v>
      </c>
      <c r="B15" s="2">
        <v>0.63888888888888884</v>
      </c>
      <c r="D15">
        <v>10.5</v>
      </c>
      <c r="E15">
        <v>6.95</v>
      </c>
      <c r="F15">
        <f t="shared" si="4"/>
        <v>13.9</v>
      </c>
      <c r="G15">
        <f t="shared" si="5"/>
        <v>3.55</v>
      </c>
      <c r="H15" s="2">
        <v>0.50694444444444398</v>
      </c>
      <c r="I15">
        <v>27.35</v>
      </c>
      <c r="J15">
        <v>14.65</v>
      </c>
      <c r="K15">
        <f t="shared" si="2"/>
        <v>29.3</v>
      </c>
      <c r="L15">
        <f t="shared" si="3"/>
        <v>12.700000000000001</v>
      </c>
    </row>
    <row r="16" spans="1:24" x14ac:dyDescent="0.25">
      <c r="A16" s="1">
        <v>44939</v>
      </c>
      <c r="D16">
        <v>10.5</v>
      </c>
      <c r="E16">
        <v>7.3</v>
      </c>
      <c r="G16">
        <f>D16-E16</f>
        <v>3.2</v>
      </c>
      <c r="H16" s="2">
        <v>0.51041666666666696</v>
      </c>
      <c r="I16">
        <v>27.35</v>
      </c>
      <c r="J16">
        <v>13.65</v>
      </c>
      <c r="K16">
        <f t="shared" si="2"/>
        <v>27.3</v>
      </c>
      <c r="L16">
        <f t="shared" si="3"/>
        <v>13.700000000000001</v>
      </c>
    </row>
    <row r="17" spans="1:17" x14ac:dyDescent="0.25">
      <c r="A17" s="1">
        <v>44939</v>
      </c>
      <c r="H17" s="2">
        <v>0.51388888888888895</v>
      </c>
      <c r="I17">
        <v>27.35</v>
      </c>
      <c r="J17">
        <v>12.35</v>
      </c>
      <c r="K17">
        <f t="shared" si="2"/>
        <v>24.7</v>
      </c>
      <c r="L17">
        <f t="shared" si="3"/>
        <v>15.000000000000002</v>
      </c>
    </row>
    <row r="18" spans="1:17" x14ac:dyDescent="0.25">
      <c r="A18" s="1">
        <v>44939</v>
      </c>
      <c r="H18" s="2">
        <v>0.51736111111111105</v>
      </c>
      <c r="I18">
        <v>27.35</v>
      </c>
      <c r="J18">
        <v>11.9</v>
      </c>
      <c r="K18">
        <f t="shared" si="2"/>
        <v>23.8</v>
      </c>
      <c r="L18">
        <f t="shared" si="3"/>
        <v>15.450000000000001</v>
      </c>
    </row>
    <row r="19" spans="1:17" x14ac:dyDescent="0.25">
      <c r="A19" s="1">
        <v>44939</v>
      </c>
      <c r="H19" s="2">
        <v>0.52083333333333304</v>
      </c>
      <c r="I19">
        <v>27.35</v>
      </c>
      <c r="J19">
        <v>11.6</v>
      </c>
      <c r="K19">
        <f t="shared" si="2"/>
        <v>23.2</v>
      </c>
      <c r="L19">
        <f t="shared" si="3"/>
        <v>15.750000000000002</v>
      </c>
    </row>
    <row r="20" spans="1:17" x14ac:dyDescent="0.25">
      <c r="A20" s="1">
        <v>44939</v>
      </c>
      <c r="H20" s="2">
        <v>0.52777777777777779</v>
      </c>
      <c r="I20">
        <v>27.35</v>
      </c>
      <c r="J20">
        <v>11.55</v>
      </c>
      <c r="K20">
        <f t="shared" si="2"/>
        <v>23.1</v>
      </c>
      <c r="L20">
        <f t="shared" si="3"/>
        <v>15.8</v>
      </c>
    </row>
    <row r="21" spans="1:17" x14ac:dyDescent="0.25">
      <c r="A21" s="1">
        <v>44939</v>
      </c>
      <c r="H21" s="2">
        <v>0.53125</v>
      </c>
      <c r="I21">
        <v>27.35</v>
      </c>
      <c r="J21">
        <v>11.45</v>
      </c>
      <c r="K21">
        <f t="shared" si="2"/>
        <v>22.9</v>
      </c>
      <c r="L21">
        <f t="shared" si="3"/>
        <v>15.900000000000002</v>
      </c>
    </row>
    <row r="22" spans="1:17" x14ac:dyDescent="0.25">
      <c r="A22" s="1">
        <v>44939</v>
      </c>
      <c r="H22" s="2">
        <v>0.53472222222222221</v>
      </c>
      <c r="I22">
        <v>27.35</v>
      </c>
      <c r="J22">
        <v>10.5</v>
      </c>
      <c r="K22">
        <f t="shared" si="2"/>
        <v>21</v>
      </c>
      <c r="L22">
        <f t="shared" si="3"/>
        <v>16.850000000000001</v>
      </c>
    </row>
    <row r="23" spans="1:17" x14ac:dyDescent="0.25">
      <c r="A23" s="1">
        <v>44939</v>
      </c>
      <c r="H23" s="2">
        <v>0.53819444444444398</v>
      </c>
      <c r="I23">
        <v>27.35</v>
      </c>
      <c r="J23">
        <v>10.1</v>
      </c>
      <c r="K23">
        <f t="shared" si="2"/>
        <v>20.2</v>
      </c>
      <c r="L23">
        <f t="shared" si="3"/>
        <v>17.25</v>
      </c>
      <c r="M23" s="2">
        <v>0.53819444444444442</v>
      </c>
      <c r="N23">
        <v>12.9</v>
      </c>
      <c r="O23">
        <v>12.9</v>
      </c>
      <c r="P23">
        <f>O23*2</f>
        <v>25.8</v>
      </c>
      <c r="Q23">
        <f>N23-O23</f>
        <v>0</v>
      </c>
    </row>
    <row r="24" spans="1:17" x14ac:dyDescent="0.25">
      <c r="A24" s="1">
        <v>44939</v>
      </c>
      <c r="H24" s="2">
        <v>0.54166666666666696</v>
      </c>
      <c r="I24">
        <v>27.35</v>
      </c>
      <c r="J24">
        <v>9.75</v>
      </c>
      <c r="K24">
        <f t="shared" si="2"/>
        <v>19.5</v>
      </c>
      <c r="L24">
        <f t="shared" si="3"/>
        <v>17.600000000000001</v>
      </c>
      <c r="M24" s="2">
        <v>0.54166666666666663</v>
      </c>
      <c r="N24">
        <v>12.9</v>
      </c>
      <c r="O24">
        <v>12.4</v>
      </c>
      <c r="P24">
        <f t="shared" ref="P24:P32" si="6">O24*2</f>
        <v>24.8</v>
      </c>
      <c r="Q24">
        <f t="shared" ref="Q24:Q32" si="7">N24-O24</f>
        <v>0.5</v>
      </c>
    </row>
    <row r="25" spans="1:17" x14ac:dyDescent="0.25">
      <c r="A25" s="1">
        <v>44939</v>
      </c>
      <c r="H25" s="2">
        <v>0.54513888888888895</v>
      </c>
      <c r="I25">
        <v>27.35</v>
      </c>
      <c r="J25">
        <v>9.6999999999999993</v>
      </c>
      <c r="K25">
        <f t="shared" si="2"/>
        <v>19.399999999999999</v>
      </c>
      <c r="L25">
        <f t="shared" si="3"/>
        <v>17.650000000000002</v>
      </c>
      <c r="M25" s="2">
        <v>0.54513888888888884</v>
      </c>
      <c r="N25">
        <v>12.9</v>
      </c>
      <c r="O25">
        <v>12.3</v>
      </c>
      <c r="P25">
        <f t="shared" si="6"/>
        <v>24.6</v>
      </c>
      <c r="Q25">
        <f t="shared" si="7"/>
        <v>0.59999999999999964</v>
      </c>
    </row>
    <row r="26" spans="1:17" x14ac:dyDescent="0.25">
      <c r="A26" s="1">
        <v>44939</v>
      </c>
      <c r="H26" s="2">
        <v>0.55208333333333337</v>
      </c>
      <c r="I26">
        <v>27.35</v>
      </c>
      <c r="J26">
        <v>8.9</v>
      </c>
      <c r="K26">
        <f t="shared" si="2"/>
        <v>17.8</v>
      </c>
      <c r="L26">
        <f t="shared" si="3"/>
        <v>18.450000000000003</v>
      </c>
      <c r="M26" s="2">
        <v>0.54861111111111105</v>
      </c>
      <c r="N26">
        <v>12.9</v>
      </c>
      <c r="O26">
        <v>12.2</v>
      </c>
      <c r="P26">
        <f t="shared" si="6"/>
        <v>24.4</v>
      </c>
      <c r="Q26">
        <f t="shared" si="7"/>
        <v>0.70000000000000107</v>
      </c>
    </row>
    <row r="27" spans="1:17" x14ac:dyDescent="0.25">
      <c r="A27" s="1">
        <v>44939</v>
      </c>
      <c r="H27" s="2">
        <v>0.57291666666666663</v>
      </c>
      <c r="I27">
        <v>27.35</v>
      </c>
      <c r="J27">
        <v>8.65</v>
      </c>
      <c r="K27">
        <f t="shared" si="2"/>
        <v>17.3</v>
      </c>
      <c r="L27">
        <f t="shared" si="3"/>
        <v>18.700000000000003</v>
      </c>
      <c r="M27" s="2">
        <v>0.55208333333333304</v>
      </c>
      <c r="N27">
        <v>12.9</v>
      </c>
      <c r="O27" s="3" t="s">
        <v>16</v>
      </c>
      <c r="P27">
        <f t="shared" si="6"/>
        <v>22</v>
      </c>
      <c r="Q27">
        <f t="shared" si="7"/>
        <v>1.9000000000000004</v>
      </c>
    </row>
    <row r="28" spans="1:17" x14ac:dyDescent="0.25">
      <c r="A28" s="1">
        <v>44939</v>
      </c>
      <c r="H28" s="2">
        <v>0.57638888888888884</v>
      </c>
      <c r="I28">
        <v>27.35</v>
      </c>
      <c r="J28">
        <v>8.1999999999999993</v>
      </c>
      <c r="K28">
        <f t="shared" si="2"/>
        <v>16.399999999999999</v>
      </c>
      <c r="L28">
        <f t="shared" si="3"/>
        <v>19.150000000000002</v>
      </c>
      <c r="M28" s="4" t="s">
        <v>17</v>
      </c>
      <c r="N28">
        <v>12.9</v>
      </c>
      <c r="O28">
        <v>10.55</v>
      </c>
      <c r="P28">
        <f t="shared" si="6"/>
        <v>21.1</v>
      </c>
      <c r="Q28">
        <f t="shared" si="7"/>
        <v>2.3499999999999996</v>
      </c>
    </row>
    <row r="29" spans="1:17" x14ac:dyDescent="0.25">
      <c r="A29" s="1">
        <v>44939</v>
      </c>
      <c r="H29" s="2">
        <v>0.58680555555555558</v>
      </c>
      <c r="I29">
        <v>27.35</v>
      </c>
      <c r="J29">
        <v>7.85</v>
      </c>
      <c r="K29">
        <f t="shared" si="2"/>
        <v>15.7</v>
      </c>
      <c r="L29">
        <f t="shared" si="3"/>
        <v>19.5</v>
      </c>
      <c r="M29" s="2">
        <v>0.57638888888888884</v>
      </c>
      <c r="N29">
        <v>12.9</v>
      </c>
      <c r="O29">
        <v>10.4</v>
      </c>
      <c r="P29">
        <f t="shared" si="6"/>
        <v>20.8</v>
      </c>
      <c r="Q29">
        <f t="shared" si="7"/>
        <v>2.5</v>
      </c>
    </row>
    <row r="30" spans="1:17" x14ac:dyDescent="0.25">
      <c r="A30" s="1">
        <v>44939</v>
      </c>
      <c r="H30" s="2">
        <v>0.59027777777777779</v>
      </c>
      <c r="I30">
        <v>27.35</v>
      </c>
      <c r="J30">
        <v>7.65</v>
      </c>
      <c r="K30">
        <f t="shared" si="2"/>
        <v>15.3</v>
      </c>
      <c r="L30">
        <f t="shared" si="3"/>
        <v>19.700000000000003</v>
      </c>
      <c r="M30" s="2">
        <v>0.57986111111111116</v>
      </c>
      <c r="N30">
        <v>12.9</v>
      </c>
      <c r="O30">
        <v>10</v>
      </c>
      <c r="P30">
        <f t="shared" si="6"/>
        <v>20</v>
      </c>
      <c r="Q30">
        <f t="shared" si="7"/>
        <v>2.9000000000000004</v>
      </c>
    </row>
    <row r="31" spans="1:17" x14ac:dyDescent="0.25">
      <c r="A31" s="1">
        <v>44939</v>
      </c>
      <c r="H31" s="2">
        <v>0.62847222222222221</v>
      </c>
      <c r="I31">
        <v>27.35</v>
      </c>
      <c r="J31">
        <v>7.6</v>
      </c>
      <c r="K31">
        <f t="shared" si="2"/>
        <v>15.2</v>
      </c>
      <c r="L31">
        <f t="shared" si="3"/>
        <v>19.75</v>
      </c>
      <c r="M31" s="2">
        <v>0.58680555555555558</v>
      </c>
      <c r="N31">
        <v>12.9</v>
      </c>
      <c r="O31">
        <v>9.65</v>
      </c>
      <c r="P31">
        <f t="shared" si="6"/>
        <v>19.3</v>
      </c>
      <c r="Q31">
        <f t="shared" si="7"/>
        <v>3.25</v>
      </c>
    </row>
    <row r="32" spans="1:17" x14ac:dyDescent="0.25">
      <c r="A32" s="1">
        <v>44939</v>
      </c>
      <c r="I32">
        <v>27.35</v>
      </c>
      <c r="J32">
        <v>8.15</v>
      </c>
      <c r="L32">
        <f>I32-J32</f>
        <v>19.200000000000003</v>
      </c>
      <c r="M32" s="2">
        <v>0.59027777777777779</v>
      </c>
      <c r="N32">
        <v>12.9</v>
      </c>
      <c r="O32">
        <v>9.1999999999999993</v>
      </c>
      <c r="P32">
        <f t="shared" si="6"/>
        <v>18.399999999999999</v>
      </c>
      <c r="Q32">
        <f t="shared" si="7"/>
        <v>3.7000000000000011</v>
      </c>
    </row>
    <row r="33" spans="1:18" x14ac:dyDescent="0.25">
      <c r="A33" s="1">
        <v>44939</v>
      </c>
      <c r="N33">
        <v>12.9</v>
      </c>
      <c r="O33">
        <v>10.25</v>
      </c>
      <c r="Q33">
        <f>N33-O33</f>
        <v>2.6500000000000004</v>
      </c>
    </row>
    <row r="34" spans="1:18" x14ac:dyDescent="0.25">
      <c r="A34" s="1">
        <v>44939</v>
      </c>
      <c r="R34">
        <f>50*(Q33+L32+G16+G9)</f>
        <v>790</v>
      </c>
    </row>
    <row r="35" spans="1:18" s="5" customFormat="1" x14ac:dyDescent="0.25"/>
    <row r="36" spans="1:18" x14ac:dyDescent="0.25">
      <c r="A36" s="1">
        <v>44942</v>
      </c>
      <c r="B36" s="2">
        <v>0.40972222222222221</v>
      </c>
      <c r="D36">
        <v>10.5</v>
      </c>
      <c r="E36">
        <v>6.2</v>
      </c>
      <c r="F36">
        <f>E36*2</f>
        <v>12.4</v>
      </c>
      <c r="G36">
        <f>D36-E36</f>
        <v>4.3</v>
      </c>
      <c r="H36" s="2">
        <v>0.39583333333333331</v>
      </c>
      <c r="I36">
        <v>27.35</v>
      </c>
      <c r="J36">
        <v>5.15</v>
      </c>
      <c r="K36">
        <f>J36*2</f>
        <v>10.3</v>
      </c>
      <c r="L36">
        <f>I36-J36</f>
        <v>22.200000000000003</v>
      </c>
      <c r="M36" s="2">
        <v>0.39583333333333331</v>
      </c>
      <c r="N36">
        <v>12.9</v>
      </c>
      <c r="O36">
        <v>6.65</v>
      </c>
      <c r="P36">
        <f>O36*2</f>
        <v>13.3</v>
      </c>
      <c r="Q36">
        <f>N36-O36</f>
        <v>6.25</v>
      </c>
    </row>
    <row r="37" spans="1:18" x14ac:dyDescent="0.25">
      <c r="A37" s="1">
        <v>44942</v>
      </c>
      <c r="B37" s="2">
        <v>0.43055555555555558</v>
      </c>
      <c r="D37">
        <v>10.5</v>
      </c>
      <c r="E37">
        <v>6.15</v>
      </c>
      <c r="F37">
        <f t="shared" ref="F37:F48" si="8">E37*2</f>
        <v>12.3</v>
      </c>
      <c r="G37">
        <f t="shared" ref="G37:G49" si="9">D37-E37</f>
        <v>4.3499999999999996</v>
      </c>
      <c r="H37" s="2">
        <v>0.40277777777777779</v>
      </c>
      <c r="I37">
        <v>27.35</v>
      </c>
      <c r="J37">
        <v>5.05</v>
      </c>
      <c r="K37">
        <f t="shared" ref="K37:K47" si="10">J37*2</f>
        <v>10.1</v>
      </c>
      <c r="L37">
        <f t="shared" ref="L37:L48" si="11">I37-J37</f>
        <v>22.3</v>
      </c>
      <c r="M37" s="2">
        <v>0.40277777777777779</v>
      </c>
      <c r="N37">
        <v>12.9</v>
      </c>
      <c r="O37">
        <v>6.6</v>
      </c>
      <c r="P37">
        <f t="shared" ref="P37:P45" si="12">O37*2</f>
        <v>13.2</v>
      </c>
      <c r="Q37">
        <f t="shared" ref="Q37:Q45" si="13">N37-O37</f>
        <v>6.3000000000000007</v>
      </c>
    </row>
    <row r="38" spans="1:18" x14ac:dyDescent="0.25">
      <c r="A38" s="1">
        <v>44942</v>
      </c>
      <c r="B38" s="2">
        <v>0.4513888888888889</v>
      </c>
      <c r="D38">
        <v>10.5</v>
      </c>
      <c r="E38">
        <v>5.95</v>
      </c>
      <c r="F38">
        <f t="shared" si="8"/>
        <v>11.9</v>
      </c>
      <c r="G38">
        <f t="shared" si="9"/>
        <v>4.55</v>
      </c>
      <c r="H38" s="2">
        <v>0.41666666666666669</v>
      </c>
      <c r="I38">
        <v>27.35</v>
      </c>
      <c r="J38">
        <v>4.95</v>
      </c>
      <c r="K38">
        <f t="shared" si="10"/>
        <v>9.9</v>
      </c>
      <c r="L38">
        <f t="shared" si="11"/>
        <v>22.400000000000002</v>
      </c>
      <c r="M38" s="2">
        <v>0.4236111111111111</v>
      </c>
      <c r="N38">
        <v>12.9</v>
      </c>
      <c r="O38">
        <v>6.5</v>
      </c>
      <c r="P38">
        <f t="shared" si="12"/>
        <v>13</v>
      </c>
      <c r="Q38">
        <f t="shared" si="13"/>
        <v>6.4</v>
      </c>
    </row>
    <row r="39" spans="1:18" x14ac:dyDescent="0.25">
      <c r="A39" s="1">
        <v>44942</v>
      </c>
      <c r="B39" s="2">
        <v>0.46875</v>
      </c>
      <c r="D39">
        <v>10.5</v>
      </c>
      <c r="E39">
        <v>5.6</v>
      </c>
      <c r="F39">
        <f t="shared" si="8"/>
        <v>11.2</v>
      </c>
      <c r="G39">
        <f t="shared" si="9"/>
        <v>4.9000000000000004</v>
      </c>
      <c r="H39" s="2">
        <v>0.4236111111111111</v>
      </c>
      <c r="I39">
        <v>27.35</v>
      </c>
      <c r="J39">
        <v>4.8499999999999996</v>
      </c>
      <c r="K39">
        <f t="shared" si="10"/>
        <v>9.6999999999999993</v>
      </c>
      <c r="L39">
        <f t="shared" si="11"/>
        <v>22.5</v>
      </c>
      <c r="M39" s="2">
        <v>0.44097222222222221</v>
      </c>
      <c r="N39">
        <v>12.9</v>
      </c>
      <c r="O39">
        <v>6.45</v>
      </c>
      <c r="P39">
        <f t="shared" si="12"/>
        <v>12.9</v>
      </c>
      <c r="Q39">
        <f t="shared" si="13"/>
        <v>6.45</v>
      </c>
    </row>
    <row r="40" spans="1:18" x14ac:dyDescent="0.25">
      <c r="A40" s="1">
        <v>44942</v>
      </c>
      <c r="B40" s="2">
        <v>0.47222222222222221</v>
      </c>
      <c r="D40">
        <v>10.5</v>
      </c>
      <c r="E40">
        <v>5.3</v>
      </c>
      <c r="F40">
        <f t="shared" si="8"/>
        <v>10.6</v>
      </c>
      <c r="G40">
        <f t="shared" si="9"/>
        <v>5.2</v>
      </c>
      <c r="H40" s="2">
        <v>0.44097222222222221</v>
      </c>
      <c r="I40">
        <v>27.35</v>
      </c>
      <c r="J40">
        <v>4.8</v>
      </c>
      <c r="K40">
        <f t="shared" si="10"/>
        <v>9.6</v>
      </c>
      <c r="L40">
        <f t="shared" si="11"/>
        <v>22.55</v>
      </c>
      <c r="M40" s="2">
        <v>0.44791666666666669</v>
      </c>
      <c r="N40">
        <v>12.9</v>
      </c>
      <c r="O40">
        <v>6.35</v>
      </c>
      <c r="P40">
        <f t="shared" si="12"/>
        <v>12.7</v>
      </c>
      <c r="Q40">
        <f t="shared" si="13"/>
        <v>6.5500000000000007</v>
      </c>
    </row>
    <row r="41" spans="1:18" x14ac:dyDescent="0.25">
      <c r="A41" s="1">
        <v>44942</v>
      </c>
      <c r="B41" s="2">
        <v>0.4826388888888889</v>
      </c>
      <c r="D41">
        <v>10.5</v>
      </c>
      <c r="E41">
        <v>5.25</v>
      </c>
      <c r="F41">
        <f t="shared" si="8"/>
        <v>10.5</v>
      </c>
      <c r="G41">
        <f t="shared" si="9"/>
        <v>5.25</v>
      </c>
      <c r="H41" s="2">
        <v>0.44791666666666669</v>
      </c>
      <c r="I41">
        <v>27.35</v>
      </c>
      <c r="J41">
        <v>4.75</v>
      </c>
      <c r="K41">
        <f t="shared" si="10"/>
        <v>9.5</v>
      </c>
      <c r="L41">
        <f t="shared" si="11"/>
        <v>22.6</v>
      </c>
      <c r="M41" s="2">
        <v>0.4548611111111111</v>
      </c>
      <c r="N41">
        <v>12.9</v>
      </c>
      <c r="O41">
        <v>6.3</v>
      </c>
      <c r="P41">
        <f t="shared" si="12"/>
        <v>12.6</v>
      </c>
      <c r="Q41">
        <f t="shared" si="13"/>
        <v>6.6000000000000005</v>
      </c>
    </row>
    <row r="42" spans="1:18" x14ac:dyDescent="0.25">
      <c r="A42" s="1">
        <v>44942</v>
      </c>
      <c r="B42" s="2">
        <v>0.50347222222222221</v>
      </c>
      <c r="D42">
        <v>10.5</v>
      </c>
      <c r="E42">
        <v>5.05</v>
      </c>
      <c r="F42">
        <f t="shared" si="8"/>
        <v>10.1</v>
      </c>
      <c r="G42">
        <f t="shared" si="9"/>
        <v>5.45</v>
      </c>
      <c r="H42" s="2">
        <v>0.4548611111111111</v>
      </c>
      <c r="I42">
        <v>27.35</v>
      </c>
      <c r="J42">
        <v>4.7</v>
      </c>
      <c r="K42">
        <f t="shared" si="10"/>
        <v>9.4</v>
      </c>
      <c r="L42">
        <f t="shared" si="11"/>
        <v>22.650000000000002</v>
      </c>
      <c r="M42" s="2">
        <v>0.45833333333333331</v>
      </c>
      <c r="N42">
        <v>12.9</v>
      </c>
      <c r="O42">
        <v>6.05</v>
      </c>
      <c r="P42">
        <f t="shared" si="12"/>
        <v>12.1</v>
      </c>
      <c r="Q42">
        <f t="shared" si="13"/>
        <v>6.8500000000000005</v>
      </c>
    </row>
    <row r="43" spans="1:18" x14ac:dyDescent="0.25">
      <c r="A43" s="1">
        <v>44942</v>
      </c>
      <c r="B43" s="2">
        <v>0.51041666666666663</v>
      </c>
      <c r="D43">
        <v>10.5</v>
      </c>
      <c r="E43">
        <v>4.95</v>
      </c>
      <c r="F43">
        <f t="shared" si="8"/>
        <v>9.9</v>
      </c>
      <c r="G43">
        <f t="shared" si="9"/>
        <v>5.55</v>
      </c>
      <c r="H43" s="2">
        <v>0.45833333333333331</v>
      </c>
      <c r="I43">
        <v>27.35</v>
      </c>
      <c r="J43">
        <v>4.5</v>
      </c>
      <c r="K43">
        <f t="shared" si="10"/>
        <v>9</v>
      </c>
      <c r="L43">
        <f t="shared" si="11"/>
        <v>22.85</v>
      </c>
      <c r="M43" s="2">
        <v>0.55902777777777779</v>
      </c>
      <c r="N43">
        <v>12.9</v>
      </c>
      <c r="O43">
        <v>5.8</v>
      </c>
      <c r="P43">
        <f t="shared" si="12"/>
        <v>11.6</v>
      </c>
      <c r="Q43">
        <f t="shared" si="13"/>
        <v>7.1000000000000005</v>
      </c>
    </row>
    <row r="44" spans="1:18" x14ac:dyDescent="0.25">
      <c r="A44" s="1">
        <v>44942</v>
      </c>
      <c r="B44" s="2">
        <v>0.56944444444444442</v>
      </c>
      <c r="D44">
        <v>10.5</v>
      </c>
      <c r="E44">
        <v>4.8499999999999996</v>
      </c>
      <c r="F44">
        <f t="shared" si="8"/>
        <v>9.6999999999999993</v>
      </c>
      <c r="G44">
        <f t="shared" si="9"/>
        <v>5.65</v>
      </c>
      <c r="H44" s="2">
        <v>0.55902777777777779</v>
      </c>
      <c r="I44">
        <v>27.35</v>
      </c>
      <c r="J44">
        <v>4.3</v>
      </c>
      <c r="K44">
        <f t="shared" si="10"/>
        <v>8.6</v>
      </c>
      <c r="L44">
        <f t="shared" si="11"/>
        <v>23.05</v>
      </c>
      <c r="M44" s="2">
        <v>0.56597222222222221</v>
      </c>
      <c r="N44">
        <v>12.9</v>
      </c>
      <c r="O44">
        <v>5.65</v>
      </c>
      <c r="P44">
        <f t="shared" si="12"/>
        <v>11.3</v>
      </c>
      <c r="Q44">
        <f t="shared" si="13"/>
        <v>7.25</v>
      </c>
    </row>
    <row r="45" spans="1:18" x14ac:dyDescent="0.25">
      <c r="A45" s="1">
        <v>44942</v>
      </c>
      <c r="B45" s="2">
        <v>0.57291666666666663</v>
      </c>
      <c r="D45">
        <v>10.5</v>
      </c>
      <c r="E45">
        <v>4.4000000000000004</v>
      </c>
      <c r="F45">
        <f t="shared" si="8"/>
        <v>8.8000000000000007</v>
      </c>
      <c r="G45">
        <f t="shared" si="9"/>
        <v>6.1</v>
      </c>
      <c r="H45" s="2">
        <v>0.56597222222222221</v>
      </c>
      <c r="I45">
        <v>27.35</v>
      </c>
      <c r="J45">
        <v>4.0999999999999996</v>
      </c>
      <c r="K45">
        <f t="shared" si="10"/>
        <v>8.1999999999999993</v>
      </c>
      <c r="L45">
        <f t="shared" si="11"/>
        <v>23.25</v>
      </c>
      <c r="N45">
        <v>12.9</v>
      </c>
      <c r="O45">
        <v>6.4</v>
      </c>
      <c r="P45">
        <f t="shared" si="12"/>
        <v>12.8</v>
      </c>
      <c r="Q45">
        <f t="shared" si="13"/>
        <v>6.5</v>
      </c>
    </row>
    <row r="46" spans="1:18" x14ac:dyDescent="0.25">
      <c r="A46" s="1">
        <v>44942</v>
      </c>
      <c r="B46" s="2">
        <v>0.63194444444444442</v>
      </c>
      <c r="D46">
        <v>10.5</v>
      </c>
      <c r="E46">
        <v>4.3</v>
      </c>
      <c r="F46">
        <f t="shared" si="8"/>
        <v>8.6</v>
      </c>
      <c r="G46">
        <f t="shared" si="9"/>
        <v>6.2</v>
      </c>
      <c r="H46" s="2">
        <v>0.63541666666666663</v>
      </c>
      <c r="I46">
        <v>27.35</v>
      </c>
      <c r="J46">
        <v>3.95</v>
      </c>
      <c r="K46">
        <f t="shared" si="10"/>
        <v>7.9</v>
      </c>
      <c r="L46">
        <f t="shared" si="11"/>
        <v>23.400000000000002</v>
      </c>
    </row>
    <row r="47" spans="1:18" x14ac:dyDescent="0.25">
      <c r="A47" s="1">
        <v>44942</v>
      </c>
      <c r="B47" s="2">
        <v>0.63541666666666663</v>
      </c>
      <c r="D47">
        <v>10.5</v>
      </c>
      <c r="E47">
        <v>4.25</v>
      </c>
      <c r="F47">
        <f t="shared" si="8"/>
        <v>8.5</v>
      </c>
      <c r="G47">
        <f t="shared" si="9"/>
        <v>6.25</v>
      </c>
      <c r="H47" s="2">
        <v>0.63888888888888884</v>
      </c>
      <c r="I47">
        <v>27.35</v>
      </c>
      <c r="J47">
        <v>3.7</v>
      </c>
      <c r="K47">
        <f t="shared" si="10"/>
        <v>7.4</v>
      </c>
      <c r="L47">
        <f t="shared" si="11"/>
        <v>23.650000000000002</v>
      </c>
    </row>
    <row r="48" spans="1:18" x14ac:dyDescent="0.25">
      <c r="A48" s="1">
        <v>44942</v>
      </c>
      <c r="B48" s="2">
        <v>0.63888888888888884</v>
      </c>
      <c r="D48">
        <v>10.5</v>
      </c>
      <c r="E48">
        <v>4.2</v>
      </c>
      <c r="F48">
        <f t="shared" si="8"/>
        <v>8.4</v>
      </c>
      <c r="G48">
        <f t="shared" si="9"/>
        <v>6.3</v>
      </c>
      <c r="I48">
        <v>27.35</v>
      </c>
      <c r="J48">
        <v>4.5</v>
      </c>
      <c r="L48">
        <f t="shared" si="11"/>
        <v>22.85</v>
      </c>
    </row>
    <row r="49" spans="1:18" x14ac:dyDescent="0.25">
      <c r="A49" s="1">
        <v>44942</v>
      </c>
      <c r="D49">
        <v>10.5</v>
      </c>
      <c r="E49">
        <v>4.5999999999999996</v>
      </c>
      <c r="G49">
        <f t="shared" si="9"/>
        <v>5.9</v>
      </c>
      <c r="R49">
        <f>50*(Q45+L48+G49+G9)</f>
        <v>1300</v>
      </c>
    </row>
    <row r="50" spans="1:18" s="5" customFormat="1" x14ac:dyDescent="0.25"/>
    <row r="51" spans="1:18" x14ac:dyDescent="0.25">
      <c r="A51" s="1">
        <v>44943</v>
      </c>
      <c r="B51" s="2">
        <v>0.4513888888888889</v>
      </c>
      <c r="D51">
        <v>10.5</v>
      </c>
      <c r="E51">
        <v>3.9</v>
      </c>
      <c r="F51">
        <f>E51*2</f>
        <v>7.8</v>
      </c>
      <c r="G51">
        <f>D51-E51</f>
        <v>6.6</v>
      </c>
      <c r="H51" s="2">
        <v>0.39583333333333331</v>
      </c>
      <c r="I51">
        <v>27.35</v>
      </c>
      <c r="J51">
        <v>4.25</v>
      </c>
      <c r="K51">
        <f>J51*2</f>
        <v>8.5</v>
      </c>
      <c r="L51">
        <f>I51-J51</f>
        <v>23.1</v>
      </c>
      <c r="M51" s="2">
        <v>0.39583333333333331</v>
      </c>
      <c r="N51">
        <v>12.9</v>
      </c>
      <c r="O51">
        <v>5.25</v>
      </c>
      <c r="P51">
        <f>O51*2</f>
        <v>10.5</v>
      </c>
      <c r="Q51">
        <f>N51-O51</f>
        <v>7.65</v>
      </c>
    </row>
    <row r="52" spans="1:18" x14ac:dyDescent="0.25">
      <c r="A52" s="1">
        <v>44943</v>
      </c>
      <c r="B52" s="2">
        <v>0.45833333333333331</v>
      </c>
      <c r="D52">
        <v>10.5</v>
      </c>
      <c r="E52">
        <v>3.5</v>
      </c>
      <c r="F52">
        <f t="shared" ref="F52:F63" si="14">E52*2</f>
        <v>7</v>
      </c>
      <c r="G52">
        <f t="shared" ref="G52:G64" si="15">D52-E52</f>
        <v>7</v>
      </c>
      <c r="H52" s="2">
        <v>0.40972222222222221</v>
      </c>
      <c r="I52">
        <v>27.35</v>
      </c>
      <c r="J52">
        <v>4.0999999999999996</v>
      </c>
      <c r="K52">
        <f t="shared" ref="K52:K69" si="16">J52*2</f>
        <v>8.1999999999999993</v>
      </c>
      <c r="L52">
        <f t="shared" ref="L52:L70" si="17">I52-J52</f>
        <v>23.25</v>
      </c>
      <c r="M52" s="2">
        <v>0.40972222222222221</v>
      </c>
      <c r="N52">
        <v>12.9</v>
      </c>
      <c r="O52">
        <v>4.95</v>
      </c>
      <c r="P52">
        <f t="shared" ref="P52:P71" si="18">O52*2</f>
        <v>9.9</v>
      </c>
      <c r="Q52">
        <f t="shared" ref="Q52:Q72" si="19">N52-O52</f>
        <v>7.95</v>
      </c>
    </row>
    <row r="53" spans="1:18" x14ac:dyDescent="0.25">
      <c r="A53" s="1">
        <v>44943</v>
      </c>
      <c r="B53" s="2">
        <v>0.46180555555555558</v>
      </c>
      <c r="D53">
        <v>10.5</v>
      </c>
      <c r="E53">
        <v>3.35</v>
      </c>
      <c r="F53">
        <f t="shared" si="14"/>
        <v>6.7</v>
      </c>
      <c r="G53">
        <f t="shared" si="15"/>
        <v>7.15</v>
      </c>
      <c r="H53" s="2">
        <v>0.41319444444444442</v>
      </c>
      <c r="I53">
        <v>27.35</v>
      </c>
      <c r="J53">
        <v>4</v>
      </c>
      <c r="K53">
        <f t="shared" si="16"/>
        <v>8</v>
      </c>
      <c r="L53">
        <f t="shared" si="17"/>
        <v>23.35</v>
      </c>
      <c r="M53" s="2">
        <v>0.41319444444444442</v>
      </c>
      <c r="N53">
        <v>12.9</v>
      </c>
      <c r="O53">
        <v>4.8</v>
      </c>
      <c r="P53">
        <f t="shared" si="18"/>
        <v>9.6</v>
      </c>
      <c r="Q53">
        <f t="shared" si="19"/>
        <v>8.1000000000000014</v>
      </c>
    </row>
    <row r="54" spans="1:18" x14ac:dyDescent="0.25">
      <c r="A54" s="1">
        <v>44943</v>
      </c>
      <c r="B54" s="2">
        <v>0.47222222222222221</v>
      </c>
      <c r="D54">
        <v>10.5</v>
      </c>
      <c r="E54">
        <v>3.25</v>
      </c>
      <c r="F54">
        <f t="shared" si="14"/>
        <v>6.5</v>
      </c>
      <c r="G54">
        <f t="shared" si="15"/>
        <v>7.25</v>
      </c>
      <c r="H54" s="2">
        <v>0.41666666666666669</v>
      </c>
      <c r="I54">
        <v>27.35</v>
      </c>
      <c r="J54">
        <v>3.95</v>
      </c>
      <c r="K54">
        <f t="shared" si="16"/>
        <v>7.9</v>
      </c>
      <c r="L54">
        <f t="shared" si="17"/>
        <v>23.400000000000002</v>
      </c>
      <c r="M54" s="2">
        <v>0.41666666666666702</v>
      </c>
      <c r="N54">
        <v>12.9</v>
      </c>
      <c r="O54">
        <v>4.7</v>
      </c>
      <c r="P54">
        <f t="shared" si="18"/>
        <v>9.4</v>
      </c>
      <c r="Q54">
        <f t="shared" si="19"/>
        <v>8.1999999999999993</v>
      </c>
    </row>
    <row r="55" spans="1:18" x14ac:dyDescent="0.25">
      <c r="A55" s="1">
        <v>44943</v>
      </c>
      <c r="B55" s="2">
        <v>0.48958333333333331</v>
      </c>
      <c r="D55">
        <v>10.5</v>
      </c>
      <c r="E55">
        <v>3.2</v>
      </c>
      <c r="F55">
        <f t="shared" si="14"/>
        <v>6.4</v>
      </c>
      <c r="G55">
        <f t="shared" si="15"/>
        <v>7.3</v>
      </c>
      <c r="H55" s="2">
        <v>0.4201388888888889</v>
      </c>
      <c r="I55">
        <v>27.35</v>
      </c>
      <c r="J55">
        <v>3.8</v>
      </c>
      <c r="K55">
        <f t="shared" si="16"/>
        <v>7.6</v>
      </c>
      <c r="L55">
        <f t="shared" si="17"/>
        <v>23.55</v>
      </c>
      <c r="M55" s="2">
        <v>0.42013888888888901</v>
      </c>
      <c r="N55">
        <v>12.9</v>
      </c>
      <c r="O55">
        <v>4.5999999999999996</v>
      </c>
      <c r="P55">
        <f t="shared" si="18"/>
        <v>9.1999999999999993</v>
      </c>
      <c r="Q55">
        <f t="shared" si="19"/>
        <v>8.3000000000000007</v>
      </c>
    </row>
    <row r="56" spans="1:18" x14ac:dyDescent="0.25">
      <c r="A56" s="1">
        <v>44943</v>
      </c>
      <c r="B56" s="2">
        <v>0.49305555555555558</v>
      </c>
      <c r="D56">
        <v>10.5</v>
      </c>
      <c r="E56">
        <v>3.05</v>
      </c>
      <c r="F56">
        <f t="shared" si="14"/>
        <v>6.1</v>
      </c>
      <c r="G56">
        <f t="shared" si="15"/>
        <v>7.45</v>
      </c>
      <c r="H56" s="2">
        <v>0.42361111111111099</v>
      </c>
      <c r="I56">
        <v>27.35</v>
      </c>
      <c r="J56">
        <v>3.75</v>
      </c>
      <c r="K56">
        <f t="shared" si="16"/>
        <v>7.5</v>
      </c>
      <c r="L56">
        <f t="shared" si="17"/>
        <v>23.6</v>
      </c>
      <c r="M56" s="2">
        <v>0.42361111111111099</v>
      </c>
      <c r="N56">
        <v>12.9</v>
      </c>
      <c r="O56">
        <v>4.5</v>
      </c>
      <c r="P56">
        <f t="shared" si="18"/>
        <v>9</v>
      </c>
      <c r="Q56">
        <f t="shared" si="19"/>
        <v>8.4</v>
      </c>
    </row>
    <row r="57" spans="1:18" x14ac:dyDescent="0.25">
      <c r="A57" s="1">
        <v>44943</v>
      </c>
      <c r="B57" s="2">
        <v>0.51736111111111116</v>
      </c>
      <c r="D57">
        <v>10.5</v>
      </c>
      <c r="E57">
        <v>3</v>
      </c>
      <c r="F57">
        <f t="shared" si="14"/>
        <v>6</v>
      </c>
      <c r="G57">
        <f t="shared" si="15"/>
        <v>7.5</v>
      </c>
      <c r="H57" s="2">
        <v>0.42708333333333298</v>
      </c>
      <c r="I57">
        <v>27.35</v>
      </c>
      <c r="J57">
        <v>3.5</v>
      </c>
      <c r="K57">
        <f t="shared" si="16"/>
        <v>7</v>
      </c>
      <c r="L57">
        <f t="shared" si="17"/>
        <v>23.85</v>
      </c>
      <c r="M57" s="2">
        <v>0.42708333333333298</v>
      </c>
      <c r="N57">
        <v>12.9</v>
      </c>
      <c r="O57">
        <v>4.25</v>
      </c>
      <c r="P57">
        <f t="shared" si="18"/>
        <v>8.5</v>
      </c>
      <c r="Q57">
        <f t="shared" si="19"/>
        <v>8.65</v>
      </c>
    </row>
    <row r="58" spans="1:18" x14ac:dyDescent="0.25">
      <c r="A58" s="1">
        <v>44943</v>
      </c>
      <c r="B58" s="2">
        <v>0.52083333333333337</v>
      </c>
      <c r="D58">
        <v>10.5</v>
      </c>
      <c r="E58">
        <v>2.8</v>
      </c>
      <c r="F58">
        <f t="shared" si="14"/>
        <v>5.6</v>
      </c>
      <c r="G58">
        <f t="shared" si="15"/>
        <v>7.7</v>
      </c>
      <c r="H58" s="2">
        <v>0.4375</v>
      </c>
      <c r="I58">
        <v>27.35</v>
      </c>
      <c r="J58">
        <v>3.35</v>
      </c>
      <c r="K58">
        <f t="shared" si="16"/>
        <v>6.7</v>
      </c>
      <c r="L58">
        <f t="shared" si="17"/>
        <v>24</v>
      </c>
      <c r="M58" s="2">
        <v>0.43055555555555602</v>
      </c>
      <c r="N58">
        <v>12.9</v>
      </c>
      <c r="O58">
        <v>4.1500000000000004</v>
      </c>
      <c r="P58">
        <f t="shared" si="18"/>
        <v>8.3000000000000007</v>
      </c>
      <c r="Q58">
        <f t="shared" si="19"/>
        <v>8.75</v>
      </c>
    </row>
    <row r="59" spans="1:18" x14ac:dyDescent="0.25">
      <c r="A59" s="1">
        <v>44943</v>
      </c>
      <c r="B59" s="2">
        <v>0.54166666666666663</v>
      </c>
      <c r="D59">
        <v>10.5</v>
      </c>
      <c r="E59">
        <v>2.75</v>
      </c>
      <c r="F59">
        <f t="shared" si="14"/>
        <v>5.5</v>
      </c>
      <c r="G59">
        <f t="shared" si="15"/>
        <v>7.75</v>
      </c>
      <c r="H59" s="2">
        <v>0.4513888888888889</v>
      </c>
      <c r="I59">
        <v>27.35</v>
      </c>
      <c r="J59">
        <v>3.3</v>
      </c>
      <c r="K59">
        <f t="shared" si="16"/>
        <v>6.6</v>
      </c>
      <c r="L59">
        <f t="shared" si="17"/>
        <v>24.05</v>
      </c>
      <c r="M59" s="2">
        <v>0.4375</v>
      </c>
      <c r="N59">
        <v>12.9</v>
      </c>
      <c r="O59">
        <v>4</v>
      </c>
      <c r="P59">
        <f t="shared" si="18"/>
        <v>8</v>
      </c>
      <c r="Q59">
        <f t="shared" si="19"/>
        <v>8.9</v>
      </c>
    </row>
    <row r="60" spans="1:18" x14ac:dyDescent="0.25">
      <c r="A60" s="1">
        <v>44943</v>
      </c>
      <c r="B60" s="2">
        <v>0.54861111111111116</v>
      </c>
      <c r="D60">
        <v>10.5</v>
      </c>
      <c r="E60">
        <v>2.7</v>
      </c>
      <c r="F60">
        <f t="shared" si="14"/>
        <v>5.4</v>
      </c>
      <c r="G60">
        <f t="shared" si="15"/>
        <v>7.8</v>
      </c>
      <c r="H60" s="2">
        <v>0.4548611111111111</v>
      </c>
      <c r="I60">
        <v>27.35</v>
      </c>
      <c r="J60">
        <v>3.1</v>
      </c>
      <c r="K60">
        <f t="shared" si="16"/>
        <v>6.2</v>
      </c>
      <c r="L60">
        <f t="shared" si="17"/>
        <v>24.25</v>
      </c>
      <c r="M60" s="2">
        <v>0.44791666666666669</v>
      </c>
      <c r="N60">
        <v>12.9</v>
      </c>
      <c r="O60">
        <v>3.95</v>
      </c>
      <c r="P60">
        <f t="shared" si="18"/>
        <v>7.9</v>
      </c>
      <c r="Q60">
        <f t="shared" si="19"/>
        <v>8.9499999999999993</v>
      </c>
    </row>
    <row r="61" spans="1:18" x14ac:dyDescent="0.25">
      <c r="A61" s="1">
        <v>44943</v>
      </c>
      <c r="B61" s="2">
        <v>0.55208333333333337</v>
      </c>
      <c r="D61">
        <v>10.5</v>
      </c>
      <c r="E61">
        <v>2.65</v>
      </c>
      <c r="F61">
        <f t="shared" si="14"/>
        <v>5.3</v>
      </c>
      <c r="G61">
        <f t="shared" si="15"/>
        <v>7.85</v>
      </c>
      <c r="H61" s="2">
        <v>0.47222222222222221</v>
      </c>
      <c r="I61">
        <v>27.35</v>
      </c>
      <c r="J61">
        <v>3.05</v>
      </c>
      <c r="K61">
        <f t="shared" si="16"/>
        <v>6.1</v>
      </c>
      <c r="L61">
        <f t="shared" si="17"/>
        <v>24.3</v>
      </c>
      <c r="M61" s="2">
        <v>0.4513888888888889</v>
      </c>
      <c r="N61">
        <v>12.9</v>
      </c>
      <c r="O61">
        <v>3.9</v>
      </c>
      <c r="P61">
        <f t="shared" si="18"/>
        <v>7.8</v>
      </c>
      <c r="Q61">
        <f t="shared" si="19"/>
        <v>9</v>
      </c>
    </row>
    <row r="62" spans="1:18" x14ac:dyDescent="0.25">
      <c r="A62" s="1">
        <v>44943</v>
      </c>
      <c r="B62" s="2">
        <v>0.55902777777777779</v>
      </c>
      <c r="D62">
        <v>10.5</v>
      </c>
      <c r="E62">
        <v>2.6</v>
      </c>
      <c r="F62">
        <f t="shared" si="14"/>
        <v>5.2</v>
      </c>
      <c r="G62">
        <f t="shared" si="15"/>
        <v>7.9</v>
      </c>
      <c r="H62" s="2">
        <v>0.4826388888888889</v>
      </c>
      <c r="I62">
        <v>27.35</v>
      </c>
      <c r="J62">
        <v>2.9</v>
      </c>
      <c r="K62">
        <f t="shared" si="16"/>
        <v>5.8</v>
      </c>
      <c r="L62">
        <f t="shared" si="17"/>
        <v>24.450000000000003</v>
      </c>
      <c r="M62" s="2">
        <v>0.4548611111111111</v>
      </c>
      <c r="N62">
        <v>12.9</v>
      </c>
      <c r="O62">
        <v>3.7</v>
      </c>
      <c r="P62">
        <f t="shared" si="18"/>
        <v>7.4</v>
      </c>
      <c r="Q62">
        <f t="shared" si="19"/>
        <v>9.1999999999999993</v>
      </c>
    </row>
    <row r="63" spans="1:18" x14ac:dyDescent="0.25">
      <c r="A63" s="1">
        <v>44943</v>
      </c>
      <c r="B63" s="2">
        <v>0.5625</v>
      </c>
      <c r="D63">
        <v>10.5</v>
      </c>
      <c r="E63">
        <v>2.4</v>
      </c>
      <c r="F63">
        <f t="shared" si="14"/>
        <v>4.8</v>
      </c>
      <c r="G63">
        <f t="shared" si="15"/>
        <v>8.1</v>
      </c>
      <c r="H63" s="2">
        <v>0.50694444444444442</v>
      </c>
      <c r="I63">
        <v>27.35</v>
      </c>
      <c r="J63">
        <v>2.85</v>
      </c>
      <c r="K63">
        <f t="shared" si="16"/>
        <v>5.7</v>
      </c>
      <c r="L63">
        <f t="shared" si="17"/>
        <v>24.5</v>
      </c>
      <c r="M63" s="2">
        <v>0.4826388888888889</v>
      </c>
      <c r="N63">
        <v>12.9</v>
      </c>
      <c r="O63">
        <v>3.65</v>
      </c>
      <c r="P63">
        <f t="shared" si="18"/>
        <v>7.3</v>
      </c>
      <c r="Q63">
        <f t="shared" si="19"/>
        <v>9.25</v>
      </c>
    </row>
    <row r="64" spans="1:18" x14ac:dyDescent="0.25">
      <c r="A64" s="1">
        <v>44943</v>
      </c>
      <c r="D64">
        <v>10.5</v>
      </c>
      <c r="E64">
        <v>3.55</v>
      </c>
      <c r="G64">
        <f t="shared" si="15"/>
        <v>6.95</v>
      </c>
      <c r="H64" s="2">
        <v>0.54861111111111116</v>
      </c>
      <c r="I64">
        <v>27.35</v>
      </c>
      <c r="J64">
        <v>2.8</v>
      </c>
      <c r="K64">
        <f t="shared" si="16"/>
        <v>5.6</v>
      </c>
      <c r="L64">
        <f t="shared" si="17"/>
        <v>24.55</v>
      </c>
      <c r="M64" s="2">
        <v>0.50347222222222221</v>
      </c>
      <c r="N64">
        <v>12.9</v>
      </c>
      <c r="O64">
        <v>3.6</v>
      </c>
      <c r="P64">
        <f t="shared" si="18"/>
        <v>7.2</v>
      </c>
      <c r="Q64">
        <f t="shared" si="19"/>
        <v>9.3000000000000007</v>
      </c>
    </row>
    <row r="65" spans="1:23" x14ac:dyDescent="0.25">
      <c r="A65" s="1">
        <v>44943</v>
      </c>
      <c r="H65" s="2">
        <v>0.55555555555555558</v>
      </c>
      <c r="I65">
        <v>27.35</v>
      </c>
      <c r="J65">
        <v>2.75</v>
      </c>
      <c r="K65">
        <f t="shared" si="16"/>
        <v>5.5</v>
      </c>
      <c r="L65">
        <f t="shared" si="17"/>
        <v>24.6</v>
      </c>
      <c r="M65" s="2">
        <v>0.55555555555555558</v>
      </c>
      <c r="N65">
        <v>12.9</v>
      </c>
      <c r="O65">
        <v>3.55</v>
      </c>
      <c r="P65">
        <f t="shared" si="18"/>
        <v>7.1</v>
      </c>
      <c r="Q65">
        <f t="shared" si="19"/>
        <v>9.3500000000000014</v>
      </c>
    </row>
    <row r="66" spans="1:23" x14ac:dyDescent="0.25">
      <c r="A66" s="1">
        <v>44943</v>
      </c>
      <c r="H66" s="2">
        <v>0.56597222222222221</v>
      </c>
      <c r="I66">
        <v>27.35</v>
      </c>
      <c r="J66">
        <v>2.7</v>
      </c>
      <c r="K66">
        <f t="shared" si="16"/>
        <v>5.4</v>
      </c>
      <c r="L66">
        <f t="shared" si="17"/>
        <v>24.650000000000002</v>
      </c>
      <c r="M66" s="2">
        <v>0.56597222222222221</v>
      </c>
      <c r="N66">
        <v>12.9</v>
      </c>
      <c r="O66">
        <v>3.4</v>
      </c>
      <c r="P66">
        <f t="shared" si="18"/>
        <v>6.8</v>
      </c>
      <c r="Q66">
        <f t="shared" si="19"/>
        <v>9.5</v>
      </c>
    </row>
    <row r="67" spans="1:23" x14ac:dyDescent="0.25">
      <c r="A67" s="1">
        <v>44943</v>
      </c>
      <c r="H67" s="2">
        <v>0.56944444444444442</v>
      </c>
      <c r="I67">
        <v>27.35</v>
      </c>
      <c r="J67">
        <v>2.65</v>
      </c>
      <c r="K67">
        <f t="shared" si="16"/>
        <v>5.3</v>
      </c>
      <c r="L67">
        <f t="shared" si="17"/>
        <v>24.700000000000003</v>
      </c>
      <c r="M67" s="2">
        <v>0.56944444444444442</v>
      </c>
      <c r="N67">
        <v>12.9</v>
      </c>
      <c r="O67">
        <v>3.35</v>
      </c>
      <c r="P67">
        <f t="shared" si="18"/>
        <v>6.7</v>
      </c>
      <c r="Q67">
        <f t="shared" si="19"/>
        <v>9.5500000000000007</v>
      </c>
    </row>
    <row r="68" spans="1:23" x14ac:dyDescent="0.25">
      <c r="A68" s="1">
        <v>44943</v>
      </c>
      <c r="H68" s="2">
        <v>0.58333333333333337</v>
      </c>
      <c r="I68">
        <v>27.35</v>
      </c>
      <c r="J68">
        <v>2.6</v>
      </c>
      <c r="K68">
        <f t="shared" si="16"/>
        <v>5.2</v>
      </c>
      <c r="L68">
        <f t="shared" si="17"/>
        <v>24.75</v>
      </c>
      <c r="M68" s="2">
        <v>0.57291666666666663</v>
      </c>
      <c r="N68">
        <v>12.9</v>
      </c>
      <c r="O68">
        <v>3.25</v>
      </c>
      <c r="P68">
        <f t="shared" si="18"/>
        <v>6.5</v>
      </c>
      <c r="Q68">
        <f t="shared" si="19"/>
        <v>9.65</v>
      </c>
    </row>
    <row r="69" spans="1:23" x14ac:dyDescent="0.25">
      <c r="A69" s="1">
        <v>44943</v>
      </c>
      <c r="H69" s="2">
        <v>0.62847222222222221</v>
      </c>
      <c r="I69">
        <v>27.35</v>
      </c>
      <c r="J69">
        <v>2.5499999999999998</v>
      </c>
      <c r="K69">
        <f t="shared" si="16"/>
        <v>5.0999999999999996</v>
      </c>
      <c r="L69">
        <f t="shared" si="17"/>
        <v>24.8</v>
      </c>
      <c r="M69" s="2">
        <v>0.61805555555555558</v>
      </c>
      <c r="N69">
        <v>12.9</v>
      </c>
      <c r="O69">
        <v>3.2</v>
      </c>
      <c r="P69">
        <f t="shared" si="18"/>
        <v>6.4</v>
      </c>
      <c r="Q69">
        <f t="shared" si="19"/>
        <v>9.6999999999999993</v>
      </c>
    </row>
    <row r="70" spans="1:23" x14ac:dyDescent="0.25">
      <c r="A70" s="1">
        <v>44943</v>
      </c>
      <c r="I70">
        <v>27.35</v>
      </c>
      <c r="J70">
        <v>2.75</v>
      </c>
      <c r="L70">
        <f t="shared" si="17"/>
        <v>24.6</v>
      </c>
      <c r="M70" s="2">
        <v>0.625</v>
      </c>
      <c r="N70">
        <v>12.9</v>
      </c>
      <c r="O70">
        <v>3.1</v>
      </c>
      <c r="P70">
        <f t="shared" si="18"/>
        <v>6.2</v>
      </c>
      <c r="Q70">
        <f t="shared" si="19"/>
        <v>9.8000000000000007</v>
      </c>
    </row>
    <row r="71" spans="1:23" x14ac:dyDescent="0.25">
      <c r="A71" s="1">
        <v>44943</v>
      </c>
      <c r="M71" s="2">
        <v>0.62847222222222221</v>
      </c>
      <c r="N71">
        <v>12.9</v>
      </c>
      <c r="O71">
        <v>2.95</v>
      </c>
      <c r="P71">
        <f t="shared" si="18"/>
        <v>5.9</v>
      </c>
      <c r="Q71">
        <f t="shared" si="19"/>
        <v>9.9499999999999993</v>
      </c>
    </row>
    <row r="72" spans="1:23" x14ac:dyDescent="0.25">
      <c r="A72" s="1">
        <v>44943</v>
      </c>
      <c r="N72">
        <v>12.9</v>
      </c>
      <c r="O72">
        <v>3.4</v>
      </c>
      <c r="Q72">
        <f t="shared" si="19"/>
        <v>9.5</v>
      </c>
      <c r="R72">
        <f>50*(Q72+L70+G64+G9)</f>
        <v>1590.0000000000002</v>
      </c>
    </row>
    <row r="73" spans="1:23" s="5" customFormat="1" x14ac:dyDescent="0.25"/>
    <row r="74" spans="1:23" x14ac:dyDescent="0.25">
      <c r="A74" s="1">
        <v>44944</v>
      </c>
      <c r="B74" s="2">
        <v>0.46180555555555558</v>
      </c>
      <c r="D74">
        <v>10.5</v>
      </c>
      <c r="E74">
        <v>4.8</v>
      </c>
      <c r="F74">
        <f>E74*2</f>
        <v>9.6</v>
      </c>
      <c r="G74" t="s">
        <v>19</v>
      </c>
      <c r="H74" s="2">
        <v>0.39583333333333331</v>
      </c>
      <c r="I74">
        <v>27.35</v>
      </c>
      <c r="J74">
        <v>2</v>
      </c>
      <c r="K74">
        <f>J74*2</f>
        <v>4</v>
      </c>
      <c r="L74">
        <f>I74-J74</f>
        <v>25.35</v>
      </c>
      <c r="M74" s="2">
        <v>0.39583333333333331</v>
      </c>
      <c r="N74">
        <v>12.9</v>
      </c>
      <c r="O74">
        <v>2.4500000000000002</v>
      </c>
      <c r="P74">
        <f>O74*2</f>
        <v>4.9000000000000004</v>
      </c>
      <c r="Q74">
        <f>N74-O74</f>
        <v>10.45</v>
      </c>
      <c r="S74" s="2">
        <v>0.46180555555555558</v>
      </c>
      <c r="T74">
        <v>2.4500000000000002</v>
      </c>
      <c r="U74">
        <v>2.4500000000000002</v>
      </c>
      <c r="V74">
        <f>U74*2</f>
        <v>4.9000000000000004</v>
      </c>
      <c r="W74">
        <f>T74-U74</f>
        <v>0</v>
      </c>
    </row>
    <row r="75" spans="1:23" x14ac:dyDescent="0.25">
      <c r="A75" s="1">
        <v>44944</v>
      </c>
      <c r="B75" s="2">
        <v>0.46527777777777779</v>
      </c>
      <c r="D75">
        <v>1.4</v>
      </c>
      <c r="E75">
        <v>1.4</v>
      </c>
      <c r="F75">
        <f t="shared" ref="F75:F85" si="20">E75*2</f>
        <v>2.8</v>
      </c>
      <c r="G75">
        <f>D75-E75</f>
        <v>0</v>
      </c>
      <c r="H75" s="2">
        <v>0.40277777777777779</v>
      </c>
      <c r="I75">
        <v>27.35</v>
      </c>
      <c r="J75">
        <v>1.9</v>
      </c>
      <c r="K75">
        <f t="shared" ref="K75:K80" si="21">J75*2</f>
        <v>3.8</v>
      </c>
      <c r="L75">
        <f t="shared" ref="L75:L81" si="22">I75-J75</f>
        <v>25.450000000000003</v>
      </c>
      <c r="M75" s="2">
        <v>0.40277777777777779</v>
      </c>
      <c r="N75">
        <v>12.9</v>
      </c>
      <c r="O75">
        <v>2.35</v>
      </c>
      <c r="P75">
        <f t="shared" ref="P75:P84" si="23">O75*2</f>
        <v>4.7</v>
      </c>
      <c r="Q75">
        <f t="shared" ref="Q75:Q85" si="24">N75-O75</f>
        <v>10.55</v>
      </c>
      <c r="S75" s="2">
        <v>0.53125</v>
      </c>
      <c r="T75">
        <v>2.4500000000000002</v>
      </c>
      <c r="U75">
        <v>2.35</v>
      </c>
      <c r="V75">
        <f t="shared" ref="V75:V80" si="25">U75*2</f>
        <v>4.7</v>
      </c>
      <c r="W75">
        <f t="shared" ref="W75:W81" si="26">T75-U75</f>
        <v>0.10000000000000009</v>
      </c>
    </row>
    <row r="76" spans="1:23" x14ac:dyDescent="0.25">
      <c r="A76" s="1">
        <v>44944</v>
      </c>
      <c r="B76" s="2">
        <v>0.54166666666666663</v>
      </c>
      <c r="D76">
        <v>1.4</v>
      </c>
      <c r="E76">
        <v>1.35</v>
      </c>
      <c r="F76">
        <f t="shared" si="20"/>
        <v>2.7</v>
      </c>
      <c r="G76">
        <f t="shared" ref="G76:G86" si="27">D76-E76</f>
        <v>4.9999999999999822E-2</v>
      </c>
      <c r="H76" s="2">
        <v>0.45833333333333331</v>
      </c>
      <c r="I76">
        <v>27.35</v>
      </c>
      <c r="J76">
        <v>1.85</v>
      </c>
      <c r="K76">
        <f t="shared" si="21"/>
        <v>3.7</v>
      </c>
      <c r="L76">
        <f t="shared" si="22"/>
        <v>25.5</v>
      </c>
      <c r="M76" s="2">
        <v>0.4513888888888889</v>
      </c>
      <c r="N76">
        <v>12.9</v>
      </c>
      <c r="O76">
        <v>2.2999999999999998</v>
      </c>
      <c r="P76">
        <f t="shared" si="23"/>
        <v>4.5999999999999996</v>
      </c>
      <c r="Q76">
        <f t="shared" si="24"/>
        <v>10.600000000000001</v>
      </c>
      <c r="S76" s="2">
        <v>0.53819444444444442</v>
      </c>
      <c r="T76">
        <v>2.4500000000000002</v>
      </c>
      <c r="U76">
        <v>2.2999999999999998</v>
      </c>
      <c r="V76">
        <f t="shared" si="25"/>
        <v>4.5999999999999996</v>
      </c>
      <c r="W76">
        <f t="shared" si="26"/>
        <v>0.15000000000000036</v>
      </c>
    </row>
    <row r="77" spans="1:23" x14ac:dyDescent="0.25">
      <c r="A77" s="1">
        <v>44944</v>
      </c>
      <c r="B77" s="2">
        <v>0.57986111111111116</v>
      </c>
      <c r="D77">
        <v>1.4</v>
      </c>
      <c r="E77">
        <v>1.3</v>
      </c>
      <c r="F77">
        <f t="shared" si="20"/>
        <v>2.6</v>
      </c>
      <c r="G77">
        <f t="shared" si="27"/>
        <v>9.9999999999999867E-2</v>
      </c>
      <c r="H77" s="2">
        <v>0.54861111111111116</v>
      </c>
      <c r="I77">
        <v>27.35</v>
      </c>
      <c r="J77">
        <v>1.8</v>
      </c>
      <c r="K77">
        <f t="shared" si="21"/>
        <v>3.6</v>
      </c>
      <c r="L77">
        <f t="shared" si="22"/>
        <v>25.55</v>
      </c>
      <c r="M77" s="2">
        <v>0.4548611111111111</v>
      </c>
      <c r="N77">
        <v>12.9</v>
      </c>
      <c r="O77">
        <v>2.25</v>
      </c>
      <c r="P77">
        <f t="shared" si="23"/>
        <v>4.5</v>
      </c>
      <c r="Q77">
        <f t="shared" si="24"/>
        <v>10.65</v>
      </c>
      <c r="S77" s="2">
        <v>0.54166666666666663</v>
      </c>
      <c r="T77">
        <v>2.4500000000000002</v>
      </c>
      <c r="U77">
        <v>2.25</v>
      </c>
      <c r="V77">
        <f t="shared" si="25"/>
        <v>4.5</v>
      </c>
      <c r="W77">
        <f t="shared" si="26"/>
        <v>0.20000000000000018</v>
      </c>
    </row>
    <row r="78" spans="1:23" x14ac:dyDescent="0.25">
      <c r="A78" s="1">
        <v>44944</v>
      </c>
      <c r="B78" s="2">
        <v>0.58333333333333337</v>
      </c>
      <c r="D78">
        <v>1.4</v>
      </c>
      <c r="E78">
        <v>1.25</v>
      </c>
      <c r="F78">
        <f t="shared" si="20"/>
        <v>2.5</v>
      </c>
      <c r="G78">
        <f t="shared" si="27"/>
        <v>0.14999999999999991</v>
      </c>
      <c r="H78" s="2">
        <v>0.55555555555555558</v>
      </c>
      <c r="I78">
        <v>27.35</v>
      </c>
      <c r="J78">
        <v>1.7</v>
      </c>
      <c r="K78">
        <f t="shared" si="21"/>
        <v>3.4</v>
      </c>
      <c r="L78">
        <f t="shared" si="22"/>
        <v>25.650000000000002</v>
      </c>
      <c r="M78" s="2">
        <v>0.45833333333333331</v>
      </c>
      <c r="N78">
        <v>12.9</v>
      </c>
      <c r="O78">
        <v>2.1</v>
      </c>
      <c r="P78">
        <f t="shared" si="23"/>
        <v>4.2</v>
      </c>
      <c r="Q78">
        <f t="shared" si="24"/>
        <v>10.8</v>
      </c>
      <c r="S78" s="2">
        <v>0.54861111111111116</v>
      </c>
      <c r="T78">
        <v>2.4500000000000002</v>
      </c>
      <c r="U78">
        <v>2.1</v>
      </c>
      <c r="V78">
        <f t="shared" si="25"/>
        <v>4.2</v>
      </c>
      <c r="W78">
        <f t="shared" si="26"/>
        <v>0.35000000000000009</v>
      </c>
    </row>
    <row r="79" spans="1:23" x14ac:dyDescent="0.25">
      <c r="A79" s="1">
        <v>44944</v>
      </c>
      <c r="B79" s="2">
        <v>0.59027777777777779</v>
      </c>
      <c r="D79">
        <v>1.4</v>
      </c>
      <c r="E79">
        <v>1.2</v>
      </c>
      <c r="F79">
        <f t="shared" si="20"/>
        <v>2.4</v>
      </c>
      <c r="G79">
        <f t="shared" si="27"/>
        <v>0.19999999999999996</v>
      </c>
      <c r="H79" s="2">
        <v>0.58680555555555558</v>
      </c>
      <c r="I79">
        <v>27.35</v>
      </c>
      <c r="J79">
        <v>1.65</v>
      </c>
      <c r="K79">
        <f t="shared" si="21"/>
        <v>3.3</v>
      </c>
      <c r="L79">
        <f t="shared" si="22"/>
        <v>25.700000000000003</v>
      </c>
      <c r="M79" s="2">
        <v>0.46180555555555558</v>
      </c>
      <c r="N79">
        <v>12.9</v>
      </c>
      <c r="O79">
        <v>2.0499999999999998</v>
      </c>
      <c r="P79">
        <f t="shared" si="23"/>
        <v>4.0999999999999996</v>
      </c>
      <c r="Q79">
        <f t="shared" si="24"/>
        <v>10.850000000000001</v>
      </c>
      <c r="S79" s="2">
        <v>0.5625</v>
      </c>
      <c r="T79">
        <v>2.4500000000000002</v>
      </c>
      <c r="U79">
        <v>2.0499999999999998</v>
      </c>
      <c r="V79">
        <f t="shared" si="25"/>
        <v>4.0999999999999996</v>
      </c>
      <c r="W79">
        <f t="shared" si="26"/>
        <v>0.40000000000000036</v>
      </c>
    </row>
    <row r="80" spans="1:23" x14ac:dyDescent="0.25">
      <c r="A80" s="1">
        <v>44944</v>
      </c>
      <c r="B80" s="2">
        <v>0.59375</v>
      </c>
      <c r="D80">
        <v>1.4</v>
      </c>
      <c r="E80">
        <v>1.1499999999999999</v>
      </c>
      <c r="F80">
        <f t="shared" si="20"/>
        <v>2.2999999999999998</v>
      </c>
      <c r="G80">
        <f t="shared" si="27"/>
        <v>0.25</v>
      </c>
      <c r="H80" s="2">
        <v>0.59722222222222221</v>
      </c>
      <c r="I80">
        <v>27.35</v>
      </c>
      <c r="J80">
        <v>1.6</v>
      </c>
      <c r="K80">
        <f t="shared" si="21"/>
        <v>3.2</v>
      </c>
      <c r="L80">
        <f t="shared" si="22"/>
        <v>25.75</v>
      </c>
      <c r="M80" s="2">
        <v>0.54166666666666663</v>
      </c>
      <c r="N80">
        <v>12.9</v>
      </c>
      <c r="O80">
        <v>2</v>
      </c>
      <c r="P80">
        <f t="shared" si="23"/>
        <v>4</v>
      </c>
      <c r="Q80">
        <f t="shared" si="24"/>
        <v>10.9</v>
      </c>
      <c r="S80" s="2">
        <v>0.58333333333333337</v>
      </c>
      <c r="T80">
        <v>2.4500000000000002</v>
      </c>
      <c r="U80">
        <v>1.9</v>
      </c>
      <c r="V80">
        <f t="shared" si="25"/>
        <v>3.8</v>
      </c>
      <c r="W80">
        <f t="shared" si="26"/>
        <v>0.55000000000000027</v>
      </c>
    </row>
    <row r="81" spans="1:24" x14ac:dyDescent="0.25">
      <c r="A81" s="1">
        <v>44944</v>
      </c>
      <c r="B81" s="2">
        <v>0.60069444444444442</v>
      </c>
      <c r="D81">
        <v>1.4</v>
      </c>
      <c r="E81">
        <v>1.1000000000000001</v>
      </c>
      <c r="F81">
        <f t="shared" si="20"/>
        <v>2.2000000000000002</v>
      </c>
      <c r="G81">
        <f t="shared" si="27"/>
        <v>0.29999999999999982</v>
      </c>
      <c r="I81">
        <v>27.35</v>
      </c>
      <c r="J81">
        <v>2</v>
      </c>
      <c r="L81">
        <f t="shared" si="22"/>
        <v>25.35</v>
      </c>
      <c r="M81" s="2">
        <v>0.55555555555555558</v>
      </c>
      <c r="N81">
        <v>12.9</v>
      </c>
      <c r="O81">
        <v>1.95</v>
      </c>
      <c r="P81">
        <f t="shared" si="23"/>
        <v>3.9</v>
      </c>
      <c r="Q81">
        <f t="shared" si="24"/>
        <v>10.950000000000001</v>
      </c>
      <c r="T81">
        <v>2.4500000000000002</v>
      </c>
      <c r="U81">
        <v>2.5</v>
      </c>
      <c r="W81">
        <f t="shared" si="26"/>
        <v>-4.9999999999999822E-2</v>
      </c>
    </row>
    <row r="82" spans="1:24" x14ac:dyDescent="0.25">
      <c r="A82" s="1">
        <v>44944</v>
      </c>
      <c r="B82" s="2">
        <v>0.61805555555555558</v>
      </c>
      <c r="D82">
        <v>1.4</v>
      </c>
      <c r="E82">
        <v>1</v>
      </c>
      <c r="F82">
        <f t="shared" si="20"/>
        <v>2</v>
      </c>
      <c r="G82">
        <f t="shared" si="27"/>
        <v>0.39999999999999991</v>
      </c>
      <c r="M82" s="2">
        <v>0.57986111111111116</v>
      </c>
      <c r="N82">
        <v>12.9</v>
      </c>
      <c r="O82">
        <v>1.9</v>
      </c>
      <c r="P82">
        <f t="shared" si="23"/>
        <v>3.8</v>
      </c>
      <c r="Q82">
        <f t="shared" si="24"/>
        <v>11</v>
      </c>
    </row>
    <row r="83" spans="1:24" x14ac:dyDescent="0.25">
      <c r="A83" s="1">
        <v>44944</v>
      </c>
      <c r="B83" s="2">
        <v>0.625</v>
      </c>
      <c r="D83">
        <v>1.4</v>
      </c>
      <c r="E83">
        <v>0.95</v>
      </c>
      <c r="F83">
        <f t="shared" si="20"/>
        <v>1.9</v>
      </c>
      <c r="G83">
        <f t="shared" si="27"/>
        <v>0.44999999999999996</v>
      </c>
      <c r="M83" s="2">
        <v>0.58333333333333337</v>
      </c>
      <c r="N83">
        <v>12.9</v>
      </c>
      <c r="O83">
        <v>1.85</v>
      </c>
      <c r="P83">
        <f t="shared" si="23"/>
        <v>3.7</v>
      </c>
      <c r="Q83">
        <f t="shared" si="24"/>
        <v>11.05</v>
      </c>
    </row>
    <row r="84" spans="1:24" x14ac:dyDescent="0.25">
      <c r="A84" s="1">
        <v>44944</v>
      </c>
      <c r="B84" s="2">
        <v>0.63194444444444442</v>
      </c>
      <c r="D84">
        <v>1.4</v>
      </c>
      <c r="E84">
        <v>0.85</v>
      </c>
      <c r="F84">
        <f t="shared" si="20"/>
        <v>1.7</v>
      </c>
      <c r="G84">
        <f t="shared" si="27"/>
        <v>0.54999999999999993</v>
      </c>
      <c r="M84" s="2">
        <v>0.58680555555555558</v>
      </c>
      <c r="N84">
        <v>12.9</v>
      </c>
      <c r="O84">
        <v>1.8</v>
      </c>
      <c r="P84">
        <f t="shared" si="23"/>
        <v>3.6</v>
      </c>
      <c r="Q84">
        <f t="shared" si="24"/>
        <v>11.1</v>
      </c>
    </row>
    <row r="85" spans="1:24" x14ac:dyDescent="0.25">
      <c r="A85" s="1">
        <v>44944</v>
      </c>
      <c r="B85" s="2">
        <v>0.63541666666666663</v>
      </c>
      <c r="D85">
        <v>1.4</v>
      </c>
      <c r="E85">
        <v>0.8</v>
      </c>
      <c r="F85">
        <f t="shared" si="20"/>
        <v>1.6</v>
      </c>
      <c r="G85">
        <f t="shared" si="27"/>
        <v>0.59999999999999987</v>
      </c>
      <c r="N85">
        <v>12.9</v>
      </c>
      <c r="O85">
        <v>2.4</v>
      </c>
      <c r="Q85">
        <f t="shared" si="24"/>
        <v>10.5</v>
      </c>
    </row>
    <row r="86" spans="1:24" x14ac:dyDescent="0.25">
      <c r="A86" s="1">
        <v>44944</v>
      </c>
      <c r="D86">
        <v>1.4</v>
      </c>
      <c r="E86">
        <v>0.85</v>
      </c>
      <c r="G86">
        <f t="shared" si="27"/>
        <v>0.54999999999999993</v>
      </c>
      <c r="X86">
        <f>50*(W81+Q85+L81+G64+G85+G9)</f>
        <v>1705</v>
      </c>
    </row>
    <row r="87" spans="1:24" s="5" customFormat="1" x14ac:dyDescent="0.25">
      <c r="A87" s="6"/>
    </row>
    <row r="88" spans="1:24" x14ac:dyDescent="0.25">
      <c r="A88" s="1">
        <v>44945</v>
      </c>
      <c r="B88" s="2">
        <v>0.40277777777777779</v>
      </c>
      <c r="D88">
        <v>1.4</v>
      </c>
      <c r="E88">
        <v>0.75</v>
      </c>
      <c r="F88">
        <f>E88*2</f>
        <v>1.5</v>
      </c>
      <c r="G88">
        <f>D88-E88</f>
        <v>0.64999999999999991</v>
      </c>
      <c r="H88" s="2">
        <v>0.39583333333333331</v>
      </c>
      <c r="I88">
        <v>27.35</v>
      </c>
      <c r="J88">
        <v>1.1000000000000001</v>
      </c>
      <c r="K88">
        <f>J88*2</f>
        <v>2.2000000000000002</v>
      </c>
    </row>
    <row r="89" spans="1:24" x14ac:dyDescent="0.25">
      <c r="A89" s="1">
        <v>44945</v>
      </c>
      <c r="B89" s="2">
        <v>0.44791666666666669</v>
      </c>
      <c r="D89">
        <v>1.4</v>
      </c>
      <c r="E89">
        <v>0.7</v>
      </c>
      <c r="F89">
        <f t="shared" ref="F89:F93" si="28">E89*2</f>
        <v>1.4</v>
      </c>
      <c r="G89">
        <f t="shared" ref="G89:G94" si="29">D89-E89</f>
        <v>0.7</v>
      </c>
      <c r="H89" s="2">
        <v>0.39930555555555558</v>
      </c>
      <c r="I89">
        <v>27.35</v>
      </c>
      <c r="J89">
        <v>1</v>
      </c>
      <c r="K89">
        <f t="shared" ref="K89:K97" si="30">J89*2</f>
        <v>2</v>
      </c>
    </row>
    <row r="90" spans="1:24" x14ac:dyDescent="0.25">
      <c r="A90" s="1">
        <v>44945</v>
      </c>
      <c r="B90" s="2">
        <v>0.4513888888888889</v>
      </c>
      <c r="D90">
        <v>1.4</v>
      </c>
      <c r="E90">
        <v>0.65</v>
      </c>
      <c r="F90">
        <f t="shared" si="28"/>
        <v>1.3</v>
      </c>
      <c r="G90">
        <f t="shared" si="29"/>
        <v>0.74999999999999989</v>
      </c>
      <c r="H90" s="2">
        <v>0.40625</v>
      </c>
      <c r="I90">
        <v>27.35</v>
      </c>
      <c r="J90">
        <v>0.95</v>
      </c>
      <c r="K90">
        <f t="shared" si="30"/>
        <v>1.9</v>
      </c>
    </row>
    <row r="91" spans="1:24" x14ac:dyDescent="0.25">
      <c r="A91" s="1">
        <v>44945</v>
      </c>
      <c r="B91" s="2">
        <v>0.46527777777777779</v>
      </c>
      <c r="D91">
        <v>1.4</v>
      </c>
      <c r="E91">
        <v>0.6</v>
      </c>
      <c r="F91">
        <f t="shared" si="28"/>
        <v>1.2</v>
      </c>
      <c r="G91">
        <f t="shared" si="29"/>
        <v>0.79999999999999993</v>
      </c>
      <c r="H91" s="2">
        <v>0.4236111111111111</v>
      </c>
      <c r="I91">
        <v>27.35</v>
      </c>
      <c r="J91">
        <v>0.9</v>
      </c>
      <c r="K91">
        <f t="shared" si="30"/>
        <v>1.8</v>
      </c>
    </row>
    <row r="92" spans="1:24" x14ac:dyDescent="0.25">
      <c r="A92" s="1">
        <v>44945</v>
      </c>
      <c r="B92" s="2">
        <v>0.47222222222222221</v>
      </c>
      <c r="D92">
        <v>1.4</v>
      </c>
      <c r="E92">
        <v>0.55000000000000004</v>
      </c>
      <c r="F92">
        <f t="shared" si="28"/>
        <v>1.1000000000000001</v>
      </c>
      <c r="G92">
        <f t="shared" si="29"/>
        <v>0.84999999999999987</v>
      </c>
      <c r="H92" s="2">
        <v>0.43055555555555558</v>
      </c>
      <c r="I92">
        <v>27.35</v>
      </c>
      <c r="J92">
        <v>0.85</v>
      </c>
      <c r="K92">
        <f t="shared" si="30"/>
        <v>1.7</v>
      </c>
    </row>
    <row r="93" spans="1:24" x14ac:dyDescent="0.25">
      <c r="A93" s="1">
        <v>44945</v>
      </c>
      <c r="B93" s="2">
        <v>0.47569444444444442</v>
      </c>
      <c r="D93">
        <v>1.4</v>
      </c>
      <c r="E93">
        <v>0.45</v>
      </c>
      <c r="F93">
        <f t="shared" si="28"/>
        <v>0.9</v>
      </c>
      <c r="G93">
        <f t="shared" si="29"/>
        <v>0.95</v>
      </c>
      <c r="H93" s="2">
        <v>0.4513888888888889</v>
      </c>
      <c r="I93">
        <v>27.35</v>
      </c>
      <c r="J93">
        <v>0.8</v>
      </c>
      <c r="K93">
        <f t="shared" si="30"/>
        <v>1.6</v>
      </c>
    </row>
    <row r="94" spans="1:24" x14ac:dyDescent="0.25">
      <c r="A94" s="1"/>
      <c r="D94">
        <v>1.4</v>
      </c>
      <c r="E94">
        <v>0</v>
      </c>
      <c r="G94">
        <f t="shared" si="29"/>
        <v>1.4</v>
      </c>
      <c r="H94" s="2">
        <v>0.4548611111111111</v>
      </c>
      <c r="I94">
        <v>27.35</v>
      </c>
      <c r="J94">
        <v>0.75</v>
      </c>
      <c r="K94">
        <f t="shared" si="30"/>
        <v>1.5</v>
      </c>
    </row>
    <row r="95" spans="1:24" x14ac:dyDescent="0.25">
      <c r="A95" s="1"/>
      <c r="H95" s="2">
        <v>0.49305555555555558</v>
      </c>
      <c r="I95">
        <v>27.35</v>
      </c>
      <c r="J95">
        <v>0.65</v>
      </c>
      <c r="K95">
        <f t="shared" si="30"/>
        <v>1.3</v>
      </c>
    </row>
    <row r="96" spans="1:24" x14ac:dyDescent="0.25">
      <c r="A96" s="1"/>
      <c r="H96" s="2">
        <v>0.50694444444444442</v>
      </c>
      <c r="I96">
        <v>27.35</v>
      </c>
      <c r="J96">
        <v>0.55000000000000004</v>
      </c>
      <c r="K96">
        <f t="shared" si="30"/>
        <v>1.1000000000000001</v>
      </c>
    </row>
    <row r="97" spans="1:25" x14ac:dyDescent="0.25">
      <c r="A97" s="1"/>
      <c r="H97" s="2">
        <v>0.51388888888888884</v>
      </c>
      <c r="I97">
        <v>27.35</v>
      </c>
      <c r="J97">
        <v>0.5</v>
      </c>
      <c r="K97">
        <f t="shared" si="30"/>
        <v>1</v>
      </c>
    </row>
    <row r="98" spans="1:25" x14ac:dyDescent="0.25">
      <c r="A98" s="1"/>
      <c r="L98">
        <v>27.35</v>
      </c>
      <c r="Q98">
        <v>12.9</v>
      </c>
      <c r="W98">
        <v>2.4500000000000002</v>
      </c>
      <c r="X98">
        <f>50*(W98+Q98+L98+G94+G9+5.7)</f>
        <v>2027.5000000000002</v>
      </c>
    </row>
    <row r="99" spans="1:25" s="5" customFormat="1" x14ac:dyDescent="0.25">
      <c r="A99" s="6"/>
    </row>
    <row r="100" spans="1:25" x14ac:dyDescent="0.25">
      <c r="A100" s="1"/>
    </row>
    <row r="101" spans="1:25" s="11" customFormat="1" x14ac:dyDescent="0.25"/>
    <row r="102" spans="1:25" x14ac:dyDescent="0.25">
      <c r="A102" t="s">
        <v>42</v>
      </c>
      <c r="B102" t="s">
        <v>43</v>
      </c>
      <c r="C102" t="s">
        <v>44</v>
      </c>
      <c r="D102" t="s">
        <v>45</v>
      </c>
      <c r="E102" t="s">
        <v>46</v>
      </c>
      <c r="F102" t="s">
        <v>47</v>
      </c>
      <c r="G102" t="s">
        <v>48</v>
      </c>
      <c r="H102" t="s">
        <v>49</v>
      </c>
      <c r="I102" t="s">
        <v>50</v>
      </c>
      <c r="J102" t="s">
        <v>51</v>
      </c>
      <c r="K102" t="s">
        <v>52</v>
      </c>
      <c r="L102" t="s">
        <v>15</v>
      </c>
      <c r="M102" t="s">
        <v>53</v>
      </c>
      <c r="N102" t="s">
        <v>54</v>
      </c>
      <c r="O102" t="s">
        <v>55</v>
      </c>
      <c r="P102" t="s">
        <v>56</v>
      </c>
      <c r="Q102" t="s">
        <v>57</v>
      </c>
      <c r="R102" t="s">
        <v>58</v>
      </c>
      <c r="S102" t="s">
        <v>59</v>
      </c>
      <c r="T102" t="s">
        <v>60</v>
      </c>
      <c r="U102" t="s">
        <v>61</v>
      </c>
      <c r="V102" t="s">
        <v>62</v>
      </c>
      <c r="W102" t="s">
        <v>63</v>
      </c>
      <c r="X102" t="s">
        <v>64</v>
      </c>
      <c r="Y102" t="s">
        <v>65</v>
      </c>
    </row>
    <row r="103" spans="1:25" x14ac:dyDescent="0.25">
      <c r="A103" s="1">
        <v>44939</v>
      </c>
      <c r="B103" s="1">
        <v>44945</v>
      </c>
      <c r="D103">
        <v>18200</v>
      </c>
      <c r="H103">
        <v>17450</v>
      </c>
      <c r="O103" s="2">
        <v>0.38819444444444445</v>
      </c>
      <c r="P103" s="2">
        <v>0.38819444444444445</v>
      </c>
      <c r="Q103" s="7">
        <v>44939</v>
      </c>
      <c r="R103" t="s">
        <v>66</v>
      </c>
    </row>
    <row r="104" spans="1:25" x14ac:dyDescent="0.25">
      <c r="A104" s="1">
        <v>44939</v>
      </c>
      <c r="B104" s="1">
        <v>44945</v>
      </c>
      <c r="D104">
        <v>-18200</v>
      </c>
      <c r="L104" s="2">
        <v>0.53472222222222221</v>
      </c>
      <c r="M104" s="7">
        <v>44939</v>
      </c>
      <c r="N104" t="s">
        <v>66</v>
      </c>
    </row>
    <row r="105" spans="1:25" x14ac:dyDescent="0.25">
      <c r="A105" s="1">
        <v>44939</v>
      </c>
      <c r="B105" s="1">
        <v>44945</v>
      </c>
      <c r="E105">
        <v>18350</v>
      </c>
      <c r="I105">
        <v>17500</v>
      </c>
      <c r="O105" s="2">
        <v>0.53749999999999998</v>
      </c>
      <c r="P105" s="2">
        <v>0.53749999999999998</v>
      </c>
      <c r="Q105" s="7">
        <v>44939</v>
      </c>
      <c r="R105" t="s">
        <v>66</v>
      </c>
    </row>
    <row r="106" spans="1:25" x14ac:dyDescent="0.25">
      <c r="A106" s="1">
        <v>44939</v>
      </c>
      <c r="B106" s="1">
        <v>44945</v>
      </c>
      <c r="E106">
        <v>-18350</v>
      </c>
      <c r="L106" s="2">
        <v>0.46458333333333335</v>
      </c>
      <c r="M106" s="7">
        <v>44944</v>
      </c>
      <c r="N106" t="s">
        <v>69</v>
      </c>
    </row>
    <row r="107" spans="1:25" x14ac:dyDescent="0.25">
      <c r="A107" s="1">
        <v>44939</v>
      </c>
      <c r="B107" s="1">
        <v>44945</v>
      </c>
      <c r="F107">
        <v>18500</v>
      </c>
      <c r="J107">
        <v>17550</v>
      </c>
      <c r="O107" s="2">
        <v>0.46458333333333335</v>
      </c>
      <c r="P107" s="2">
        <v>0.46458333333333335</v>
      </c>
      <c r="Q107" s="7">
        <v>44944</v>
      </c>
      <c r="R107" t="s">
        <v>69</v>
      </c>
    </row>
    <row r="108" spans="1:25" x14ac:dyDescent="0.25">
      <c r="A108" s="1">
        <v>44939</v>
      </c>
      <c r="B108" s="1">
        <v>44945</v>
      </c>
      <c r="C108" t="s">
        <v>71</v>
      </c>
      <c r="S108">
        <v>2017.5</v>
      </c>
      <c r="T108">
        <v>92000</v>
      </c>
      <c r="U108">
        <v>2.19293478260869</v>
      </c>
      <c r="V108">
        <v>1</v>
      </c>
      <c r="W108">
        <v>3</v>
      </c>
      <c r="X108">
        <v>4</v>
      </c>
      <c r="Y108">
        <v>0</v>
      </c>
    </row>
    <row r="109" spans="1:25" s="11" customFormat="1" x14ac:dyDescent="0.2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C3A5E-F4BD-4BB2-9F6C-8E520F93F231}">
  <dimension ref="A1:Y32"/>
  <sheetViews>
    <sheetView workbookViewId="0">
      <selection activeCell="S34" sqref="S34"/>
    </sheetView>
  </sheetViews>
  <sheetFormatPr defaultRowHeight="15" x14ac:dyDescent="0.25"/>
  <cols>
    <col min="1" max="1" width="16.140625" bestFit="1" customWidth="1"/>
    <col min="2" max="2" width="13.42578125" bestFit="1" customWidth="1"/>
    <col min="3" max="3" width="17.28515625" bestFit="1" customWidth="1"/>
    <col min="4" max="11" width="10.140625" bestFit="1" customWidth="1"/>
    <col min="12" max="12" width="10.5703125" bestFit="1" customWidth="1"/>
    <col min="13" max="13" width="15.5703125" bestFit="1" customWidth="1"/>
    <col min="14" max="14" width="11.42578125" bestFit="1" customWidth="1"/>
    <col min="15" max="15" width="14.28515625" bestFit="1" customWidth="1"/>
    <col min="16" max="16" width="14" bestFit="1" customWidth="1"/>
    <col min="17" max="17" width="15.140625" bestFit="1" customWidth="1"/>
    <col min="18" max="18" width="16.140625" bestFit="1" customWidth="1"/>
    <col min="19" max="19" width="14" bestFit="1" customWidth="1"/>
    <col min="20" max="20" width="12" bestFit="1" customWidth="1"/>
    <col min="21" max="21" width="17.7109375" bestFit="1" customWidth="1"/>
    <col min="22" max="22" width="24" bestFit="1" customWidth="1"/>
    <col min="23" max="23" width="23.7109375" bestFit="1" customWidth="1"/>
    <col min="24" max="24" width="25.140625" bestFit="1" customWidth="1"/>
    <col min="25" max="25" width="14.5703125" bestFit="1" customWidth="1"/>
  </cols>
  <sheetData>
    <row r="1" spans="1:2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15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</row>
    <row r="2" spans="1:25" x14ac:dyDescent="0.25">
      <c r="A2" s="1">
        <v>44939</v>
      </c>
      <c r="B2" s="1">
        <v>44945</v>
      </c>
      <c r="D2">
        <v>18200</v>
      </c>
      <c r="H2">
        <v>17450</v>
      </c>
      <c r="O2" s="2">
        <v>0.38819444444444445</v>
      </c>
      <c r="P2" s="2">
        <v>0.38819444444444445</v>
      </c>
      <c r="Q2" s="7">
        <v>44939</v>
      </c>
      <c r="R2" t="s">
        <v>66</v>
      </c>
    </row>
    <row r="3" spans="1:25" x14ac:dyDescent="0.25">
      <c r="A3" s="1">
        <v>44939</v>
      </c>
      <c r="B3" s="1">
        <v>44945</v>
      </c>
      <c r="D3">
        <v>-18200</v>
      </c>
      <c r="L3" s="2">
        <v>0.4861111111111111</v>
      </c>
      <c r="M3" s="7">
        <v>44944</v>
      </c>
      <c r="N3" t="s">
        <v>69</v>
      </c>
    </row>
    <row r="4" spans="1:25" x14ac:dyDescent="0.25">
      <c r="A4" s="1">
        <v>44939</v>
      </c>
      <c r="B4" s="1">
        <v>44945</v>
      </c>
      <c r="E4">
        <v>18350</v>
      </c>
      <c r="I4">
        <v>17500</v>
      </c>
      <c r="O4" s="2">
        <v>0.48888888888888887</v>
      </c>
      <c r="P4" s="2">
        <v>0.48888888888888887</v>
      </c>
      <c r="Q4" s="7">
        <v>44944</v>
      </c>
      <c r="R4" t="s">
        <v>69</v>
      </c>
    </row>
    <row r="5" spans="1:25" x14ac:dyDescent="0.25">
      <c r="A5" s="1">
        <v>44939</v>
      </c>
      <c r="B5" s="1">
        <v>44945</v>
      </c>
      <c r="C5" t="s">
        <v>71</v>
      </c>
      <c r="S5">
        <v>685</v>
      </c>
      <c r="T5">
        <v>92000</v>
      </c>
      <c r="U5">
        <v>0.74456521739130399</v>
      </c>
      <c r="V5">
        <v>1</v>
      </c>
      <c r="W5">
        <v>2</v>
      </c>
      <c r="X5">
        <v>3</v>
      </c>
      <c r="Y5">
        <v>0</v>
      </c>
    </row>
    <row r="6" spans="1:25" x14ac:dyDescent="0.25">
      <c r="A6" s="1">
        <v>45093</v>
      </c>
      <c r="B6" s="1">
        <v>45099</v>
      </c>
      <c r="D6">
        <v>19000</v>
      </c>
      <c r="H6">
        <v>18500</v>
      </c>
      <c r="O6" s="2">
        <v>0.38819444444444445</v>
      </c>
      <c r="P6" s="2">
        <v>0.38819444444444445</v>
      </c>
      <c r="Q6" s="7">
        <v>45093</v>
      </c>
      <c r="R6" t="s">
        <v>66</v>
      </c>
    </row>
    <row r="7" spans="1:25" x14ac:dyDescent="0.25">
      <c r="A7" s="1">
        <v>45093</v>
      </c>
      <c r="B7" s="1">
        <v>45099</v>
      </c>
      <c r="D7">
        <v>-19000</v>
      </c>
      <c r="L7" s="2">
        <v>0.59583333333333333</v>
      </c>
      <c r="M7" s="7">
        <v>45093</v>
      </c>
      <c r="N7" t="s">
        <v>66</v>
      </c>
    </row>
    <row r="8" spans="1:25" x14ac:dyDescent="0.25">
      <c r="A8" s="1">
        <v>45093</v>
      </c>
      <c r="B8" s="1">
        <v>45099</v>
      </c>
      <c r="E8">
        <v>19150</v>
      </c>
      <c r="I8">
        <v>18550</v>
      </c>
      <c r="O8" s="2">
        <v>0.59652777777777777</v>
      </c>
      <c r="P8" s="2">
        <v>0.59652777777777777</v>
      </c>
      <c r="Q8" s="7">
        <v>45093</v>
      </c>
      <c r="R8" t="s">
        <v>66</v>
      </c>
    </row>
    <row r="9" spans="1:25" x14ac:dyDescent="0.25">
      <c r="A9" s="1">
        <v>45093</v>
      </c>
      <c r="B9" s="1">
        <v>45099</v>
      </c>
      <c r="E9">
        <v>-19150</v>
      </c>
      <c r="L9" s="2">
        <v>0.61944444444444446</v>
      </c>
      <c r="M9" s="7">
        <v>45093</v>
      </c>
      <c r="N9" t="s">
        <v>66</v>
      </c>
    </row>
    <row r="10" spans="1:25" x14ac:dyDescent="0.25">
      <c r="A10" s="1">
        <v>45093</v>
      </c>
      <c r="B10" s="1">
        <v>45099</v>
      </c>
      <c r="F10">
        <v>19300</v>
      </c>
      <c r="J10">
        <v>18600</v>
      </c>
      <c r="O10" s="2">
        <v>0.62083333333333335</v>
      </c>
      <c r="P10" s="2">
        <v>0.62083333333333335</v>
      </c>
      <c r="Q10" s="7">
        <v>45093</v>
      </c>
      <c r="R10" t="s">
        <v>66</v>
      </c>
    </row>
    <row r="11" spans="1:25" x14ac:dyDescent="0.25">
      <c r="A11" s="1">
        <v>45093</v>
      </c>
      <c r="B11" s="1">
        <v>45099</v>
      </c>
      <c r="J11">
        <v>-18600</v>
      </c>
      <c r="L11" s="2">
        <v>0.43680555555555556</v>
      </c>
      <c r="M11" s="7">
        <v>45097</v>
      </c>
      <c r="N11" t="s">
        <v>67</v>
      </c>
    </row>
    <row r="12" spans="1:25" x14ac:dyDescent="0.25">
      <c r="A12" s="1">
        <v>45093</v>
      </c>
      <c r="B12" s="1">
        <v>45099</v>
      </c>
      <c r="C12" t="s">
        <v>71</v>
      </c>
      <c r="S12">
        <v>-45</v>
      </c>
      <c r="T12">
        <v>92000</v>
      </c>
      <c r="U12">
        <v>-4.8913043478260802E-2</v>
      </c>
      <c r="V12">
        <v>1</v>
      </c>
      <c r="W12">
        <v>3</v>
      </c>
      <c r="X12">
        <v>4</v>
      </c>
      <c r="Y12">
        <v>1</v>
      </c>
    </row>
    <row r="13" spans="1:25" x14ac:dyDescent="0.25">
      <c r="A13" s="1">
        <v>45121</v>
      </c>
      <c r="B13" s="1">
        <v>45127</v>
      </c>
      <c r="D13">
        <v>19750</v>
      </c>
      <c r="H13">
        <v>19200</v>
      </c>
      <c r="O13" s="2">
        <v>0.38819444444444445</v>
      </c>
      <c r="P13" s="2">
        <v>0.38819444444444445</v>
      </c>
      <c r="Q13" s="7">
        <v>45121</v>
      </c>
      <c r="R13" t="s">
        <v>66</v>
      </c>
    </row>
    <row r="14" spans="1:25" x14ac:dyDescent="0.25">
      <c r="A14" s="1">
        <v>45121</v>
      </c>
      <c r="B14" s="1">
        <v>45127</v>
      </c>
      <c r="D14">
        <v>-19750</v>
      </c>
      <c r="L14" s="2">
        <v>0.42708333333333331</v>
      </c>
      <c r="M14" s="7">
        <v>45124</v>
      </c>
      <c r="N14" t="s">
        <v>72</v>
      </c>
    </row>
    <row r="15" spans="1:25" x14ac:dyDescent="0.25">
      <c r="A15" s="1">
        <v>45121</v>
      </c>
      <c r="B15" s="1">
        <v>45127</v>
      </c>
      <c r="E15">
        <v>19900</v>
      </c>
      <c r="I15">
        <v>19250</v>
      </c>
      <c r="O15" s="2">
        <v>0.42986111111111114</v>
      </c>
      <c r="P15" s="2">
        <v>0.42986111111111114</v>
      </c>
      <c r="Q15" s="7">
        <v>45124</v>
      </c>
      <c r="R15" t="s">
        <v>72</v>
      </c>
    </row>
    <row r="16" spans="1:25" x14ac:dyDescent="0.25">
      <c r="A16" s="1">
        <v>45121</v>
      </c>
      <c r="B16" s="1">
        <v>45127</v>
      </c>
      <c r="E16">
        <v>-19900</v>
      </c>
      <c r="L16" s="2">
        <v>0.39513888888888887</v>
      </c>
      <c r="M16" s="7">
        <v>45125</v>
      </c>
      <c r="N16" t="s">
        <v>67</v>
      </c>
    </row>
    <row r="17" spans="1:25" x14ac:dyDescent="0.25">
      <c r="A17" s="1">
        <v>45121</v>
      </c>
      <c r="B17" s="1">
        <v>45127</v>
      </c>
      <c r="F17">
        <v>20050</v>
      </c>
      <c r="J17">
        <v>19300</v>
      </c>
      <c r="O17" s="2">
        <v>0.39513888888888887</v>
      </c>
      <c r="P17" s="2">
        <v>0.39513888888888887</v>
      </c>
      <c r="Q17" s="7">
        <v>45125</v>
      </c>
      <c r="R17" t="s">
        <v>67</v>
      </c>
    </row>
    <row r="18" spans="1:25" x14ac:dyDescent="0.25">
      <c r="A18" s="13">
        <v>45121</v>
      </c>
      <c r="B18" s="13">
        <v>45127</v>
      </c>
      <c r="C18" s="10" t="s">
        <v>71</v>
      </c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>
        <v>92.500000000000398</v>
      </c>
      <c r="T18" s="10">
        <v>92000</v>
      </c>
      <c r="U18" s="10">
        <v>0.10054347826087</v>
      </c>
      <c r="V18" s="10">
        <v>1</v>
      </c>
      <c r="W18" s="10">
        <v>3</v>
      </c>
      <c r="X18" s="10">
        <v>4</v>
      </c>
      <c r="Y18" s="10">
        <v>0</v>
      </c>
    </row>
    <row r="19" spans="1:25" x14ac:dyDescent="0.25">
      <c r="A19" s="1">
        <v>44904</v>
      </c>
      <c r="B19" s="1">
        <v>44910</v>
      </c>
      <c r="D19">
        <v>18950</v>
      </c>
      <c r="H19">
        <v>18400</v>
      </c>
      <c r="O19" s="2">
        <v>0.38819444444444445</v>
      </c>
      <c r="P19" s="2">
        <v>0.38819444444444445</v>
      </c>
      <c r="Q19" s="7">
        <v>44904</v>
      </c>
      <c r="R19" t="s">
        <v>66</v>
      </c>
    </row>
    <row r="20" spans="1:25" x14ac:dyDescent="0.25">
      <c r="A20" s="1">
        <v>44904</v>
      </c>
      <c r="B20" s="1">
        <v>44910</v>
      </c>
      <c r="H20">
        <v>-18400</v>
      </c>
      <c r="L20" s="2">
        <v>0.44097222222222221</v>
      </c>
      <c r="M20" s="14">
        <v>44904</v>
      </c>
      <c r="N20" t="s">
        <v>66</v>
      </c>
    </row>
    <row r="21" spans="1:25" x14ac:dyDescent="0.25">
      <c r="A21" s="1">
        <v>44904</v>
      </c>
      <c r="B21" s="1">
        <v>44910</v>
      </c>
      <c r="E21">
        <v>18900</v>
      </c>
      <c r="I21">
        <v>18250</v>
      </c>
      <c r="O21" s="2">
        <v>0.44374999999999998</v>
      </c>
      <c r="P21" s="2">
        <v>0.44374999999999998</v>
      </c>
      <c r="Q21" s="7">
        <v>44904</v>
      </c>
      <c r="R21" t="s">
        <v>66</v>
      </c>
    </row>
    <row r="22" spans="1:25" x14ac:dyDescent="0.25">
      <c r="A22" s="1">
        <v>44904</v>
      </c>
      <c r="B22" s="1">
        <v>44910</v>
      </c>
      <c r="I22">
        <v>-18250</v>
      </c>
      <c r="L22" s="2">
        <v>0.52916666666666667</v>
      </c>
      <c r="M22" s="7">
        <v>44904</v>
      </c>
      <c r="N22" t="s">
        <v>66</v>
      </c>
    </row>
    <row r="23" spans="1:25" x14ac:dyDescent="0.25">
      <c r="A23" s="1">
        <v>44904</v>
      </c>
      <c r="B23" s="1">
        <v>44910</v>
      </c>
      <c r="F23">
        <v>18850</v>
      </c>
      <c r="J23">
        <v>18100</v>
      </c>
      <c r="O23" s="2">
        <v>0.53055555555555556</v>
      </c>
      <c r="P23" s="2">
        <v>0.53055555555555556</v>
      </c>
      <c r="Q23" s="7">
        <v>44904</v>
      </c>
      <c r="R23" t="s">
        <v>66</v>
      </c>
    </row>
    <row r="24" spans="1:25" x14ac:dyDescent="0.25">
      <c r="A24" s="1">
        <v>44904</v>
      </c>
      <c r="B24" s="1">
        <v>44910</v>
      </c>
      <c r="C24" t="s">
        <v>68</v>
      </c>
      <c r="S24">
        <v>1464.99999999999</v>
      </c>
      <c r="T24">
        <v>92000</v>
      </c>
      <c r="U24">
        <v>1.5923913043478199</v>
      </c>
      <c r="V24">
        <v>3</v>
      </c>
      <c r="W24">
        <v>1</v>
      </c>
      <c r="X24">
        <v>4</v>
      </c>
      <c r="Y24">
        <v>0</v>
      </c>
    </row>
    <row r="25" spans="1:25" x14ac:dyDescent="0.25">
      <c r="A25" s="1">
        <v>44925</v>
      </c>
      <c r="B25" s="1">
        <v>44931</v>
      </c>
      <c r="D25">
        <v>18550</v>
      </c>
      <c r="H25">
        <v>17900</v>
      </c>
      <c r="O25" s="2">
        <v>0.38819444444444445</v>
      </c>
      <c r="P25" s="2">
        <v>0.38819444444444445</v>
      </c>
      <c r="Q25" s="7">
        <v>44925</v>
      </c>
      <c r="R25" t="s">
        <v>66</v>
      </c>
    </row>
    <row r="26" spans="1:25" x14ac:dyDescent="0.25">
      <c r="A26" s="1">
        <v>44925</v>
      </c>
      <c r="B26" s="1">
        <v>44931</v>
      </c>
      <c r="C26" t="s">
        <v>73</v>
      </c>
      <c r="S26">
        <v>2262.5</v>
      </c>
      <c r="T26">
        <v>92000</v>
      </c>
      <c r="U26">
        <v>2.45923913043478</v>
      </c>
      <c r="V26">
        <v>1</v>
      </c>
      <c r="W26">
        <v>1</v>
      </c>
      <c r="X26">
        <v>2</v>
      </c>
      <c r="Y26">
        <v>0</v>
      </c>
    </row>
    <row r="27" spans="1:25" x14ac:dyDescent="0.25">
      <c r="A27" s="1">
        <v>44974</v>
      </c>
      <c r="B27" s="1">
        <v>44980</v>
      </c>
      <c r="D27">
        <v>18250</v>
      </c>
      <c r="H27">
        <v>17650</v>
      </c>
      <c r="O27" s="2">
        <v>0.38819444444444445</v>
      </c>
      <c r="P27" s="2">
        <v>0.38819444444444445</v>
      </c>
      <c r="Q27" s="7">
        <v>44974</v>
      </c>
      <c r="R27" t="s">
        <v>66</v>
      </c>
    </row>
    <row r="28" spans="1:25" x14ac:dyDescent="0.25">
      <c r="A28" s="1">
        <v>44974</v>
      </c>
      <c r="B28" s="1">
        <v>44980</v>
      </c>
      <c r="H28">
        <v>-17650</v>
      </c>
      <c r="L28" s="2">
        <v>0.40625</v>
      </c>
      <c r="M28" s="14">
        <v>44979</v>
      </c>
      <c r="N28" t="s">
        <v>69</v>
      </c>
    </row>
    <row r="29" spans="1:25" x14ac:dyDescent="0.25">
      <c r="A29" s="1">
        <v>44974</v>
      </c>
      <c r="B29" s="1">
        <v>44980</v>
      </c>
      <c r="E29">
        <v>18200</v>
      </c>
      <c r="I29">
        <v>17500</v>
      </c>
      <c r="O29" s="2">
        <v>0.40902777777777777</v>
      </c>
      <c r="P29" s="2">
        <v>0.40902777777777777</v>
      </c>
      <c r="Q29" s="7">
        <v>44979</v>
      </c>
      <c r="R29" t="s">
        <v>69</v>
      </c>
    </row>
    <row r="30" spans="1:25" x14ac:dyDescent="0.25">
      <c r="A30" s="1">
        <v>44974</v>
      </c>
      <c r="B30" s="1">
        <v>44980</v>
      </c>
      <c r="I30">
        <v>-17500</v>
      </c>
      <c r="L30" s="2">
        <v>0.56111111111111112</v>
      </c>
      <c r="M30" s="7">
        <v>44979</v>
      </c>
      <c r="N30" t="s">
        <v>69</v>
      </c>
    </row>
    <row r="31" spans="1:25" x14ac:dyDescent="0.25">
      <c r="A31" s="1">
        <v>44974</v>
      </c>
      <c r="B31" s="1">
        <v>44980</v>
      </c>
      <c r="F31">
        <v>18150</v>
      </c>
      <c r="J31">
        <v>17350</v>
      </c>
      <c r="O31" s="2">
        <v>0.56180555555555556</v>
      </c>
      <c r="P31" s="2">
        <v>0.56180555555555556</v>
      </c>
      <c r="Q31" s="7">
        <v>44979</v>
      </c>
      <c r="R31" t="s">
        <v>69</v>
      </c>
    </row>
    <row r="32" spans="1:25" x14ac:dyDescent="0.25">
      <c r="A32" s="13">
        <v>44974</v>
      </c>
      <c r="B32" s="13">
        <v>44980</v>
      </c>
      <c r="C32" s="10" t="s">
        <v>68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>
        <v>-17.5</v>
      </c>
      <c r="T32" s="10">
        <v>92000</v>
      </c>
      <c r="U32" s="10">
        <v>-1.9021739130434801E-2</v>
      </c>
      <c r="V32" s="10">
        <v>3</v>
      </c>
      <c r="W32" s="10">
        <v>1</v>
      </c>
      <c r="X32" s="10">
        <v>4</v>
      </c>
      <c r="Y32" s="1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FE565-C940-4979-9291-96C448F6BFA2}">
  <dimension ref="A1:Y57"/>
  <sheetViews>
    <sheetView workbookViewId="0">
      <pane ySplit="1" topLeftCell="A44" activePane="bottomLeft" state="frozen"/>
      <selection pane="bottomLeft" activeCell="L54" sqref="L54"/>
    </sheetView>
  </sheetViews>
  <sheetFormatPr defaultRowHeight="15" x14ac:dyDescent="0.25"/>
  <cols>
    <col min="1" max="1" width="10.42578125" bestFit="1" customWidth="1"/>
    <col min="3" max="3" width="10.5703125" bestFit="1" customWidth="1"/>
    <col min="4" max="4" width="20.140625" bestFit="1" customWidth="1"/>
    <col min="5" max="5" width="23.85546875" bestFit="1" customWidth="1"/>
    <col min="6" max="6" width="10.140625" bestFit="1" customWidth="1"/>
    <col min="7" max="7" width="22.140625" bestFit="1" customWidth="1"/>
    <col min="9" max="9" width="19.85546875" bestFit="1" customWidth="1"/>
    <col min="10" max="10" width="23.85546875" bestFit="1" customWidth="1"/>
    <col min="11" max="11" width="6.85546875" bestFit="1" customWidth="1"/>
    <col min="12" max="12" width="22.42578125" bestFit="1" customWidth="1"/>
    <col min="13" max="13" width="10.42578125" bestFit="1" customWidth="1"/>
    <col min="14" max="14" width="19.85546875" bestFit="1" customWidth="1"/>
    <col min="15" max="15" width="23.85546875" bestFit="1" customWidth="1"/>
    <col min="17" max="17" width="23" bestFit="1" customWidth="1"/>
    <col min="18" max="18" width="17.85546875" bestFit="1" customWidth="1"/>
    <col min="20" max="20" width="19.85546875" bestFit="1" customWidth="1"/>
    <col min="21" max="21" width="23.85546875" bestFit="1" customWidth="1"/>
    <col min="23" max="23" width="21.5703125" bestFit="1" customWidth="1"/>
    <col min="24" max="24" width="17.85546875" bestFit="1" customWidth="1"/>
  </cols>
  <sheetData>
    <row r="1" spans="1:24" s="8" customFormat="1" x14ac:dyDescent="0.25">
      <c r="A1" s="8" t="s">
        <v>0</v>
      </c>
      <c r="B1" s="8" t="s">
        <v>1</v>
      </c>
      <c r="C1" s="8" t="s">
        <v>15</v>
      </c>
      <c r="D1" s="8" t="s">
        <v>2</v>
      </c>
      <c r="E1" s="8" t="s">
        <v>3</v>
      </c>
      <c r="F1" s="8" t="s">
        <v>4</v>
      </c>
      <c r="G1" s="8" t="s">
        <v>12</v>
      </c>
      <c r="H1" s="8" t="s">
        <v>1</v>
      </c>
      <c r="I1" s="8" t="s">
        <v>5</v>
      </c>
      <c r="J1" s="8" t="s">
        <v>6</v>
      </c>
      <c r="K1" s="8" t="s">
        <v>7</v>
      </c>
      <c r="L1" s="8" t="s">
        <v>18</v>
      </c>
      <c r="M1" s="8" t="s">
        <v>1</v>
      </c>
      <c r="N1" s="8" t="s">
        <v>20</v>
      </c>
      <c r="O1" s="8" t="s">
        <v>21</v>
      </c>
      <c r="P1" s="8" t="s">
        <v>22</v>
      </c>
      <c r="Q1" s="8" t="s">
        <v>23</v>
      </c>
      <c r="R1" s="8" t="s">
        <v>11</v>
      </c>
      <c r="S1" s="8" t="s">
        <v>1</v>
      </c>
      <c r="T1" s="8" t="s">
        <v>8</v>
      </c>
      <c r="U1" s="8" t="s">
        <v>9</v>
      </c>
      <c r="V1" s="8" t="s">
        <v>10</v>
      </c>
      <c r="W1" s="8" t="s">
        <v>13</v>
      </c>
      <c r="X1" s="8" t="s">
        <v>11</v>
      </c>
    </row>
    <row r="2" spans="1:24" x14ac:dyDescent="0.25">
      <c r="A2" s="7">
        <v>45093</v>
      </c>
      <c r="B2" s="2">
        <v>0.3888888888888889</v>
      </c>
      <c r="D2">
        <v>11.75</v>
      </c>
      <c r="E2">
        <v>11.75</v>
      </c>
      <c r="F2">
        <f t="shared" ref="F2:F7" si="0">E2*2</f>
        <v>23.5</v>
      </c>
      <c r="G2">
        <f>D2-E2</f>
        <v>0</v>
      </c>
      <c r="H2" s="2">
        <v>0.3888888888888889</v>
      </c>
      <c r="I2">
        <v>15.7</v>
      </c>
      <c r="J2">
        <v>15.7</v>
      </c>
      <c r="K2">
        <f>J2*2</f>
        <v>31.4</v>
      </c>
      <c r="L2">
        <f>I2-J2</f>
        <v>0</v>
      </c>
      <c r="M2" s="2">
        <v>0.59722222222222221</v>
      </c>
      <c r="N2">
        <v>12.25</v>
      </c>
      <c r="O2">
        <v>12.25</v>
      </c>
      <c r="P2">
        <f>O2*2</f>
        <v>24.5</v>
      </c>
      <c r="Q2">
        <f>N2-O2</f>
        <v>0</v>
      </c>
      <c r="S2" s="2">
        <v>0.62152777777777779</v>
      </c>
      <c r="T2">
        <v>14.9</v>
      </c>
      <c r="U2">
        <v>14.9</v>
      </c>
      <c r="V2">
        <f>U2*2</f>
        <v>29.8</v>
      </c>
      <c r="W2">
        <f>T2-U2</f>
        <v>0</v>
      </c>
    </row>
    <row r="3" spans="1:24" x14ac:dyDescent="0.25">
      <c r="A3" s="7">
        <v>45093</v>
      </c>
      <c r="B3" s="2">
        <v>0.3923611111111111</v>
      </c>
      <c r="D3">
        <v>11.75</v>
      </c>
      <c r="E3">
        <v>11.4</v>
      </c>
      <c r="F3">
        <f t="shared" si="0"/>
        <v>22.8</v>
      </c>
      <c r="G3">
        <f>D3-E3</f>
        <v>0.34999999999999964</v>
      </c>
      <c r="H3" s="2">
        <v>0.3923611111111111</v>
      </c>
      <c r="I3">
        <v>15.7</v>
      </c>
      <c r="J3">
        <v>14.8</v>
      </c>
      <c r="K3">
        <f t="shared" ref="K3:K30" si="1">J3*2</f>
        <v>29.6</v>
      </c>
      <c r="L3">
        <f t="shared" ref="L3:L21" si="2">I3-J3</f>
        <v>0.89999999999999858</v>
      </c>
      <c r="M3" s="2">
        <v>0.61111111111111116</v>
      </c>
      <c r="N3">
        <v>12.25</v>
      </c>
      <c r="O3">
        <v>11.8</v>
      </c>
      <c r="P3">
        <f t="shared" ref="P3:P5" si="3">O3*2</f>
        <v>23.6</v>
      </c>
      <c r="Q3">
        <f t="shared" ref="Q3:Q5" si="4">N3-O3</f>
        <v>0.44999999999999929</v>
      </c>
      <c r="S3" s="2">
        <v>0.625</v>
      </c>
      <c r="T3">
        <v>14.9</v>
      </c>
      <c r="U3">
        <v>14.5</v>
      </c>
      <c r="V3">
        <f>U3*2</f>
        <v>29</v>
      </c>
      <c r="W3">
        <f t="shared" ref="W3:W4" si="5">T3-U3</f>
        <v>0.40000000000000036</v>
      </c>
    </row>
    <row r="4" spans="1:24" x14ac:dyDescent="0.25">
      <c r="A4" s="7">
        <v>45093</v>
      </c>
      <c r="C4" s="2">
        <v>0.59722222222222221</v>
      </c>
      <c r="F4">
        <f t="shared" si="0"/>
        <v>0</v>
      </c>
      <c r="G4">
        <f>D3-F3</f>
        <v>-11.05</v>
      </c>
      <c r="H4" s="2">
        <v>0.39583333333333298</v>
      </c>
      <c r="I4">
        <v>15.7</v>
      </c>
      <c r="J4">
        <v>14.4</v>
      </c>
      <c r="K4">
        <f t="shared" si="1"/>
        <v>28.8</v>
      </c>
      <c r="L4">
        <f t="shared" si="2"/>
        <v>1.2999999999999989</v>
      </c>
      <c r="M4" s="2">
        <v>0.61458333333333337</v>
      </c>
      <c r="N4">
        <v>12.25</v>
      </c>
      <c r="O4">
        <v>11.2</v>
      </c>
      <c r="P4">
        <f t="shared" si="3"/>
        <v>22.4</v>
      </c>
      <c r="Q4">
        <f t="shared" si="4"/>
        <v>1.0500000000000007</v>
      </c>
      <c r="T4">
        <v>14.9</v>
      </c>
      <c r="U4">
        <v>15</v>
      </c>
      <c r="W4">
        <f t="shared" si="5"/>
        <v>-9.9999999999999645E-2</v>
      </c>
    </row>
    <row r="5" spans="1:24" x14ac:dyDescent="0.25">
      <c r="A5" s="7">
        <v>45093</v>
      </c>
      <c r="B5" s="2">
        <v>0.59722222222222221</v>
      </c>
      <c r="D5">
        <v>4.6500000000000004</v>
      </c>
      <c r="E5">
        <v>4.6500000000000004</v>
      </c>
      <c r="F5">
        <f t="shared" si="0"/>
        <v>9.3000000000000007</v>
      </c>
      <c r="G5">
        <f>D5-E5</f>
        <v>0</v>
      </c>
      <c r="H5" s="2">
        <v>0.39930555555555503</v>
      </c>
      <c r="I5">
        <v>15.7</v>
      </c>
      <c r="J5">
        <v>12.7</v>
      </c>
      <c r="K5">
        <f t="shared" si="1"/>
        <v>25.4</v>
      </c>
      <c r="L5">
        <f t="shared" si="2"/>
        <v>3</v>
      </c>
      <c r="M5" s="2">
        <v>0.61805555555555558</v>
      </c>
      <c r="N5">
        <v>12.25</v>
      </c>
      <c r="O5">
        <v>10.65</v>
      </c>
      <c r="P5">
        <f t="shared" si="3"/>
        <v>21.3</v>
      </c>
      <c r="Q5">
        <f t="shared" si="4"/>
        <v>1.5999999999999996</v>
      </c>
    </row>
    <row r="6" spans="1:24" x14ac:dyDescent="0.25">
      <c r="A6" s="7">
        <v>45093</v>
      </c>
      <c r="B6" s="2">
        <v>0.60069444444444442</v>
      </c>
      <c r="D6">
        <v>4.6500000000000004</v>
      </c>
      <c r="E6">
        <v>4.2</v>
      </c>
      <c r="F6">
        <f t="shared" si="0"/>
        <v>8.4</v>
      </c>
      <c r="G6">
        <f t="shared" ref="G6:G7" si="6">D6-E6</f>
        <v>0.45000000000000018</v>
      </c>
      <c r="H6" s="2">
        <v>0.40625</v>
      </c>
      <c r="I6">
        <v>15.7</v>
      </c>
      <c r="J6">
        <v>12.6</v>
      </c>
      <c r="K6">
        <f t="shared" si="1"/>
        <v>25.2</v>
      </c>
      <c r="L6">
        <f t="shared" si="2"/>
        <v>3.0999999999999996</v>
      </c>
      <c r="N6">
        <v>12.25</v>
      </c>
      <c r="O6">
        <v>11.15</v>
      </c>
      <c r="Q6">
        <f>N6-O6</f>
        <v>1.0999999999999996</v>
      </c>
    </row>
    <row r="7" spans="1:24" x14ac:dyDescent="0.25">
      <c r="A7" s="7">
        <v>45093</v>
      </c>
      <c r="B7" s="2">
        <v>0.60763888888888884</v>
      </c>
      <c r="D7">
        <v>4.6500000000000004</v>
      </c>
      <c r="E7">
        <v>4.1500000000000004</v>
      </c>
      <c r="F7">
        <f t="shared" si="0"/>
        <v>8.3000000000000007</v>
      </c>
      <c r="G7">
        <f t="shared" si="6"/>
        <v>0.5</v>
      </c>
      <c r="H7" s="2">
        <v>0.40972222222222221</v>
      </c>
      <c r="I7">
        <v>15.7</v>
      </c>
      <c r="J7">
        <v>12.25</v>
      </c>
      <c r="K7">
        <f t="shared" si="1"/>
        <v>24.5</v>
      </c>
      <c r="L7">
        <f t="shared" si="2"/>
        <v>3.4499999999999993</v>
      </c>
    </row>
    <row r="8" spans="1:24" x14ac:dyDescent="0.25">
      <c r="A8" s="7">
        <v>45093</v>
      </c>
      <c r="B8" s="2"/>
      <c r="C8" s="2">
        <v>0.62152777777777779</v>
      </c>
      <c r="G8">
        <f>D7-F7</f>
        <v>-3.6500000000000004</v>
      </c>
      <c r="H8" s="2">
        <v>0.42708333333333331</v>
      </c>
      <c r="I8">
        <v>15.7</v>
      </c>
      <c r="J8">
        <v>12.05</v>
      </c>
      <c r="K8">
        <f t="shared" si="1"/>
        <v>24.1</v>
      </c>
      <c r="L8">
        <f t="shared" si="2"/>
        <v>3.6499999999999986</v>
      </c>
    </row>
    <row r="9" spans="1:24" x14ac:dyDescent="0.25">
      <c r="A9" s="7">
        <v>45093</v>
      </c>
      <c r="B9" s="2">
        <v>0.62152777777777779</v>
      </c>
      <c r="D9">
        <v>2.6</v>
      </c>
      <c r="E9">
        <v>2.6</v>
      </c>
      <c r="F9">
        <f>E9*2</f>
        <v>5.2</v>
      </c>
      <c r="G9">
        <f>D9-E9</f>
        <v>0</v>
      </c>
      <c r="H9" s="2">
        <v>0.43055555555555558</v>
      </c>
      <c r="I9">
        <v>15.7</v>
      </c>
      <c r="J9">
        <v>11.9</v>
      </c>
      <c r="K9">
        <f t="shared" si="1"/>
        <v>23.8</v>
      </c>
      <c r="L9">
        <f t="shared" si="2"/>
        <v>3.7999999999999989</v>
      </c>
    </row>
    <row r="10" spans="1:24" x14ac:dyDescent="0.25">
      <c r="A10" s="7">
        <v>45093</v>
      </c>
      <c r="B10" s="2">
        <v>0.62847222222222221</v>
      </c>
      <c r="D10">
        <v>2.6</v>
      </c>
      <c r="E10">
        <v>2.15</v>
      </c>
      <c r="F10">
        <f>E10*2</f>
        <v>4.3</v>
      </c>
      <c r="G10">
        <f t="shared" ref="G10:G14" si="7">D10-E10</f>
        <v>0.45000000000000018</v>
      </c>
      <c r="H10" s="2">
        <v>0.4375</v>
      </c>
      <c r="I10">
        <v>15.7</v>
      </c>
      <c r="J10">
        <v>11.1</v>
      </c>
      <c r="K10">
        <f t="shared" si="1"/>
        <v>22.2</v>
      </c>
      <c r="L10">
        <f t="shared" si="2"/>
        <v>4.5999999999999996</v>
      </c>
    </row>
    <row r="11" spans="1:24" x14ac:dyDescent="0.25">
      <c r="A11" s="7">
        <v>45093</v>
      </c>
      <c r="B11" s="2">
        <v>0.63194444444444442</v>
      </c>
      <c r="D11">
        <v>2.6</v>
      </c>
      <c r="E11">
        <v>2.0499999999999998</v>
      </c>
      <c r="F11">
        <f>E11*2</f>
        <v>4.0999999999999996</v>
      </c>
      <c r="G11">
        <f t="shared" si="7"/>
        <v>0.55000000000000027</v>
      </c>
      <c r="H11" s="2">
        <v>0.49305555555555558</v>
      </c>
      <c r="I11">
        <v>15.7</v>
      </c>
      <c r="J11">
        <v>11.05</v>
      </c>
      <c r="K11">
        <f t="shared" si="1"/>
        <v>22.1</v>
      </c>
      <c r="L11">
        <f t="shared" si="2"/>
        <v>4.6499999999999986</v>
      </c>
    </row>
    <row r="12" spans="1:24" x14ac:dyDescent="0.25">
      <c r="A12" s="7">
        <v>45093</v>
      </c>
      <c r="B12" s="2">
        <v>0.63541666666666696</v>
      </c>
      <c r="D12">
        <v>2.6</v>
      </c>
      <c r="E12">
        <v>2</v>
      </c>
      <c r="F12">
        <f>E12*2</f>
        <v>4</v>
      </c>
      <c r="G12">
        <f t="shared" si="7"/>
        <v>0.60000000000000009</v>
      </c>
      <c r="H12" s="2">
        <v>0.50347222222222221</v>
      </c>
      <c r="I12">
        <v>15.7</v>
      </c>
      <c r="J12">
        <v>10.85</v>
      </c>
      <c r="K12">
        <f t="shared" si="1"/>
        <v>21.7</v>
      </c>
      <c r="L12">
        <f t="shared" si="2"/>
        <v>4.8499999999999996</v>
      </c>
    </row>
    <row r="13" spans="1:24" x14ac:dyDescent="0.25">
      <c r="A13" s="7">
        <v>45093</v>
      </c>
      <c r="B13" s="2">
        <v>0.63888888888888895</v>
      </c>
      <c r="D13">
        <v>2.6</v>
      </c>
      <c r="E13">
        <v>1.9</v>
      </c>
      <c r="F13">
        <f>E13*2</f>
        <v>3.8</v>
      </c>
      <c r="G13">
        <f t="shared" si="7"/>
        <v>0.70000000000000018</v>
      </c>
      <c r="H13" s="2">
        <v>0.57638888888888884</v>
      </c>
      <c r="I13">
        <v>15.7</v>
      </c>
      <c r="J13">
        <v>10.8</v>
      </c>
      <c r="K13">
        <f t="shared" si="1"/>
        <v>21.6</v>
      </c>
      <c r="L13">
        <f t="shared" si="2"/>
        <v>4.8999999999999986</v>
      </c>
    </row>
    <row r="14" spans="1:24" x14ac:dyDescent="0.25">
      <c r="A14" s="7">
        <v>45093</v>
      </c>
      <c r="D14">
        <v>2.6</v>
      </c>
      <c r="E14">
        <v>1.95</v>
      </c>
      <c r="G14">
        <f t="shared" si="7"/>
        <v>0.65000000000000013</v>
      </c>
      <c r="H14" s="2">
        <v>0.58333333333333337</v>
      </c>
      <c r="I14">
        <v>15.7</v>
      </c>
      <c r="J14">
        <v>10.55</v>
      </c>
      <c r="K14">
        <f t="shared" si="1"/>
        <v>21.1</v>
      </c>
      <c r="L14">
        <f t="shared" si="2"/>
        <v>5.1499999999999986</v>
      </c>
    </row>
    <row r="15" spans="1:24" x14ac:dyDescent="0.25">
      <c r="A15" s="7">
        <v>45093</v>
      </c>
      <c r="H15" s="2">
        <v>0.58680555555555558</v>
      </c>
      <c r="I15">
        <v>15.7</v>
      </c>
      <c r="J15">
        <v>10.35</v>
      </c>
      <c r="K15">
        <f t="shared" si="1"/>
        <v>20.7</v>
      </c>
      <c r="L15">
        <f t="shared" si="2"/>
        <v>5.35</v>
      </c>
    </row>
    <row r="16" spans="1:24" x14ac:dyDescent="0.25">
      <c r="A16" s="7">
        <v>45093</v>
      </c>
      <c r="H16" s="2">
        <v>0.59027777777777779</v>
      </c>
      <c r="I16">
        <v>15.7</v>
      </c>
      <c r="J16">
        <v>10</v>
      </c>
      <c r="K16">
        <f t="shared" si="1"/>
        <v>20</v>
      </c>
      <c r="L16">
        <f t="shared" si="2"/>
        <v>5.6999999999999993</v>
      </c>
    </row>
    <row r="17" spans="1:24" x14ac:dyDescent="0.25">
      <c r="A17" s="7">
        <v>45093</v>
      </c>
      <c r="H17" s="2">
        <v>0.59375</v>
      </c>
      <c r="I17">
        <v>15.7</v>
      </c>
      <c r="J17">
        <v>9.1999999999999993</v>
      </c>
      <c r="K17">
        <f t="shared" si="1"/>
        <v>18.399999999999999</v>
      </c>
      <c r="L17">
        <f t="shared" si="2"/>
        <v>6.5</v>
      </c>
    </row>
    <row r="18" spans="1:24" x14ac:dyDescent="0.25">
      <c r="A18" s="7">
        <v>45093</v>
      </c>
      <c r="H18" s="2">
        <v>0.61111111111111116</v>
      </c>
      <c r="I18">
        <v>15.7</v>
      </c>
      <c r="J18">
        <v>9.15</v>
      </c>
      <c r="K18">
        <f t="shared" si="1"/>
        <v>18.3</v>
      </c>
      <c r="L18">
        <f t="shared" si="2"/>
        <v>6.5499999999999989</v>
      </c>
    </row>
    <row r="19" spans="1:24" x14ac:dyDescent="0.25">
      <c r="A19" s="7">
        <v>45093</v>
      </c>
      <c r="H19" s="2">
        <v>0.61458333333333337</v>
      </c>
      <c r="I19">
        <v>15.7</v>
      </c>
      <c r="J19">
        <v>8.6</v>
      </c>
      <c r="K19">
        <f t="shared" si="1"/>
        <v>17.2</v>
      </c>
      <c r="L19">
        <f t="shared" si="2"/>
        <v>7.1</v>
      </c>
    </row>
    <row r="20" spans="1:24" x14ac:dyDescent="0.25">
      <c r="A20" s="7">
        <v>45093</v>
      </c>
      <c r="H20" s="2">
        <v>0.61805555555555558</v>
      </c>
      <c r="I20">
        <v>15.7</v>
      </c>
      <c r="J20">
        <v>8.4499999999999993</v>
      </c>
      <c r="K20">
        <f t="shared" si="1"/>
        <v>16.899999999999999</v>
      </c>
      <c r="L20">
        <f t="shared" si="2"/>
        <v>7.25</v>
      </c>
    </row>
    <row r="21" spans="1:24" x14ac:dyDescent="0.25">
      <c r="A21" s="7">
        <v>45093</v>
      </c>
      <c r="H21" s="2">
        <v>0.64583333333333337</v>
      </c>
      <c r="I21">
        <v>15.7</v>
      </c>
      <c r="J21">
        <v>8.35</v>
      </c>
      <c r="K21">
        <f t="shared" si="1"/>
        <v>16.7</v>
      </c>
      <c r="L21">
        <f t="shared" si="2"/>
        <v>7.35</v>
      </c>
      <c r="X21">
        <f>50*(W4+Q6+L21+G14+G8+G4)</f>
        <v>-285.00000000000006</v>
      </c>
    </row>
    <row r="22" spans="1:24" s="5" customFormat="1" x14ac:dyDescent="0.25"/>
    <row r="23" spans="1:24" x14ac:dyDescent="0.25">
      <c r="A23" s="7">
        <v>45096</v>
      </c>
      <c r="B23" s="2">
        <v>0.63194444444444442</v>
      </c>
      <c r="D23">
        <v>2.6</v>
      </c>
      <c r="E23">
        <v>1.85</v>
      </c>
      <c r="F23">
        <f>E23*2</f>
        <v>3.7</v>
      </c>
      <c r="G23">
        <f>D23-E23</f>
        <v>0.75</v>
      </c>
      <c r="H23" s="2">
        <v>0.39583333333333331</v>
      </c>
      <c r="I23">
        <v>15.7</v>
      </c>
      <c r="J23">
        <v>7.35</v>
      </c>
      <c r="K23">
        <f t="shared" si="1"/>
        <v>14.7</v>
      </c>
      <c r="L23">
        <f>I23-J23</f>
        <v>8.35</v>
      </c>
      <c r="M23" s="2">
        <v>0.39583333333333331</v>
      </c>
      <c r="N23">
        <v>12.25</v>
      </c>
      <c r="O23">
        <v>9.25</v>
      </c>
      <c r="P23">
        <f>O23*2</f>
        <v>18.5</v>
      </c>
      <c r="Q23">
        <f>N23-O23</f>
        <v>3</v>
      </c>
      <c r="S23" s="2">
        <v>0.39583333333333331</v>
      </c>
      <c r="T23">
        <v>14.9</v>
      </c>
      <c r="U23">
        <v>12.6</v>
      </c>
      <c r="V23">
        <f>U23*2</f>
        <v>25.2</v>
      </c>
      <c r="W23">
        <f>T23-U23</f>
        <v>2.3000000000000007</v>
      </c>
    </row>
    <row r="24" spans="1:24" x14ac:dyDescent="0.25">
      <c r="A24" s="7">
        <v>45096</v>
      </c>
      <c r="B24" s="2">
        <v>0.64236111111111116</v>
      </c>
      <c r="D24">
        <v>2.6</v>
      </c>
      <c r="E24">
        <v>1.8</v>
      </c>
      <c r="F24">
        <f t="shared" ref="F24:F25" si="8">E24*2</f>
        <v>3.6</v>
      </c>
      <c r="G24">
        <f t="shared" ref="G24:G25" si="9">D24-E24</f>
        <v>0.8</v>
      </c>
      <c r="H24" s="2">
        <v>0.40625</v>
      </c>
      <c r="I24">
        <v>15.7</v>
      </c>
      <c r="J24">
        <v>7.1</v>
      </c>
      <c r="K24">
        <f t="shared" si="1"/>
        <v>14.2</v>
      </c>
      <c r="L24">
        <f t="shared" ref="L24:L30" si="10">I24-J24</f>
        <v>8.6</v>
      </c>
      <c r="M24" s="2">
        <v>0.40625</v>
      </c>
      <c r="N24">
        <v>12.25</v>
      </c>
      <c r="O24">
        <v>8.9499999999999993</v>
      </c>
      <c r="P24">
        <f t="shared" ref="P24:P28" si="11">O24*2</f>
        <v>17.899999999999999</v>
      </c>
      <c r="Q24">
        <f t="shared" ref="Q24:Q28" si="12">N24-O24</f>
        <v>3.3000000000000007</v>
      </c>
      <c r="S24" s="2">
        <v>0.40625</v>
      </c>
      <c r="T24">
        <v>14.9</v>
      </c>
      <c r="U24">
        <v>12.25</v>
      </c>
      <c r="V24">
        <f t="shared" ref="V24:V26" si="13">U24*2</f>
        <v>24.5</v>
      </c>
      <c r="W24">
        <f t="shared" ref="W24:W26" si="14">T24-U24</f>
        <v>2.6500000000000004</v>
      </c>
    </row>
    <row r="25" spans="1:24" x14ac:dyDescent="0.25">
      <c r="A25" s="7">
        <v>45096</v>
      </c>
      <c r="B25" s="2">
        <v>0.64583333333333337</v>
      </c>
      <c r="D25">
        <v>2.6</v>
      </c>
      <c r="E25">
        <v>1.75</v>
      </c>
      <c r="F25">
        <f t="shared" si="8"/>
        <v>3.5</v>
      </c>
      <c r="G25">
        <f t="shared" si="9"/>
        <v>0.85000000000000009</v>
      </c>
      <c r="H25" s="2">
        <v>0.40972222222222221</v>
      </c>
      <c r="I25">
        <v>15.7</v>
      </c>
      <c r="J25">
        <v>6.9</v>
      </c>
      <c r="K25">
        <f t="shared" si="1"/>
        <v>13.8</v>
      </c>
      <c r="L25">
        <f t="shared" si="10"/>
        <v>8.7999999999999989</v>
      </c>
      <c r="M25" s="2">
        <v>0.40972222222222221</v>
      </c>
      <c r="N25">
        <v>12.25</v>
      </c>
      <c r="O25">
        <v>8.75</v>
      </c>
      <c r="P25">
        <f t="shared" si="11"/>
        <v>17.5</v>
      </c>
      <c r="Q25">
        <f t="shared" si="12"/>
        <v>3.5</v>
      </c>
      <c r="S25" s="2">
        <v>0.40972222222222221</v>
      </c>
      <c r="T25">
        <v>14.9</v>
      </c>
      <c r="U25">
        <v>12</v>
      </c>
      <c r="V25">
        <f t="shared" si="13"/>
        <v>24</v>
      </c>
      <c r="W25">
        <f t="shared" si="14"/>
        <v>2.9000000000000004</v>
      </c>
    </row>
    <row r="26" spans="1:24" x14ac:dyDescent="0.25">
      <c r="A26" s="7">
        <v>45096</v>
      </c>
      <c r="H26" s="2">
        <v>0.41666666666666669</v>
      </c>
      <c r="I26">
        <v>15.7</v>
      </c>
      <c r="J26">
        <v>6.65</v>
      </c>
      <c r="K26">
        <f t="shared" si="1"/>
        <v>13.3</v>
      </c>
      <c r="L26">
        <f t="shared" si="10"/>
        <v>9.0499999999999989</v>
      </c>
      <c r="M26" s="2">
        <v>0.41666666666666669</v>
      </c>
      <c r="N26">
        <v>12.25</v>
      </c>
      <c r="O26">
        <v>8.6</v>
      </c>
      <c r="P26">
        <f t="shared" si="11"/>
        <v>17.2</v>
      </c>
      <c r="Q26">
        <f t="shared" si="12"/>
        <v>3.6500000000000004</v>
      </c>
      <c r="S26" s="2">
        <v>0.41666666666666669</v>
      </c>
      <c r="T26">
        <v>14.9</v>
      </c>
      <c r="U26">
        <v>11.7</v>
      </c>
      <c r="V26">
        <f t="shared" si="13"/>
        <v>23.4</v>
      </c>
      <c r="W26">
        <f t="shared" si="14"/>
        <v>3.2000000000000011</v>
      </c>
    </row>
    <row r="27" spans="1:24" x14ac:dyDescent="0.25">
      <c r="A27" s="7">
        <v>45096</v>
      </c>
      <c r="H27" s="2">
        <v>0.61458333333333337</v>
      </c>
      <c r="I27">
        <v>15.7</v>
      </c>
      <c r="J27">
        <v>6.4</v>
      </c>
      <c r="K27">
        <f t="shared" si="1"/>
        <v>12.8</v>
      </c>
      <c r="L27">
        <f t="shared" si="10"/>
        <v>9.2999999999999989</v>
      </c>
      <c r="M27" s="2">
        <v>0.62152777777777779</v>
      </c>
      <c r="N27">
        <v>12.25</v>
      </c>
      <c r="O27">
        <v>8.0500000000000007</v>
      </c>
      <c r="P27">
        <f t="shared" si="11"/>
        <v>16.100000000000001</v>
      </c>
      <c r="Q27">
        <f t="shared" si="12"/>
        <v>4.1999999999999993</v>
      </c>
      <c r="S27" t="s">
        <v>24</v>
      </c>
      <c r="W27">
        <f>T26-V26</f>
        <v>-8.4999999999999982</v>
      </c>
    </row>
    <row r="28" spans="1:24" x14ac:dyDescent="0.25">
      <c r="A28" s="7">
        <v>45096</v>
      </c>
      <c r="H28" s="2">
        <v>0.62152777777777779</v>
      </c>
      <c r="I28">
        <v>15.7</v>
      </c>
      <c r="J28">
        <v>6.1</v>
      </c>
      <c r="K28">
        <f t="shared" si="1"/>
        <v>12.2</v>
      </c>
      <c r="L28">
        <f t="shared" si="10"/>
        <v>9.6</v>
      </c>
      <c r="M28" s="2">
        <v>0.64583333333333337</v>
      </c>
      <c r="N28">
        <v>12.25</v>
      </c>
      <c r="O28">
        <v>7.9</v>
      </c>
      <c r="P28">
        <f t="shared" si="11"/>
        <v>15.8</v>
      </c>
      <c r="Q28">
        <f t="shared" si="12"/>
        <v>4.3499999999999996</v>
      </c>
    </row>
    <row r="29" spans="1:24" x14ac:dyDescent="0.25">
      <c r="A29" s="7">
        <v>45096</v>
      </c>
      <c r="H29" s="2">
        <v>0.64236111111111116</v>
      </c>
      <c r="I29">
        <v>15.7</v>
      </c>
      <c r="J29">
        <v>5.9</v>
      </c>
      <c r="K29">
        <f t="shared" si="1"/>
        <v>11.8</v>
      </c>
      <c r="L29">
        <f t="shared" si="10"/>
        <v>9.7999999999999989</v>
      </c>
    </row>
    <row r="30" spans="1:24" x14ac:dyDescent="0.25">
      <c r="A30" s="7">
        <v>45096</v>
      </c>
      <c r="H30" s="2">
        <v>0.64583333333333337</v>
      </c>
      <c r="I30">
        <v>15.7</v>
      </c>
      <c r="J30">
        <v>5.65</v>
      </c>
      <c r="K30">
        <f t="shared" si="1"/>
        <v>11.3</v>
      </c>
      <c r="L30">
        <f t="shared" si="10"/>
        <v>10.049999999999999</v>
      </c>
      <c r="X30">
        <f>50*(W27+Q28+L30+G25+G8+G4)</f>
        <v>-397.50000000000006</v>
      </c>
    </row>
    <row r="31" spans="1:24" s="5" customFormat="1" x14ac:dyDescent="0.25">
      <c r="A31" s="9"/>
    </row>
    <row r="32" spans="1:24" x14ac:dyDescent="0.25">
      <c r="A32" s="7">
        <v>45097</v>
      </c>
      <c r="B32" s="2">
        <v>0.54166666666666663</v>
      </c>
      <c r="D32">
        <v>2.6</v>
      </c>
      <c r="E32">
        <v>1.7</v>
      </c>
      <c r="F32">
        <f>E32*2</f>
        <v>3.4</v>
      </c>
      <c r="G32">
        <f>D32-E32</f>
        <v>0.90000000000000013</v>
      </c>
      <c r="H32" s="2">
        <v>0.39930555555555558</v>
      </c>
      <c r="I32">
        <v>15.7</v>
      </c>
      <c r="K32">
        <v>11.3</v>
      </c>
      <c r="L32">
        <f>I32-K32</f>
        <v>4.3999999999999986</v>
      </c>
      <c r="M32" s="2">
        <v>0.39583333333333331</v>
      </c>
      <c r="N32">
        <v>12.25</v>
      </c>
      <c r="O32">
        <v>16.8</v>
      </c>
      <c r="P32">
        <v>16.8</v>
      </c>
      <c r="Q32">
        <f>N32-O32</f>
        <v>-4.5500000000000007</v>
      </c>
    </row>
    <row r="33" spans="1:25" x14ac:dyDescent="0.25">
      <c r="A33" s="7">
        <v>45097</v>
      </c>
      <c r="B33" s="2">
        <v>0.54513888888888884</v>
      </c>
      <c r="D33">
        <v>2.6</v>
      </c>
      <c r="E33">
        <v>1.6</v>
      </c>
      <c r="F33">
        <f t="shared" ref="F33:F40" si="15">E33*2</f>
        <v>3.2</v>
      </c>
      <c r="G33">
        <f t="shared" ref="G33:G41" si="16">D33-E33</f>
        <v>1</v>
      </c>
    </row>
    <row r="34" spans="1:25" x14ac:dyDescent="0.25">
      <c r="A34" s="7">
        <v>45097</v>
      </c>
      <c r="B34" s="2">
        <v>0.55208333333333337</v>
      </c>
      <c r="D34">
        <v>2.6</v>
      </c>
      <c r="E34">
        <v>1.5</v>
      </c>
      <c r="F34">
        <f t="shared" si="15"/>
        <v>3</v>
      </c>
      <c r="G34">
        <f t="shared" si="16"/>
        <v>1.1000000000000001</v>
      </c>
    </row>
    <row r="35" spans="1:25" x14ac:dyDescent="0.25">
      <c r="A35" s="7">
        <v>45097</v>
      </c>
      <c r="B35" s="2">
        <v>0.55555555555555558</v>
      </c>
      <c r="D35">
        <v>2.6</v>
      </c>
      <c r="E35">
        <v>1.45</v>
      </c>
      <c r="F35">
        <f t="shared" si="15"/>
        <v>2.9</v>
      </c>
      <c r="G35">
        <f t="shared" si="16"/>
        <v>1.1500000000000001</v>
      </c>
    </row>
    <row r="36" spans="1:25" x14ac:dyDescent="0.25">
      <c r="A36" s="7">
        <v>45097</v>
      </c>
      <c r="B36" s="2">
        <v>0.56597222222222221</v>
      </c>
      <c r="D36">
        <v>2.6</v>
      </c>
      <c r="E36">
        <v>1.4</v>
      </c>
      <c r="F36">
        <f t="shared" si="15"/>
        <v>2.8</v>
      </c>
      <c r="G36">
        <f t="shared" si="16"/>
        <v>1.2000000000000002</v>
      </c>
    </row>
    <row r="37" spans="1:25" x14ac:dyDescent="0.25">
      <c r="A37" s="7">
        <v>45097</v>
      </c>
      <c r="B37" s="2">
        <v>0.57986111111111116</v>
      </c>
      <c r="D37">
        <v>2.6</v>
      </c>
      <c r="E37">
        <v>1.35</v>
      </c>
      <c r="F37">
        <f t="shared" si="15"/>
        <v>2.7</v>
      </c>
      <c r="G37">
        <f t="shared" si="16"/>
        <v>1.25</v>
      </c>
    </row>
    <row r="38" spans="1:25" x14ac:dyDescent="0.25">
      <c r="A38" s="7">
        <v>45097</v>
      </c>
      <c r="B38" s="2">
        <v>0.62847222222222221</v>
      </c>
      <c r="D38">
        <v>2.6</v>
      </c>
      <c r="E38">
        <v>1.2</v>
      </c>
      <c r="F38">
        <f t="shared" si="15"/>
        <v>2.4</v>
      </c>
      <c r="G38">
        <f t="shared" si="16"/>
        <v>1.4000000000000001</v>
      </c>
    </row>
    <row r="39" spans="1:25" x14ac:dyDescent="0.25">
      <c r="A39" s="7">
        <v>45097</v>
      </c>
      <c r="B39" s="2">
        <v>0.63541666666666663</v>
      </c>
      <c r="D39">
        <v>2.6</v>
      </c>
      <c r="E39">
        <v>1</v>
      </c>
      <c r="F39">
        <f t="shared" si="15"/>
        <v>2</v>
      </c>
      <c r="G39">
        <f t="shared" si="16"/>
        <v>1.6</v>
      </c>
    </row>
    <row r="40" spans="1:25" x14ac:dyDescent="0.25">
      <c r="A40" s="7">
        <v>45097</v>
      </c>
      <c r="B40" s="2">
        <v>0.64236111111111116</v>
      </c>
      <c r="D40">
        <v>2.6</v>
      </c>
      <c r="E40">
        <v>0.9</v>
      </c>
      <c r="F40">
        <f t="shared" si="15"/>
        <v>1.8</v>
      </c>
      <c r="G40">
        <f t="shared" si="16"/>
        <v>1.7000000000000002</v>
      </c>
    </row>
    <row r="41" spans="1:25" x14ac:dyDescent="0.25">
      <c r="A41" s="7">
        <v>45097</v>
      </c>
      <c r="B41" s="2">
        <v>0.64583333333333337</v>
      </c>
      <c r="D41">
        <v>2.6</v>
      </c>
      <c r="E41">
        <v>1</v>
      </c>
      <c r="G41">
        <f t="shared" si="16"/>
        <v>1.6</v>
      </c>
      <c r="X41">
        <f>50*(Q32+L32+G41+W27+G8+G4)</f>
        <v>-1087.5</v>
      </c>
    </row>
    <row r="42" spans="1:25" s="5" customFormat="1" x14ac:dyDescent="0.25">
      <c r="A42" s="9"/>
    </row>
    <row r="43" spans="1:25" x14ac:dyDescent="0.25">
      <c r="A43" s="7">
        <v>45099</v>
      </c>
      <c r="G43">
        <v>2.6</v>
      </c>
      <c r="X43">
        <f>50*(G43+Q32+L32+W27+G8+G4)</f>
        <v>-1037.5</v>
      </c>
    </row>
    <row r="44" spans="1:25" s="5" customFormat="1" x14ac:dyDescent="0.25">
      <c r="A44" s="9"/>
    </row>
    <row r="46" spans="1:25" s="11" customFormat="1" x14ac:dyDescent="0.25"/>
    <row r="47" spans="1:25" x14ac:dyDescent="0.25">
      <c r="A47" t="s">
        <v>42</v>
      </c>
      <c r="B47" t="s">
        <v>43</v>
      </c>
      <c r="C47" t="s">
        <v>44</v>
      </c>
      <c r="D47" t="s">
        <v>45</v>
      </c>
      <c r="E47" t="s">
        <v>46</v>
      </c>
      <c r="F47" t="s">
        <v>47</v>
      </c>
      <c r="G47" t="s">
        <v>48</v>
      </c>
      <c r="H47" t="s">
        <v>49</v>
      </c>
      <c r="I47" t="s">
        <v>50</v>
      </c>
      <c r="J47" t="s">
        <v>51</v>
      </c>
      <c r="K47" t="s">
        <v>52</v>
      </c>
      <c r="L47" t="s">
        <v>15</v>
      </c>
      <c r="M47" t="s">
        <v>53</v>
      </c>
      <c r="N47" t="s">
        <v>54</v>
      </c>
      <c r="O47" t="s">
        <v>55</v>
      </c>
      <c r="P47" t="s">
        <v>56</v>
      </c>
      <c r="Q47" t="s">
        <v>57</v>
      </c>
      <c r="R47" t="s">
        <v>58</v>
      </c>
      <c r="S47" t="s">
        <v>59</v>
      </c>
      <c r="T47" t="s">
        <v>60</v>
      </c>
      <c r="U47" t="s">
        <v>61</v>
      </c>
      <c r="V47" t="s">
        <v>62</v>
      </c>
      <c r="W47" t="s">
        <v>63</v>
      </c>
      <c r="X47" t="s">
        <v>64</v>
      </c>
      <c r="Y47" t="s">
        <v>65</v>
      </c>
    </row>
    <row r="48" spans="1:25" x14ac:dyDescent="0.25">
      <c r="A48" s="1">
        <v>45093</v>
      </c>
      <c r="B48" s="1">
        <v>45099</v>
      </c>
      <c r="D48">
        <v>19000</v>
      </c>
      <c r="H48">
        <v>18500</v>
      </c>
      <c r="O48" s="2">
        <v>0.38819444444444445</v>
      </c>
      <c r="P48" s="2">
        <v>0.38819444444444445</v>
      </c>
      <c r="Q48" s="7">
        <v>45093</v>
      </c>
      <c r="R48" t="s">
        <v>66</v>
      </c>
    </row>
    <row r="49" spans="1:25" x14ac:dyDescent="0.25">
      <c r="A49" s="1">
        <v>45093</v>
      </c>
      <c r="B49" s="1">
        <v>45099</v>
      </c>
      <c r="D49">
        <v>-19000</v>
      </c>
      <c r="L49" s="2">
        <v>0.59583333333333333</v>
      </c>
      <c r="M49" s="7">
        <v>45093</v>
      </c>
      <c r="N49" t="s">
        <v>66</v>
      </c>
    </row>
    <row r="50" spans="1:25" x14ac:dyDescent="0.25">
      <c r="A50" s="1">
        <v>45093</v>
      </c>
      <c r="B50" s="1">
        <v>45099</v>
      </c>
      <c r="E50">
        <v>19150</v>
      </c>
      <c r="I50">
        <v>18550</v>
      </c>
      <c r="O50" s="2">
        <v>0.59652777777777777</v>
      </c>
      <c r="P50" s="2">
        <v>0.59652777777777777</v>
      </c>
      <c r="Q50" s="7">
        <v>45093</v>
      </c>
      <c r="R50" t="s">
        <v>66</v>
      </c>
    </row>
    <row r="51" spans="1:25" x14ac:dyDescent="0.25">
      <c r="A51" s="1">
        <v>45093</v>
      </c>
      <c r="B51" s="1">
        <v>45099</v>
      </c>
      <c r="E51">
        <v>-19150</v>
      </c>
      <c r="L51" s="2">
        <v>0.61875000000000002</v>
      </c>
      <c r="M51" s="7">
        <v>45093</v>
      </c>
      <c r="N51" t="s">
        <v>66</v>
      </c>
    </row>
    <row r="52" spans="1:25" x14ac:dyDescent="0.25">
      <c r="A52" s="1">
        <v>45093</v>
      </c>
      <c r="B52" s="1">
        <v>45099</v>
      </c>
      <c r="F52">
        <v>19300</v>
      </c>
      <c r="J52">
        <v>18600</v>
      </c>
      <c r="O52" s="2">
        <v>0.62083333333333335</v>
      </c>
      <c r="P52" s="2">
        <v>0.62083333333333335</v>
      </c>
      <c r="Q52" s="7">
        <v>45093</v>
      </c>
      <c r="R52" t="s">
        <v>66</v>
      </c>
    </row>
    <row r="53" spans="1:25" x14ac:dyDescent="0.25">
      <c r="A53" s="1">
        <v>45093</v>
      </c>
      <c r="B53" s="1">
        <v>45099</v>
      </c>
      <c r="J53">
        <v>-18600</v>
      </c>
      <c r="L53" s="2">
        <v>0.56319444444444444</v>
      </c>
      <c r="M53" s="7">
        <v>45096</v>
      </c>
      <c r="N53" t="s">
        <v>72</v>
      </c>
    </row>
    <row r="54" spans="1:25" x14ac:dyDescent="0.25">
      <c r="A54" s="1">
        <v>45093</v>
      </c>
      <c r="B54" s="1">
        <v>45099</v>
      </c>
      <c r="I54">
        <v>-18550</v>
      </c>
      <c r="L54" s="2">
        <v>0.39513888888888887</v>
      </c>
      <c r="M54" s="7">
        <v>45097</v>
      </c>
      <c r="N54" t="s">
        <v>67</v>
      </c>
    </row>
    <row r="55" spans="1:25" x14ac:dyDescent="0.25">
      <c r="A55" s="1">
        <v>45093</v>
      </c>
      <c r="B55" s="1">
        <v>45099</v>
      </c>
      <c r="H55">
        <v>-18500</v>
      </c>
      <c r="L55" s="2">
        <v>0.39652777777777776</v>
      </c>
      <c r="M55" s="7">
        <v>45097</v>
      </c>
      <c r="N55" t="s">
        <v>67</v>
      </c>
    </row>
    <row r="56" spans="1:25" x14ac:dyDescent="0.25">
      <c r="A56" s="1">
        <v>45093</v>
      </c>
      <c r="B56" s="1">
        <v>45099</v>
      </c>
      <c r="C56" t="s">
        <v>71</v>
      </c>
      <c r="S56">
        <v>-1040</v>
      </c>
      <c r="T56">
        <v>92000</v>
      </c>
      <c r="U56">
        <v>-1.13043478260869</v>
      </c>
      <c r="V56">
        <v>1</v>
      </c>
      <c r="W56">
        <v>3</v>
      </c>
      <c r="X56">
        <v>4</v>
      </c>
      <c r="Y56">
        <v>1</v>
      </c>
    </row>
    <row r="57" spans="1:25" s="11" customForma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44B9F-61FA-474D-8ED6-2AF50AB5D3E7}">
  <dimension ref="A1:AH91"/>
  <sheetViews>
    <sheetView workbookViewId="0">
      <pane ySplit="1" topLeftCell="A62" activePane="bottomLeft" state="frozen"/>
      <selection pane="bottomLeft" activeCell="F96" sqref="F96"/>
    </sheetView>
  </sheetViews>
  <sheetFormatPr defaultRowHeight="15" x14ac:dyDescent="0.25"/>
  <cols>
    <col min="1" max="1" width="10.42578125" bestFit="1" customWidth="1"/>
    <col min="3" max="3" width="10.5703125" bestFit="1" customWidth="1"/>
    <col min="4" max="4" width="20.140625" bestFit="1" customWidth="1"/>
    <col min="5" max="5" width="23.85546875" bestFit="1" customWidth="1"/>
    <col min="7" max="7" width="22.140625" bestFit="1" customWidth="1"/>
    <col min="9" max="9" width="10.28515625" bestFit="1" customWidth="1"/>
    <col min="10" max="10" width="19.85546875" bestFit="1" customWidth="1"/>
    <col min="11" max="11" width="23.85546875" bestFit="1" customWidth="1"/>
    <col min="13" max="13" width="22.42578125" bestFit="1" customWidth="1"/>
    <col min="15" max="15" width="10.28515625" bestFit="1" customWidth="1"/>
    <col min="16" max="16" width="19.85546875" bestFit="1" customWidth="1"/>
    <col min="17" max="17" width="23.85546875" bestFit="1" customWidth="1"/>
    <col min="19" max="19" width="23" bestFit="1" customWidth="1"/>
    <col min="20" max="20" width="17.85546875" bestFit="1" customWidth="1"/>
    <col min="22" max="22" width="10.28515625" bestFit="1" customWidth="1"/>
    <col min="23" max="23" width="19.85546875" bestFit="1" customWidth="1"/>
    <col min="24" max="24" width="23.85546875" bestFit="1" customWidth="1"/>
    <col min="26" max="26" width="21.5703125" bestFit="1" customWidth="1"/>
    <col min="27" max="27" width="17.85546875" bestFit="1" customWidth="1"/>
    <col min="29" max="29" width="10.28515625" bestFit="1" customWidth="1"/>
    <col min="30" max="30" width="19.85546875" bestFit="1" customWidth="1"/>
    <col min="31" max="31" width="23.85546875" bestFit="1" customWidth="1"/>
    <col min="33" max="33" width="21.5703125" bestFit="1" customWidth="1"/>
    <col min="34" max="34" width="17.85546875" bestFit="1" customWidth="1"/>
  </cols>
  <sheetData>
    <row r="1" spans="1:34" s="8" customFormat="1" x14ac:dyDescent="0.25">
      <c r="A1" s="8" t="s">
        <v>0</v>
      </c>
      <c r="B1" s="8" t="s">
        <v>1</v>
      </c>
      <c r="C1" s="8" t="s">
        <v>15</v>
      </c>
      <c r="D1" s="8" t="s">
        <v>2</v>
      </c>
      <c r="E1" s="8" t="s">
        <v>3</v>
      </c>
      <c r="F1" s="8" t="s">
        <v>4</v>
      </c>
      <c r="G1" s="8" t="s">
        <v>12</v>
      </c>
      <c r="H1" s="8" t="s">
        <v>1</v>
      </c>
      <c r="I1" s="8" t="s">
        <v>25</v>
      </c>
      <c r="J1" s="8" t="s">
        <v>5</v>
      </c>
      <c r="K1" s="8" t="s">
        <v>6</v>
      </c>
      <c r="L1" s="8" t="s">
        <v>7</v>
      </c>
      <c r="M1" s="8" t="s">
        <v>18</v>
      </c>
      <c r="N1" s="8" t="s">
        <v>1</v>
      </c>
      <c r="O1" s="8" t="s">
        <v>25</v>
      </c>
      <c r="P1" s="8" t="s">
        <v>20</v>
      </c>
      <c r="Q1" s="8" t="s">
        <v>21</v>
      </c>
      <c r="R1" s="8" t="s">
        <v>22</v>
      </c>
      <c r="S1" s="8" t="s">
        <v>23</v>
      </c>
      <c r="T1" s="8" t="s">
        <v>11</v>
      </c>
      <c r="U1" s="8" t="s">
        <v>1</v>
      </c>
      <c r="V1" s="8" t="s">
        <v>26</v>
      </c>
      <c r="W1" s="8" t="s">
        <v>8</v>
      </c>
      <c r="X1" s="8" t="s">
        <v>9</v>
      </c>
      <c r="Y1" s="8" t="s">
        <v>10</v>
      </c>
      <c r="Z1" s="8" t="s">
        <v>13</v>
      </c>
      <c r="AA1" s="8" t="s">
        <v>11</v>
      </c>
      <c r="AB1" s="8" t="s">
        <v>1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13</v>
      </c>
      <c r="AH1" s="8" t="s">
        <v>11</v>
      </c>
    </row>
    <row r="2" spans="1:34" x14ac:dyDescent="0.25">
      <c r="A2" s="7">
        <v>45121</v>
      </c>
      <c r="B2" s="2">
        <v>0.3888888888888889</v>
      </c>
      <c r="D2">
        <v>15.9</v>
      </c>
      <c r="E2">
        <v>15.9</v>
      </c>
      <c r="F2">
        <f>E2*2</f>
        <v>31.8</v>
      </c>
      <c r="G2">
        <f>D2-E2</f>
        <v>0</v>
      </c>
      <c r="H2" s="2">
        <v>0.3888888888888889</v>
      </c>
      <c r="I2" s="2"/>
      <c r="J2">
        <v>14.05</v>
      </c>
      <c r="K2">
        <v>14.05</v>
      </c>
      <c r="L2">
        <f>K2*2</f>
        <v>28.1</v>
      </c>
      <c r="M2">
        <f>J2-K2</f>
        <v>0</v>
      </c>
      <c r="N2" s="2">
        <v>0.63888888888888884</v>
      </c>
      <c r="O2" s="2"/>
      <c r="P2">
        <v>13.05</v>
      </c>
      <c r="Q2">
        <v>13.05</v>
      </c>
      <c r="R2">
        <f>Q2*2</f>
        <v>26.1</v>
      </c>
      <c r="S2">
        <f>P2-Q2</f>
        <v>0</v>
      </c>
    </row>
    <row r="3" spans="1:34" x14ac:dyDescent="0.25">
      <c r="A3" s="7">
        <v>45121</v>
      </c>
      <c r="B3" s="2">
        <v>0.3923611111111111</v>
      </c>
      <c r="D3">
        <v>15.9</v>
      </c>
      <c r="E3">
        <v>13.55</v>
      </c>
      <c r="F3">
        <f t="shared" ref="F3:F8" si="0">E3*2</f>
        <v>27.1</v>
      </c>
      <c r="G3">
        <f t="shared" ref="G3:G8" si="1">D3-E3</f>
        <v>2.3499999999999996</v>
      </c>
      <c r="H3" s="2">
        <v>0.39583333333333331</v>
      </c>
      <c r="J3">
        <v>14.05</v>
      </c>
      <c r="K3">
        <v>14</v>
      </c>
      <c r="L3">
        <f t="shared" ref="L3:L13" si="2">K3*2</f>
        <v>28</v>
      </c>
      <c r="M3">
        <f t="shared" ref="M3:M13" si="3">J3-K3</f>
        <v>5.0000000000000711E-2</v>
      </c>
      <c r="N3" s="2">
        <v>0.64236111111111116</v>
      </c>
      <c r="O3" s="2"/>
      <c r="P3">
        <v>13.05</v>
      </c>
      <c r="Q3">
        <v>12.5</v>
      </c>
      <c r="R3">
        <f t="shared" ref="R3:R4" si="4">Q3*2</f>
        <v>25</v>
      </c>
      <c r="S3">
        <f t="shared" ref="S3:S4" si="5">P3-Q3</f>
        <v>0.55000000000000071</v>
      </c>
    </row>
    <row r="4" spans="1:34" x14ac:dyDescent="0.25">
      <c r="A4" s="7">
        <v>45121</v>
      </c>
      <c r="B4" s="2">
        <v>0.39930555555555558</v>
      </c>
      <c r="D4">
        <v>15.9</v>
      </c>
      <c r="E4">
        <v>12.65</v>
      </c>
      <c r="F4">
        <f t="shared" si="0"/>
        <v>25.3</v>
      </c>
      <c r="G4">
        <f t="shared" si="1"/>
        <v>3.25</v>
      </c>
      <c r="H4" s="2">
        <v>0.47222222222222221</v>
      </c>
      <c r="J4">
        <v>14.05</v>
      </c>
      <c r="K4">
        <v>13.75</v>
      </c>
      <c r="L4">
        <f t="shared" si="2"/>
        <v>27.5</v>
      </c>
      <c r="M4">
        <f t="shared" si="3"/>
        <v>0.30000000000000071</v>
      </c>
      <c r="N4" s="2">
        <v>0.64583333333333337</v>
      </c>
      <c r="O4" s="2"/>
      <c r="P4">
        <v>13.05</v>
      </c>
      <c r="Q4">
        <v>11.5</v>
      </c>
      <c r="R4">
        <f t="shared" si="4"/>
        <v>23</v>
      </c>
      <c r="S4">
        <f t="shared" si="5"/>
        <v>1.5500000000000007</v>
      </c>
    </row>
    <row r="5" spans="1:34" x14ac:dyDescent="0.25">
      <c r="A5" s="7">
        <v>45121</v>
      </c>
      <c r="B5" s="2">
        <v>0.40277777777777779</v>
      </c>
      <c r="D5">
        <v>15.9</v>
      </c>
      <c r="E5">
        <v>12.4</v>
      </c>
      <c r="F5">
        <f t="shared" si="0"/>
        <v>24.8</v>
      </c>
      <c r="G5">
        <f t="shared" si="1"/>
        <v>3.5</v>
      </c>
      <c r="H5" s="2">
        <v>0.47916666666666669</v>
      </c>
      <c r="J5">
        <v>14.05</v>
      </c>
      <c r="K5">
        <v>13.15</v>
      </c>
      <c r="L5">
        <f t="shared" si="2"/>
        <v>26.3</v>
      </c>
      <c r="M5">
        <f t="shared" si="3"/>
        <v>0.90000000000000036</v>
      </c>
    </row>
    <row r="6" spans="1:34" x14ac:dyDescent="0.25">
      <c r="A6" s="7">
        <v>45121</v>
      </c>
      <c r="B6" s="2">
        <v>0.40625</v>
      </c>
      <c r="D6">
        <v>15.9</v>
      </c>
      <c r="E6">
        <v>11.95</v>
      </c>
      <c r="F6">
        <f t="shared" si="0"/>
        <v>23.9</v>
      </c>
      <c r="G6">
        <f t="shared" si="1"/>
        <v>3.9500000000000011</v>
      </c>
      <c r="H6" s="2">
        <v>0.55208333333333337</v>
      </c>
      <c r="J6">
        <v>14.05</v>
      </c>
      <c r="K6">
        <v>12.7</v>
      </c>
      <c r="L6">
        <f t="shared" si="2"/>
        <v>25.4</v>
      </c>
      <c r="M6">
        <f t="shared" si="3"/>
        <v>1.3500000000000014</v>
      </c>
    </row>
    <row r="7" spans="1:34" x14ac:dyDescent="0.25">
      <c r="A7" s="7">
        <v>45121</v>
      </c>
      <c r="B7" s="2">
        <v>0.41319444444444442</v>
      </c>
      <c r="D7">
        <v>15.9</v>
      </c>
      <c r="E7">
        <v>11.85</v>
      </c>
      <c r="F7">
        <f t="shared" si="0"/>
        <v>23.7</v>
      </c>
      <c r="G7">
        <f t="shared" si="1"/>
        <v>4.0500000000000007</v>
      </c>
      <c r="H7" s="2">
        <v>0.57291666666666663</v>
      </c>
      <c r="J7">
        <v>14.05</v>
      </c>
      <c r="K7">
        <v>12.55</v>
      </c>
      <c r="L7">
        <f t="shared" si="2"/>
        <v>25.1</v>
      </c>
      <c r="M7">
        <f t="shared" si="3"/>
        <v>1.5</v>
      </c>
    </row>
    <row r="8" spans="1:34" x14ac:dyDescent="0.25">
      <c r="A8" s="7">
        <v>45121</v>
      </c>
      <c r="B8" s="2">
        <v>0.41666666666666669</v>
      </c>
      <c r="D8">
        <v>15.9</v>
      </c>
      <c r="E8">
        <v>10.5</v>
      </c>
      <c r="F8">
        <f t="shared" si="0"/>
        <v>21</v>
      </c>
      <c r="G8">
        <f t="shared" si="1"/>
        <v>5.4</v>
      </c>
      <c r="H8" s="2">
        <v>0.58680555555555558</v>
      </c>
      <c r="J8">
        <v>14.05</v>
      </c>
      <c r="K8">
        <v>12.3</v>
      </c>
      <c r="L8">
        <f t="shared" si="2"/>
        <v>24.6</v>
      </c>
      <c r="M8">
        <f t="shared" si="3"/>
        <v>1.75</v>
      </c>
    </row>
    <row r="9" spans="1:34" x14ac:dyDescent="0.25">
      <c r="A9" s="7">
        <v>45121</v>
      </c>
      <c r="C9" s="2">
        <v>0.63888888888888884</v>
      </c>
      <c r="G9" s="10">
        <f>D8-F8</f>
        <v>-5.0999999999999996</v>
      </c>
      <c r="H9" s="2">
        <v>0.62847222222222221</v>
      </c>
      <c r="J9">
        <v>14.05</v>
      </c>
      <c r="K9">
        <v>10.7</v>
      </c>
      <c r="L9">
        <f t="shared" si="2"/>
        <v>21.4</v>
      </c>
      <c r="M9">
        <f t="shared" si="3"/>
        <v>3.3500000000000014</v>
      </c>
    </row>
    <row r="10" spans="1:34" x14ac:dyDescent="0.25">
      <c r="A10" s="7">
        <v>45121</v>
      </c>
      <c r="B10" s="2">
        <v>0.63888888888888884</v>
      </c>
      <c r="D10">
        <v>5.45</v>
      </c>
      <c r="E10">
        <v>5.45</v>
      </c>
      <c r="F10">
        <f>E10*2</f>
        <v>10.9</v>
      </c>
      <c r="G10">
        <f>D10-E10</f>
        <v>0</v>
      </c>
      <c r="H10" s="2">
        <v>0.63194444444444442</v>
      </c>
      <c r="J10">
        <v>14.05</v>
      </c>
      <c r="K10">
        <v>10.55</v>
      </c>
      <c r="L10">
        <f t="shared" si="2"/>
        <v>21.1</v>
      </c>
      <c r="M10">
        <f t="shared" si="3"/>
        <v>3.5</v>
      </c>
    </row>
    <row r="11" spans="1:34" x14ac:dyDescent="0.25">
      <c r="A11" s="7">
        <v>45121</v>
      </c>
      <c r="D11">
        <v>5.45</v>
      </c>
      <c r="E11">
        <v>5.2</v>
      </c>
      <c r="F11">
        <f>E11*2</f>
        <v>10.4</v>
      </c>
      <c r="G11">
        <f>D11-E11</f>
        <v>0.25</v>
      </c>
      <c r="H11" s="2">
        <v>0.63541666666666663</v>
      </c>
      <c r="J11">
        <v>14.05</v>
      </c>
      <c r="K11">
        <v>10.199999999999999</v>
      </c>
      <c r="L11">
        <f t="shared" si="2"/>
        <v>20.399999999999999</v>
      </c>
      <c r="M11">
        <f t="shared" si="3"/>
        <v>3.8500000000000014</v>
      </c>
    </row>
    <row r="12" spans="1:34" x14ac:dyDescent="0.25">
      <c r="A12" s="7">
        <v>45121</v>
      </c>
      <c r="D12">
        <v>5.45</v>
      </c>
      <c r="E12">
        <v>5.85</v>
      </c>
      <c r="G12">
        <f>D12-E12</f>
        <v>-0.39999999999999947</v>
      </c>
      <c r="H12" s="2">
        <v>0.64236111111111116</v>
      </c>
      <c r="J12">
        <v>14.05</v>
      </c>
      <c r="K12">
        <v>10.1</v>
      </c>
      <c r="L12">
        <f t="shared" si="2"/>
        <v>20.2</v>
      </c>
      <c r="M12">
        <f t="shared" si="3"/>
        <v>3.9500000000000011</v>
      </c>
    </row>
    <row r="13" spans="1:34" x14ac:dyDescent="0.25">
      <c r="A13" s="7">
        <v>45121</v>
      </c>
      <c r="H13" s="2">
        <v>0.64583333333333337</v>
      </c>
      <c r="J13">
        <v>14.05</v>
      </c>
      <c r="K13">
        <v>9.75</v>
      </c>
      <c r="L13">
        <f t="shared" si="2"/>
        <v>19.5</v>
      </c>
      <c r="M13">
        <f t="shared" si="3"/>
        <v>4.3000000000000007</v>
      </c>
      <c r="T13">
        <f>50*(S4+M13+G9+G12)</f>
        <v>17.500000000000114</v>
      </c>
    </row>
    <row r="14" spans="1:34" s="5" customFormat="1" x14ac:dyDescent="0.25"/>
    <row r="15" spans="1:34" x14ac:dyDescent="0.25">
      <c r="A15" s="7">
        <v>45124</v>
      </c>
      <c r="C15" s="2">
        <v>0.62847222222222221</v>
      </c>
      <c r="D15">
        <v>5.45</v>
      </c>
      <c r="F15">
        <v>10.4</v>
      </c>
      <c r="G15" s="10">
        <f>D15-F15</f>
        <v>-4.95</v>
      </c>
      <c r="H15" s="2">
        <v>0.39583333333333331</v>
      </c>
      <c r="J15">
        <v>14.05</v>
      </c>
      <c r="K15">
        <v>9.1999999999999993</v>
      </c>
      <c r="L15">
        <f>K15*2</f>
        <v>18.399999999999999</v>
      </c>
      <c r="M15">
        <f>J15-K15</f>
        <v>4.8500000000000014</v>
      </c>
      <c r="N15" s="2">
        <v>0.39930555555555558</v>
      </c>
      <c r="P15">
        <v>13.05</v>
      </c>
      <c r="Q15">
        <v>11.25</v>
      </c>
      <c r="R15">
        <f>Q15*2</f>
        <v>22.5</v>
      </c>
      <c r="S15">
        <f>P15-Q15</f>
        <v>1.8000000000000007</v>
      </c>
      <c r="U15" s="2">
        <v>0.62847222222222221</v>
      </c>
      <c r="W15">
        <v>10.9</v>
      </c>
      <c r="X15">
        <v>10.9</v>
      </c>
      <c r="Y15">
        <f>X15*2</f>
        <v>21.8</v>
      </c>
      <c r="Z15">
        <f>W15-X15</f>
        <v>0</v>
      </c>
    </row>
    <row r="16" spans="1:34" x14ac:dyDescent="0.25">
      <c r="A16" s="7">
        <v>45124</v>
      </c>
      <c r="B16" s="2">
        <v>0.62847222222222221</v>
      </c>
      <c r="D16">
        <v>2.7</v>
      </c>
      <c r="E16">
        <v>2.7</v>
      </c>
      <c r="F16">
        <f>E16*2</f>
        <v>5.4</v>
      </c>
      <c r="G16">
        <f>D16-E16</f>
        <v>0</v>
      </c>
      <c r="H16" s="2">
        <v>0.39930555555555558</v>
      </c>
      <c r="J16">
        <v>14.05</v>
      </c>
      <c r="K16">
        <v>8.9</v>
      </c>
      <c r="L16">
        <f t="shared" ref="L16:L25" si="6">K16*2</f>
        <v>17.8</v>
      </c>
      <c r="M16">
        <f t="shared" ref="M16:M26" si="7">J16-K16</f>
        <v>5.15</v>
      </c>
      <c r="N16" s="2">
        <v>0.40277777777777779</v>
      </c>
      <c r="P16">
        <v>13.05</v>
      </c>
      <c r="Q16">
        <v>11.1</v>
      </c>
      <c r="R16">
        <f t="shared" ref="R16:R26" si="8">Q16*2</f>
        <v>22.2</v>
      </c>
      <c r="S16">
        <f t="shared" ref="S16:S27" si="9">P16-Q16</f>
        <v>1.9500000000000011</v>
      </c>
      <c r="U16" s="2">
        <v>0.63194444444444442</v>
      </c>
      <c r="W16">
        <v>10.9</v>
      </c>
      <c r="X16">
        <v>10.45</v>
      </c>
      <c r="Y16">
        <f>X16*2</f>
        <v>20.9</v>
      </c>
      <c r="Z16">
        <f t="shared" ref="Z16:Z17" si="10">W16-X16</f>
        <v>0.45000000000000107</v>
      </c>
    </row>
    <row r="17" spans="1:33" x14ac:dyDescent="0.25">
      <c r="A17" s="7">
        <v>45124</v>
      </c>
      <c r="D17">
        <v>2.7</v>
      </c>
      <c r="E17">
        <v>4</v>
      </c>
      <c r="G17">
        <f>D17-E17</f>
        <v>-1.2999999999999998</v>
      </c>
      <c r="H17" s="2">
        <v>0.40277777777777779</v>
      </c>
      <c r="J17">
        <v>14.05</v>
      </c>
      <c r="K17">
        <v>8.75</v>
      </c>
      <c r="L17">
        <f t="shared" si="6"/>
        <v>17.5</v>
      </c>
      <c r="M17">
        <f t="shared" si="7"/>
        <v>5.3000000000000007</v>
      </c>
      <c r="N17" s="2">
        <v>0.40625</v>
      </c>
      <c r="P17">
        <v>13.05</v>
      </c>
      <c r="Q17">
        <v>10.75</v>
      </c>
      <c r="R17">
        <f t="shared" si="8"/>
        <v>21.5</v>
      </c>
      <c r="S17">
        <f t="shared" si="9"/>
        <v>2.3000000000000007</v>
      </c>
      <c r="W17">
        <v>10.9</v>
      </c>
      <c r="X17">
        <v>13.55</v>
      </c>
      <c r="Z17">
        <f t="shared" si="10"/>
        <v>-2.6500000000000004</v>
      </c>
    </row>
    <row r="18" spans="1:33" x14ac:dyDescent="0.25">
      <c r="A18" s="7">
        <v>45124</v>
      </c>
      <c r="H18" s="2">
        <v>0.40625</v>
      </c>
      <c r="J18">
        <v>14.05</v>
      </c>
      <c r="K18">
        <v>8.6</v>
      </c>
      <c r="L18">
        <f t="shared" si="6"/>
        <v>17.2</v>
      </c>
      <c r="M18">
        <f t="shared" si="7"/>
        <v>5.4500000000000011</v>
      </c>
      <c r="N18" s="2">
        <v>0.40972222222222221</v>
      </c>
      <c r="P18">
        <v>13.05</v>
      </c>
      <c r="Q18">
        <v>9.75</v>
      </c>
      <c r="R18">
        <f t="shared" si="8"/>
        <v>19.5</v>
      </c>
      <c r="S18">
        <f t="shared" si="9"/>
        <v>3.3000000000000007</v>
      </c>
    </row>
    <row r="19" spans="1:33" x14ac:dyDescent="0.25">
      <c r="A19" s="7">
        <v>45124</v>
      </c>
      <c r="H19" s="2">
        <v>0.40972222222222221</v>
      </c>
      <c r="J19">
        <v>14.05</v>
      </c>
      <c r="K19">
        <v>7.95</v>
      </c>
      <c r="L19">
        <f t="shared" si="6"/>
        <v>15.9</v>
      </c>
      <c r="M19">
        <f t="shared" si="7"/>
        <v>6.1000000000000005</v>
      </c>
      <c r="N19" s="2">
        <v>0.4236111111111111</v>
      </c>
      <c r="P19">
        <v>13.05</v>
      </c>
      <c r="Q19">
        <v>9.6999999999999993</v>
      </c>
      <c r="R19">
        <f t="shared" si="8"/>
        <v>19.399999999999999</v>
      </c>
      <c r="S19">
        <f t="shared" si="9"/>
        <v>3.3500000000000014</v>
      </c>
    </row>
    <row r="20" spans="1:33" x14ac:dyDescent="0.25">
      <c r="A20" s="7">
        <v>45124</v>
      </c>
      <c r="H20" s="2">
        <v>0.42708333333333331</v>
      </c>
      <c r="J20">
        <v>14.05</v>
      </c>
      <c r="K20">
        <v>7.65</v>
      </c>
      <c r="L20">
        <f t="shared" si="6"/>
        <v>15.3</v>
      </c>
      <c r="M20">
        <f t="shared" si="7"/>
        <v>6.4</v>
      </c>
      <c r="N20" s="2">
        <v>0.42708333333333331</v>
      </c>
      <c r="P20">
        <v>13.05</v>
      </c>
      <c r="Q20">
        <v>9.25</v>
      </c>
      <c r="R20">
        <f t="shared" si="8"/>
        <v>18.5</v>
      </c>
      <c r="S20">
        <f t="shared" si="9"/>
        <v>3.8000000000000007</v>
      </c>
    </row>
    <row r="21" spans="1:33" x14ac:dyDescent="0.25">
      <c r="A21" s="7">
        <v>45124</v>
      </c>
      <c r="H21" s="2">
        <v>0.4548611111111111</v>
      </c>
      <c r="J21">
        <v>14.05</v>
      </c>
      <c r="K21">
        <v>7.6</v>
      </c>
      <c r="L21">
        <f t="shared" si="6"/>
        <v>15.2</v>
      </c>
      <c r="M21">
        <f t="shared" si="7"/>
        <v>6.4500000000000011</v>
      </c>
      <c r="N21" s="2">
        <v>0.4548611111111111</v>
      </c>
      <c r="P21">
        <v>13.05</v>
      </c>
      <c r="Q21">
        <v>9.0500000000000007</v>
      </c>
      <c r="R21">
        <f t="shared" si="8"/>
        <v>18.100000000000001</v>
      </c>
      <c r="S21">
        <f t="shared" si="9"/>
        <v>4</v>
      </c>
    </row>
    <row r="22" spans="1:33" x14ac:dyDescent="0.25">
      <c r="A22" s="7">
        <v>45124</v>
      </c>
      <c r="H22" s="2">
        <v>0.46180555555555558</v>
      </c>
      <c r="J22">
        <v>14.05</v>
      </c>
      <c r="K22">
        <v>7.55</v>
      </c>
      <c r="L22">
        <f t="shared" si="6"/>
        <v>15.1</v>
      </c>
      <c r="M22">
        <f t="shared" si="7"/>
        <v>6.5000000000000009</v>
      </c>
      <c r="N22" s="2">
        <v>0.46180555555555558</v>
      </c>
      <c r="P22">
        <v>13.05</v>
      </c>
      <c r="Q22">
        <v>9</v>
      </c>
      <c r="R22">
        <f t="shared" si="8"/>
        <v>18</v>
      </c>
      <c r="S22">
        <f t="shared" si="9"/>
        <v>4.0500000000000007</v>
      </c>
    </row>
    <row r="23" spans="1:33" x14ac:dyDescent="0.25">
      <c r="A23" s="7">
        <v>45124</v>
      </c>
      <c r="H23" s="2">
        <v>0.54166666666666663</v>
      </c>
      <c r="J23">
        <v>14.05</v>
      </c>
      <c r="K23">
        <v>7.4</v>
      </c>
      <c r="L23">
        <f t="shared" si="6"/>
        <v>14.8</v>
      </c>
      <c r="M23">
        <f t="shared" si="7"/>
        <v>6.65</v>
      </c>
      <c r="N23" s="2">
        <v>0.54166666666666663</v>
      </c>
      <c r="P23">
        <v>13.05</v>
      </c>
      <c r="Q23">
        <v>8.8000000000000007</v>
      </c>
      <c r="R23">
        <f t="shared" si="8"/>
        <v>17.600000000000001</v>
      </c>
      <c r="S23">
        <f t="shared" si="9"/>
        <v>4.25</v>
      </c>
    </row>
    <row r="24" spans="1:33" x14ac:dyDescent="0.25">
      <c r="A24" s="7">
        <v>45124</v>
      </c>
      <c r="H24" s="2">
        <v>0.54513888888888884</v>
      </c>
      <c r="J24">
        <v>14.05</v>
      </c>
      <c r="K24">
        <v>7.2</v>
      </c>
      <c r="L24">
        <f t="shared" si="6"/>
        <v>14.4</v>
      </c>
      <c r="M24">
        <f t="shared" si="7"/>
        <v>6.8500000000000005</v>
      </c>
      <c r="N24" s="2">
        <v>0.54513888888888884</v>
      </c>
      <c r="P24">
        <v>13.05</v>
      </c>
      <c r="Q24">
        <v>8.6999999999999993</v>
      </c>
      <c r="R24">
        <f t="shared" si="8"/>
        <v>17.399999999999999</v>
      </c>
      <c r="S24">
        <f t="shared" si="9"/>
        <v>4.3500000000000014</v>
      </c>
    </row>
    <row r="25" spans="1:33" x14ac:dyDescent="0.25">
      <c r="A25" s="7">
        <v>45124</v>
      </c>
      <c r="H25" s="2">
        <v>0.54861111111111116</v>
      </c>
      <c r="J25">
        <v>14.05</v>
      </c>
      <c r="K25">
        <v>7.1</v>
      </c>
      <c r="L25">
        <f t="shared" si="6"/>
        <v>14.2</v>
      </c>
      <c r="M25">
        <f t="shared" si="7"/>
        <v>6.9500000000000011</v>
      </c>
      <c r="N25" s="2">
        <v>0.54861111111111116</v>
      </c>
      <c r="P25">
        <v>13.05</v>
      </c>
      <c r="Q25">
        <v>8.4499999999999993</v>
      </c>
      <c r="R25">
        <f t="shared" si="8"/>
        <v>16.899999999999999</v>
      </c>
      <c r="S25">
        <f t="shared" si="9"/>
        <v>4.6000000000000014</v>
      </c>
    </row>
    <row r="26" spans="1:33" x14ac:dyDescent="0.25">
      <c r="A26" s="7">
        <v>45124</v>
      </c>
      <c r="J26">
        <v>14.05</v>
      </c>
      <c r="K26">
        <v>10.199999999999999</v>
      </c>
      <c r="M26">
        <f t="shared" si="7"/>
        <v>3.8500000000000014</v>
      </c>
      <c r="N26" s="2">
        <v>0.57638888888888884</v>
      </c>
      <c r="P26">
        <v>13.05</v>
      </c>
      <c r="Q26">
        <v>8.4</v>
      </c>
      <c r="R26">
        <f t="shared" si="8"/>
        <v>16.8</v>
      </c>
      <c r="S26">
        <f t="shared" si="9"/>
        <v>4.6500000000000004</v>
      </c>
    </row>
    <row r="27" spans="1:33" x14ac:dyDescent="0.25">
      <c r="A27" s="7">
        <v>45124</v>
      </c>
      <c r="P27">
        <v>13.05</v>
      </c>
      <c r="Q27">
        <v>11.75</v>
      </c>
      <c r="S27">
        <f t="shared" si="9"/>
        <v>1.3000000000000007</v>
      </c>
      <c r="AA27">
        <f>50*(Z17+S27+M26+G17+G9+G15)</f>
        <v>-442.49999999999989</v>
      </c>
    </row>
    <row r="28" spans="1:33" s="5" customFormat="1" x14ac:dyDescent="0.25"/>
    <row r="29" spans="1:33" x14ac:dyDescent="0.25">
      <c r="A29" s="7">
        <v>45125</v>
      </c>
      <c r="B29" s="2">
        <v>0.39583333333333331</v>
      </c>
      <c r="D29">
        <v>2.7</v>
      </c>
      <c r="E29">
        <v>8.75</v>
      </c>
      <c r="G29" s="10">
        <f>D29-E29</f>
        <v>-6.05</v>
      </c>
      <c r="H29" s="2">
        <v>0.49305555555555558</v>
      </c>
      <c r="J29">
        <v>14.05</v>
      </c>
      <c r="K29">
        <v>6.4</v>
      </c>
      <c r="L29">
        <f>K29*2</f>
        <v>12.8</v>
      </c>
      <c r="M29">
        <f>J29-K29</f>
        <v>7.65</v>
      </c>
      <c r="N29" s="2">
        <v>0.4513888888888889</v>
      </c>
      <c r="P29">
        <v>13.05</v>
      </c>
      <c r="Q29">
        <v>8.25</v>
      </c>
      <c r="R29">
        <f>Q29*2</f>
        <v>16.5</v>
      </c>
      <c r="S29">
        <f>P29-Q29</f>
        <v>4.8000000000000007</v>
      </c>
      <c r="U29" s="2">
        <v>0.40972222222222221</v>
      </c>
      <c r="W29">
        <v>10.9</v>
      </c>
      <c r="X29">
        <v>9.9</v>
      </c>
      <c r="Y29">
        <f>X29*2</f>
        <v>19.8</v>
      </c>
      <c r="Z29">
        <f>W29-X29</f>
        <v>1</v>
      </c>
      <c r="AD29">
        <v>11.95</v>
      </c>
      <c r="AE29">
        <v>11.95</v>
      </c>
      <c r="AG29">
        <f>AD29-AE29</f>
        <v>0</v>
      </c>
    </row>
    <row r="30" spans="1:33" x14ac:dyDescent="0.25">
      <c r="A30" s="7">
        <v>45125</v>
      </c>
      <c r="H30" s="2">
        <v>0.49652777777777779</v>
      </c>
      <c r="J30">
        <v>14.05</v>
      </c>
      <c r="K30">
        <v>6.35</v>
      </c>
      <c r="L30">
        <f t="shared" ref="L30:L45" si="11">K30*2</f>
        <v>12.7</v>
      </c>
      <c r="M30">
        <f t="shared" ref="M30:M45" si="12">J30-K30</f>
        <v>7.7000000000000011</v>
      </c>
      <c r="N30" s="2">
        <v>0.49305555555555558</v>
      </c>
      <c r="P30">
        <v>13.05</v>
      </c>
      <c r="Q30">
        <v>7.15</v>
      </c>
      <c r="R30">
        <f t="shared" ref="R30:R50" si="13">Q30*2</f>
        <v>14.3</v>
      </c>
      <c r="S30">
        <f t="shared" ref="S30:S51" si="14">P30-Q30</f>
        <v>5.9</v>
      </c>
      <c r="U30" s="2">
        <v>0.41319444444444442</v>
      </c>
      <c r="W30">
        <v>10.9</v>
      </c>
      <c r="X30">
        <v>9.5500000000000007</v>
      </c>
      <c r="Y30">
        <f t="shared" ref="Y30:Y52" si="15">X30*2</f>
        <v>19.100000000000001</v>
      </c>
      <c r="Z30">
        <f t="shared" ref="Z30:Z53" si="16">W30-X30</f>
        <v>1.3499999999999996</v>
      </c>
      <c r="AB30" s="2">
        <v>0.40972222222222221</v>
      </c>
      <c r="AD30">
        <v>11.95</v>
      </c>
      <c r="AE30">
        <v>11.6</v>
      </c>
      <c r="AF30">
        <f>AE30*2</f>
        <v>23.2</v>
      </c>
      <c r="AG30">
        <f t="shared" ref="AG30:AG52" si="17">AD30-AE30</f>
        <v>0.34999999999999964</v>
      </c>
    </row>
    <row r="31" spans="1:33" x14ac:dyDescent="0.25">
      <c r="A31" s="7">
        <v>45125</v>
      </c>
      <c r="H31" s="2">
        <v>0.5</v>
      </c>
      <c r="J31">
        <v>14.05</v>
      </c>
      <c r="K31">
        <v>6.3</v>
      </c>
      <c r="L31">
        <f t="shared" si="11"/>
        <v>12.6</v>
      </c>
      <c r="M31">
        <f t="shared" si="12"/>
        <v>7.7500000000000009</v>
      </c>
      <c r="N31" s="2">
        <v>0.49652777777777779</v>
      </c>
      <c r="P31">
        <v>13.05</v>
      </c>
      <c r="Q31">
        <v>7.1</v>
      </c>
      <c r="R31">
        <f t="shared" si="13"/>
        <v>14.2</v>
      </c>
      <c r="S31">
        <f t="shared" si="14"/>
        <v>5.9500000000000011</v>
      </c>
      <c r="U31" s="2">
        <v>0.4513888888888889</v>
      </c>
      <c r="W31">
        <v>10.9</v>
      </c>
      <c r="X31">
        <v>9.35</v>
      </c>
      <c r="Y31">
        <f t="shared" si="15"/>
        <v>18.7</v>
      </c>
      <c r="Z31">
        <f t="shared" si="16"/>
        <v>1.5500000000000007</v>
      </c>
      <c r="AB31" s="2">
        <v>0.41319444444444442</v>
      </c>
      <c r="AD31">
        <v>11.95</v>
      </c>
      <c r="AE31">
        <v>11.1</v>
      </c>
      <c r="AF31">
        <f t="shared" ref="AF31:AF52" si="18">AE31*2</f>
        <v>22.2</v>
      </c>
      <c r="AG31">
        <f t="shared" si="17"/>
        <v>0.84999999999999964</v>
      </c>
    </row>
    <row r="32" spans="1:33" x14ac:dyDescent="0.25">
      <c r="A32" s="7">
        <v>45125</v>
      </c>
      <c r="H32" s="2">
        <v>0.50694444444444442</v>
      </c>
      <c r="J32">
        <v>14.05</v>
      </c>
      <c r="K32">
        <v>6.15</v>
      </c>
      <c r="L32">
        <f t="shared" si="11"/>
        <v>12.3</v>
      </c>
      <c r="M32">
        <f t="shared" si="12"/>
        <v>7.9</v>
      </c>
      <c r="N32" s="2">
        <v>0.5</v>
      </c>
      <c r="P32">
        <v>13.05</v>
      </c>
      <c r="Q32">
        <v>7.05</v>
      </c>
      <c r="R32">
        <f t="shared" si="13"/>
        <v>14.1</v>
      </c>
      <c r="S32">
        <f t="shared" si="14"/>
        <v>6.0000000000000009</v>
      </c>
      <c r="U32" s="2">
        <v>0.4548611111111111</v>
      </c>
      <c r="W32">
        <v>10.9</v>
      </c>
      <c r="X32">
        <v>9.1999999999999993</v>
      </c>
      <c r="Y32">
        <f t="shared" si="15"/>
        <v>18.399999999999999</v>
      </c>
      <c r="Z32">
        <f t="shared" si="16"/>
        <v>1.7000000000000011</v>
      </c>
      <c r="AB32" s="2">
        <v>0.4513888888888889</v>
      </c>
      <c r="AD32">
        <v>11.95</v>
      </c>
      <c r="AE32">
        <v>10.75</v>
      </c>
      <c r="AF32">
        <f t="shared" si="18"/>
        <v>21.5</v>
      </c>
      <c r="AG32">
        <f t="shared" si="17"/>
        <v>1.1999999999999993</v>
      </c>
    </row>
    <row r="33" spans="1:33" x14ac:dyDescent="0.25">
      <c r="A33" s="7">
        <v>45125</v>
      </c>
      <c r="H33" s="2">
        <v>0.51388888888888884</v>
      </c>
      <c r="J33">
        <v>14.05</v>
      </c>
      <c r="K33">
        <v>6.05</v>
      </c>
      <c r="L33">
        <f t="shared" si="11"/>
        <v>12.1</v>
      </c>
      <c r="M33">
        <f t="shared" si="12"/>
        <v>8</v>
      </c>
      <c r="N33" s="2">
        <v>0.50694444444444442</v>
      </c>
      <c r="P33">
        <v>13.05</v>
      </c>
      <c r="Q33">
        <v>7</v>
      </c>
      <c r="R33">
        <f t="shared" si="13"/>
        <v>14</v>
      </c>
      <c r="S33">
        <f t="shared" si="14"/>
        <v>6.0500000000000007</v>
      </c>
      <c r="U33" s="2">
        <v>0.46180555555555558</v>
      </c>
      <c r="W33">
        <v>10.9</v>
      </c>
      <c r="X33">
        <v>9.1</v>
      </c>
      <c r="Y33">
        <f t="shared" si="15"/>
        <v>18.2</v>
      </c>
      <c r="Z33">
        <f t="shared" si="16"/>
        <v>1.8000000000000007</v>
      </c>
      <c r="AB33" s="2">
        <v>0.4548611111111111</v>
      </c>
      <c r="AD33">
        <v>11.95</v>
      </c>
      <c r="AE33">
        <v>10.45</v>
      </c>
      <c r="AF33">
        <f t="shared" si="18"/>
        <v>20.9</v>
      </c>
      <c r="AG33">
        <f t="shared" si="17"/>
        <v>1.5</v>
      </c>
    </row>
    <row r="34" spans="1:33" x14ac:dyDescent="0.25">
      <c r="A34" s="7">
        <v>45125</v>
      </c>
      <c r="H34" s="2">
        <v>0.51736111111111116</v>
      </c>
      <c r="J34">
        <v>14.05</v>
      </c>
      <c r="K34">
        <v>5.95</v>
      </c>
      <c r="L34">
        <f t="shared" si="11"/>
        <v>11.9</v>
      </c>
      <c r="M34">
        <f t="shared" si="12"/>
        <v>8.1000000000000014</v>
      </c>
      <c r="N34" s="2">
        <v>0.51388888888888884</v>
      </c>
      <c r="P34">
        <v>13.05</v>
      </c>
      <c r="Q34">
        <v>6.9</v>
      </c>
      <c r="R34">
        <f t="shared" si="13"/>
        <v>13.8</v>
      </c>
      <c r="S34">
        <f t="shared" si="14"/>
        <v>6.15</v>
      </c>
      <c r="U34" s="2">
        <v>0.49305555555555558</v>
      </c>
      <c r="W34">
        <v>10.9</v>
      </c>
      <c r="X34">
        <v>8.35</v>
      </c>
      <c r="Y34">
        <f t="shared" si="15"/>
        <v>16.7</v>
      </c>
      <c r="Z34">
        <f t="shared" si="16"/>
        <v>2.5500000000000007</v>
      </c>
      <c r="AB34" s="2">
        <v>0.45833333333333331</v>
      </c>
      <c r="AD34">
        <v>11.95</v>
      </c>
      <c r="AE34">
        <v>10.35</v>
      </c>
      <c r="AF34">
        <f t="shared" si="18"/>
        <v>20.7</v>
      </c>
      <c r="AG34">
        <f t="shared" si="17"/>
        <v>1.5999999999999996</v>
      </c>
    </row>
    <row r="35" spans="1:33" x14ac:dyDescent="0.25">
      <c r="A35" s="7">
        <v>45125</v>
      </c>
      <c r="H35" s="2">
        <v>0.52083333333333337</v>
      </c>
      <c r="J35">
        <v>14.05</v>
      </c>
      <c r="K35">
        <v>5.6</v>
      </c>
      <c r="L35">
        <f t="shared" si="11"/>
        <v>11.2</v>
      </c>
      <c r="M35">
        <f t="shared" si="12"/>
        <v>8.4500000000000011</v>
      </c>
      <c r="N35" s="2">
        <v>0.51736111111111116</v>
      </c>
      <c r="P35">
        <v>13.05</v>
      </c>
      <c r="Q35">
        <v>6.7</v>
      </c>
      <c r="R35">
        <f t="shared" si="13"/>
        <v>13.4</v>
      </c>
      <c r="S35">
        <f t="shared" si="14"/>
        <v>6.3500000000000005</v>
      </c>
      <c r="U35" s="2">
        <v>0.51388888888888884</v>
      </c>
      <c r="W35">
        <v>10.9</v>
      </c>
      <c r="X35">
        <v>8.25</v>
      </c>
      <c r="Y35">
        <f t="shared" si="15"/>
        <v>16.5</v>
      </c>
      <c r="Z35">
        <f t="shared" si="16"/>
        <v>2.6500000000000004</v>
      </c>
      <c r="AB35" s="2">
        <v>0.49305555555555558</v>
      </c>
      <c r="AD35">
        <v>11.95</v>
      </c>
      <c r="AE35">
        <v>10.3</v>
      </c>
      <c r="AF35">
        <f t="shared" si="18"/>
        <v>20.6</v>
      </c>
      <c r="AG35">
        <f t="shared" si="17"/>
        <v>1.6499999999999986</v>
      </c>
    </row>
    <row r="36" spans="1:33" x14ac:dyDescent="0.25">
      <c r="A36" s="7">
        <v>45125</v>
      </c>
      <c r="H36" s="2">
        <v>0.60416666666666663</v>
      </c>
      <c r="J36">
        <v>14.05</v>
      </c>
      <c r="K36">
        <v>5.15</v>
      </c>
      <c r="L36">
        <f t="shared" si="11"/>
        <v>10.3</v>
      </c>
      <c r="M36">
        <f t="shared" si="12"/>
        <v>8.9</v>
      </c>
      <c r="N36" s="2">
        <v>0.52083333333333337</v>
      </c>
      <c r="P36">
        <v>13.05</v>
      </c>
      <c r="Q36">
        <v>6.3</v>
      </c>
      <c r="R36">
        <f t="shared" si="13"/>
        <v>12.6</v>
      </c>
      <c r="S36">
        <f t="shared" si="14"/>
        <v>6.7500000000000009</v>
      </c>
      <c r="U36" s="2">
        <v>0.51736111111111116</v>
      </c>
      <c r="W36">
        <v>10.9</v>
      </c>
      <c r="X36">
        <v>8.1</v>
      </c>
      <c r="Y36">
        <f t="shared" si="15"/>
        <v>16.2</v>
      </c>
      <c r="Z36">
        <f t="shared" si="16"/>
        <v>2.8000000000000007</v>
      </c>
      <c r="AB36" s="2">
        <v>0.49652777777777779</v>
      </c>
      <c r="AD36">
        <v>11.95</v>
      </c>
      <c r="AE36">
        <v>10.199999999999999</v>
      </c>
      <c r="AF36">
        <f t="shared" si="18"/>
        <v>20.399999999999999</v>
      </c>
      <c r="AG36">
        <f t="shared" si="17"/>
        <v>1.75</v>
      </c>
    </row>
    <row r="37" spans="1:33" x14ac:dyDescent="0.25">
      <c r="A37" s="7">
        <v>45125</v>
      </c>
      <c r="H37" s="2">
        <v>0.61458333333333337</v>
      </c>
      <c r="J37">
        <v>14.05</v>
      </c>
      <c r="K37">
        <v>4.9000000000000004</v>
      </c>
      <c r="L37">
        <f t="shared" si="11"/>
        <v>9.8000000000000007</v>
      </c>
      <c r="M37">
        <f t="shared" si="12"/>
        <v>9.15</v>
      </c>
      <c r="N37" s="2">
        <v>0.55902777777777779</v>
      </c>
      <c r="P37">
        <v>13.05</v>
      </c>
      <c r="Q37">
        <v>6.15</v>
      </c>
      <c r="R37">
        <f t="shared" si="13"/>
        <v>12.3</v>
      </c>
      <c r="S37">
        <f t="shared" si="14"/>
        <v>6.9</v>
      </c>
      <c r="U37" s="2">
        <v>0.52083333333333337</v>
      </c>
      <c r="W37">
        <v>10.9</v>
      </c>
      <c r="X37">
        <v>7.45</v>
      </c>
      <c r="Y37">
        <f t="shared" si="15"/>
        <v>14.9</v>
      </c>
      <c r="Z37">
        <f t="shared" si="16"/>
        <v>3.45</v>
      </c>
      <c r="AB37" s="2">
        <v>0.52083333333333337</v>
      </c>
      <c r="AD37">
        <v>11.95</v>
      </c>
      <c r="AE37">
        <v>9.3000000000000007</v>
      </c>
      <c r="AF37">
        <f t="shared" si="18"/>
        <v>18.600000000000001</v>
      </c>
      <c r="AG37">
        <f t="shared" si="17"/>
        <v>2.6499999999999986</v>
      </c>
    </row>
    <row r="38" spans="1:33" x14ac:dyDescent="0.25">
      <c r="A38" s="7">
        <v>45125</v>
      </c>
      <c r="H38" s="2">
        <v>0.61805555555555558</v>
      </c>
      <c r="J38">
        <v>14.05</v>
      </c>
      <c r="K38">
        <v>4.6500000000000004</v>
      </c>
      <c r="L38">
        <f t="shared" si="11"/>
        <v>9.3000000000000007</v>
      </c>
      <c r="M38">
        <f t="shared" si="12"/>
        <v>9.4</v>
      </c>
      <c r="N38" s="2">
        <v>0.5625</v>
      </c>
      <c r="P38">
        <v>13.05</v>
      </c>
      <c r="Q38">
        <v>6.1</v>
      </c>
      <c r="R38">
        <f t="shared" si="13"/>
        <v>12.2</v>
      </c>
      <c r="S38">
        <f t="shared" si="14"/>
        <v>6.9500000000000011</v>
      </c>
      <c r="U38" s="2">
        <v>0.52430555555555558</v>
      </c>
      <c r="W38">
        <v>10.9</v>
      </c>
      <c r="X38">
        <v>7.3</v>
      </c>
      <c r="Y38">
        <f t="shared" si="15"/>
        <v>14.6</v>
      </c>
      <c r="Z38">
        <f t="shared" si="16"/>
        <v>3.6000000000000005</v>
      </c>
      <c r="AB38" s="2">
        <v>0.52430555555555558</v>
      </c>
      <c r="AD38">
        <v>11.95</v>
      </c>
      <c r="AE38">
        <v>8.9</v>
      </c>
      <c r="AF38">
        <f t="shared" si="18"/>
        <v>17.8</v>
      </c>
      <c r="AG38">
        <f t="shared" si="17"/>
        <v>3.0499999999999989</v>
      </c>
    </row>
    <row r="39" spans="1:33" x14ac:dyDescent="0.25">
      <c r="A39" s="7">
        <v>45125</v>
      </c>
      <c r="H39" s="2">
        <v>0.62152777777777779</v>
      </c>
      <c r="J39">
        <v>14.05</v>
      </c>
      <c r="K39">
        <v>4.5999999999999996</v>
      </c>
      <c r="L39">
        <f t="shared" si="11"/>
        <v>9.1999999999999993</v>
      </c>
      <c r="M39">
        <f t="shared" si="12"/>
        <v>9.4500000000000011</v>
      </c>
      <c r="N39" s="2">
        <v>0.59722222222222221</v>
      </c>
      <c r="P39">
        <v>13.05</v>
      </c>
      <c r="Q39">
        <v>6</v>
      </c>
      <c r="R39">
        <f t="shared" si="13"/>
        <v>12</v>
      </c>
      <c r="S39">
        <f t="shared" si="14"/>
        <v>7.0500000000000007</v>
      </c>
      <c r="U39" s="2">
        <v>0.53472222222222221</v>
      </c>
      <c r="W39">
        <v>10.9</v>
      </c>
      <c r="X39">
        <v>7.15</v>
      </c>
      <c r="Y39">
        <f t="shared" si="15"/>
        <v>14.3</v>
      </c>
      <c r="Z39">
        <f t="shared" si="16"/>
        <v>3.75</v>
      </c>
      <c r="AB39" s="2">
        <v>0.52777777777777779</v>
      </c>
      <c r="AD39">
        <v>11.95</v>
      </c>
      <c r="AE39">
        <v>8.85</v>
      </c>
      <c r="AF39">
        <f t="shared" si="18"/>
        <v>17.7</v>
      </c>
      <c r="AG39">
        <f t="shared" si="17"/>
        <v>3.0999999999999996</v>
      </c>
    </row>
    <row r="40" spans="1:33" x14ac:dyDescent="0.25">
      <c r="A40" s="7">
        <v>45125</v>
      </c>
      <c r="H40" s="2">
        <v>0.625</v>
      </c>
      <c r="J40">
        <v>14.05</v>
      </c>
      <c r="K40">
        <v>4.0999999999999996</v>
      </c>
      <c r="L40">
        <f t="shared" si="11"/>
        <v>8.1999999999999993</v>
      </c>
      <c r="M40">
        <f t="shared" si="12"/>
        <v>9.9500000000000011</v>
      </c>
      <c r="N40" s="2">
        <v>0.60416666666666663</v>
      </c>
      <c r="P40">
        <v>13.05</v>
      </c>
      <c r="Q40">
        <v>5.55</v>
      </c>
      <c r="R40">
        <f t="shared" si="13"/>
        <v>11.1</v>
      </c>
      <c r="S40">
        <f t="shared" si="14"/>
        <v>7.5000000000000009</v>
      </c>
      <c r="U40" s="2">
        <v>0.58680555555555558</v>
      </c>
      <c r="W40">
        <v>10.9</v>
      </c>
      <c r="X40">
        <v>7.1</v>
      </c>
      <c r="Y40">
        <f t="shared" si="15"/>
        <v>14.2</v>
      </c>
      <c r="Z40">
        <f t="shared" si="16"/>
        <v>3.8000000000000007</v>
      </c>
      <c r="AB40" s="2">
        <v>0.53472222222222221</v>
      </c>
      <c r="AD40">
        <v>11.95</v>
      </c>
      <c r="AE40">
        <v>8.6</v>
      </c>
      <c r="AF40">
        <f t="shared" si="18"/>
        <v>17.2</v>
      </c>
      <c r="AG40">
        <f t="shared" si="17"/>
        <v>3.3499999999999996</v>
      </c>
    </row>
    <row r="41" spans="1:33" x14ac:dyDescent="0.25">
      <c r="A41" s="7">
        <v>45125</v>
      </c>
      <c r="H41" s="2">
        <v>0.62847222222222199</v>
      </c>
      <c r="J41">
        <v>14.05</v>
      </c>
      <c r="K41">
        <v>3.7</v>
      </c>
      <c r="L41">
        <f t="shared" si="11"/>
        <v>7.4</v>
      </c>
      <c r="M41">
        <f t="shared" si="12"/>
        <v>10.350000000000001</v>
      </c>
      <c r="N41" s="2">
        <v>0.61111111111111116</v>
      </c>
      <c r="P41">
        <v>13.05</v>
      </c>
      <c r="Q41">
        <v>5.45</v>
      </c>
      <c r="R41">
        <f t="shared" si="13"/>
        <v>10.9</v>
      </c>
      <c r="S41">
        <f t="shared" si="14"/>
        <v>7.6000000000000005</v>
      </c>
      <c r="U41" s="2">
        <v>0.59027777777777779</v>
      </c>
      <c r="W41">
        <v>10.9</v>
      </c>
      <c r="X41">
        <v>7.05</v>
      </c>
      <c r="Y41">
        <f t="shared" si="15"/>
        <v>14.1</v>
      </c>
      <c r="Z41">
        <f t="shared" si="16"/>
        <v>3.8500000000000005</v>
      </c>
      <c r="AB41" s="2">
        <v>0.57291666666666663</v>
      </c>
      <c r="AD41">
        <v>11.95</v>
      </c>
      <c r="AE41">
        <v>8.5</v>
      </c>
      <c r="AF41">
        <f t="shared" si="18"/>
        <v>17</v>
      </c>
      <c r="AG41">
        <f t="shared" si="17"/>
        <v>3.4499999999999993</v>
      </c>
    </row>
    <row r="42" spans="1:33" x14ac:dyDescent="0.25">
      <c r="A42" s="7">
        <v>45125</v>
      </c>
      <c r="H42" s="2">
        <v>0.63194444444444398</v>
      </c>
      <c r="J42">
        <v>14.05</v>
      </c>
      <c r="K42">
        <v>3.55</v>
      </c>
      <c r="L42">
        <f t="shared" si="11"/>
        <v>7.1</v>
      </c>
      <c r="M42">
        <f t="shared" si="12"/>
        <v>10.5</v>
      </c>
      <c r="N42" s="2">
        <v>0.61458333333333337</v>
      </c>
      <c r="P42">
        <v>13.05</v>
      </c>
      <c r="Q42">
        <v>5.25</v>
      </c>
      <c r="R42">
        <f t="shared" si="13"/>
        <v>10.5</v>
      </c>
      <c r="S42">
        <f t="shared" si="14"/>
        <v>7.8000000000000007</v>
      </c>
      <c r="U42" s="2">
        <v>0.59375</v>
      </c>
      <c r="W42">
        <v>10.9</v>
      </c>
      <c r="X42">
        <v>6.9</v>
      </c>
      <c r="Y42">
        <f t="shared" si="15"/>
        <v>13.8</v>
      </c>
      <c r="Z42">
        <f t="shared" si="16"/>
        <v>4</v>
      </c>
      <c r="AB42" s="2">
        <v>0.58333333333333337</v>
      </c>
      <c r="AD42">
        <v>11.95</v>
      </c>
      <c r="AE42">
        <v>8.3000000000000007</v>
      </c>
      <c r="AF42">
        <f t="shared" si="18"/>
        <v>16.600000000000001</v>
      </c>
      <c r="AG42">
        <f t="shared" si="17"/>
        <v>3.6499999999999986</v>
      </c>
    </row>
    <row r="43" spans="1:33" x14ac:dyDescent="0.25">
      <c r="A43" s="7">
        <v>45125</v>
      </c>
      <c r="H43" s="2">
        <v>0.63541666666666696</v>
      </c>
      <c r="J43">
        <v>14.05</v>
      </c>
      <c r="K43">
        <v>3.5</v>
      </c>
      <c r="L43">
        <f t="shared" si="11"/>
        <v>7</v>
      </c>
      <c r="M43">
        <f t="shared" si="12"/>
        <v>10.55</v>
      </c>
      <c r="N43" s="2">
        <v>0.61805555555555602</v>
      </c>
      <c r="P43">
        <v>13.05</v>
      </c>
      <c r="Q43">
        <v>5</v>
      </c>
      <c r="R43">
        <f t="shared" si="13"/>
        <v>10</v>
      </c>
      <c r="S43">
        <f t="shared" si="14"/>
        <v>8.0500000000000007</v>
      </c>
      <c r="U43" s="2">
        <v>0.60416666666666663</v>
      </c>
      <c r="W43">
        <v>10.9</v>
      </c>
      <c r="X43">
        <v>6.45</v>
      </c>
      <c r="Y43">
        <f t="shared" si="15"/>
        <v>12.9</v>
      </c>
      <c r="Z43">
        <f t="shared" si="16"/>
        <v>4.45</v>
      </c>
      <c r="AB43" s="2">
        <v>0.58680555555555558</v>
      </c>
      <c r="AD43">
        <v>11.95</v>
      </c>
      <c r="AE43">
        <v>8.15</v>
      </c>
      <c r="AF43">
        <f t="shared" si="18"/>
        <v>16.3</v>
      </c>
      <c r="AG43">
        <f t="shared" si="17"/>
        <v>3.7999999999999989</v>
      </c>
    </row>
    <row r="44" spans="1:33" x14ac:dyDescent="0.25">
      <c r="A44" s="7">
        <v>45125</v>
      </c>
      <c r="H44" s="2">
        <v>0.63888888888888895</v>
      </c>
      <c r="J44">
        <v>14.05</v>
      </c>
      <c r="K44">
        <v>3.2</v>
      </c>
      <c r="L44">
        <f t="shared" si="11"/>
        <v>6.4</v>
      </c>
      <c r="M44">
        <f t="shared" si="12"/>
        <v>10.850000000000001</v>
      </c>
      <c r="N44" s="2">
        <v>0.62152777777777801</v>
      </c>
      <c r="P44">
        <v>13.05</v>
      </c>
      <c r="Q44">
        <v>4.95</v>
      </c>
      <c r="R44">
        <f t="shared" si="13"/>
        <v>9.9</v>
      </c>
      <c r="S44">
        <f t="shared" si="14"/>
        <v>8.1000000000000014</v>
      </c>
      <c r="U44" s="2">
        <v>0.61111111111111116</v>
      </c>
      <c r="W44">
        <v>10.9</v>
      </c>
      <c r="X44">
        <v>6.15</v>
      </c>
      <c r="Y44">
        <f t="shared" si="15"/>
        <v>12.3</v>
      </c>
      <c r="Z44">
        <f t="shared" si="16"/>
        <v>4.75</v>
      </c>
      <c r="AB44" s="2">
        <v>0.60416666666666663</v>
      </c>
      <c r="AD44">
        <v>11.95</v>
      </c>
      <c r="AE44">
        <v>7.8</v>
      </c>
      <c r="AF44">
        <f t="shared" si="18"/>
        <v>15.6</v>
      </c>
      <c r="AG44">
        <f t="shared" si="17"/>
        <v>4.1499999999999995</v>
      </c>
    </row>
    <row r="45" spans="1:33" x14ac:dyDescent="0.25">
      <c r="A45" s="7">
        <v>45125</v>
      </c>
      <c r="H45" s="2">
        <v>0.64236111111111105</v>
      </c>
      <c r="J45">
        <v>14.05</v>
      </c>
      <c r="K45">
        <v>2.95</v>
      </c>
      <c r="L45">
        <f t="shared" si="11"/>
        <v>5.9</v>
      </c>
      <c r="M45">
        <f t="shared" si="12"/>
        <v>11.100000000000001</v>
      </c>
      <c r="N45" s="2">
        <v>0.625</v>
      </c>
      <c r="P45">
        <v>13.05</v>
      </c>
      <c r="Q45">
        <v>4.5</v>
      </c>
      <c r="R45">
        <f t="shared" si="13"/>
        <v>9</v>
      </c>
      <c r="S45">
        <f t="shared" si="14"/>
        <v>8.5500000000000007</v>
      </c>
      <c r="U45" s="2">
        <v>0.61805555555555558</v>
      </c>
      <c r="W45">
        <v>10.9</v>
      </c>
      <c r="X45">
        <v>6</v>
      </c>
      <c r="Y45">
        <f t="shared" si="15"/>
        <v>12</v>
      </c>
      <c r="Z45">
        <f t="shared" si="16"/>
        <v>4.9000000000000004</v>
      </c>
      <c r="AB45" s="2">
        <v>0.61111111111111116</v>
      </c>
      <c r="AD45">
        <v>11.95</v>
      </c>
      <c r="AE45">
        <v>7.3</v>
      </c>
      <c r="AF45">
        <f t="shared" si="18"/>
        <v>14.6</v>
      </c>
      <c r="AG45">
        <f t="shared" si="17"/>
        <v>4.6499999999999995</v>
      </c>
    </row>
    <row r="46" spans="1:33" x14ac:dyDescent="0.25">
      <c r="A46" s="7">
        <v>45125</v>
      </c>
      <c r="J46">
        <v>14.05</v>
      </c>
      <c r="K46">
        <v>3.25</v>
      </c>
      <c r="M46">
        <f>J46-K46</f>
        <v>10.8</v>
      </c>
      <c r="N46" s="2">
        <v>0.62847222222222199</v>
      </c>
      <c r="P46">
        <v>13.05</v>
      </c>
      <c r="Q46">
        <v>3.95</v>
      </c>
      <c r="R46">
        <f t="shared" si="13"/>
        <v>7.9</v>
      </c>
      <c r="S46">
        <f t="shared" si="14"/>
        <v>9.1000000000000014</v>
      </c>
      <c r="U46" s="2">
        <v>0.62152777777777779</v>
      </c>
      <c r="W46">
        <v>10.9</v>
      </c>
      <c r="X46">
        <v>5.9</v>
      </c>
      <c r="Y46">
        <f t="shared" si="15"/>
        <v>11.8</v>
      </c>
      <c r="Z46">
        <f t="shared" si="16"/>
        <v>5</v>
      </c>
      <c r="AB46" s="2">
        <v>0.62152777777777779</v>
      </c>
      <c r="AD46">
        <v>11.95</v>
      </c>
      <c r="AE46">
        <v>7.25</v>
      </c>
      <c r="AF46">
        <f t="shared" si="18"/>
        <v>14.5</v>
      </c>
      <c r="AG46">
        <f t="shared" si="17"/>
        <v>4.6999999999999993</v>
      </c>
    </row>
    <row r="47" spans="1:33" x14ac:dyDescent="0.25">
      <c r="A47" s="7">
        <v>45125</v>
      </c>
      <c r="N47" s="2">
        <v>0.63194444444444398</v>
      </c>
      <c r="P47">
        <v>13.05</v>
      </c>
      <c r="Q47">
        <v>3.65</v>
      </c>
      <c r="R47">
        <f t="shared" si="13"/>
        <v>7.3</v>
      </c>
      <c r="S47">
        <f t="shared" si="14"/>
        <v>9.4</v>
      </c>
      <c r="U47" s="2">
        <v>0.625</v>
      </c>
      <c r="W47">
        <v>10.9</v>
      </c>
      <c r="X47">
        <v>5.35</v>
      </c>
      <c r="Y47">
        <f t="shared" si="15"/>
        <v>10.7</v>
      </c>
      <c r="Z47">
        <f t="shared" si="16"/>
        <v>5.5500000000000007</v>
      </c>
      <c r="AB47" s="2">
        <v>0.625</v>
      </c>
      <c r="AD47">
        <v>11.95</v>
      </c>
      <c r="AE47">
        <v>6.75</v>
      </c>
      <c r="AF47">
        <f t="shared" si="18"/>
        <v>13.5</v>
      </c>
      <c r="AG47">
        <f t="shared" si="17"/>
        <v>5.1999999999999993</v>
      </c>
    </row>
    <row r="48" spans="1:33" x14ac:dyDescent="0.25">
      <c r="A48" s="7">
        <v>45125</v>
      </c>
      <c r="N48" s="2">
        <v>0.63541666666666696</v>
      </c>
      <c r="P48">
        <v>13.05</v>
      </c>
      <c r="Q48">
        <v>3.6</v>
      </c>
      <c r="R48">
        <f t="shared" si="13"/>
        <v>7.2</v>
      </c>
      <c r="S48">
        <f t="shared" si="14"/>
        <v>9.4500000000000011</v>
      </c>
      <c r="U48" s="2">
        <v>0.62847222222222199</v>
      </c>
      <c r="W48">
        <v>10.9</v>
      </c>
      <c r="X48">
        <v>4.5999999999999996</v>
      </c>
      <c r="Y48">
        <f t="shared" si="15"/>
        <v>9.1999999999999993</v>
      </c>
      <c r="Z48">
        <f t="shared" si="16"/>
        <v>6.3000000000000007</v>
      </c>
      <c r="AB48" s="2">
        <v>0.62847222222222221</v>
      </c>
      <c r="AD48">
        <v>11.95</v>
      </c>
      <c r="AE48">
        <v>5.75</v>
      </c>
      <c r="AF48">
        <f t="shared" si="18"/>
        <v>11.5</v>
      </c>
      <c r="AG48">
        <f t="shared" si="17"/>
        <v>6.1999999999999993</v>
      </c>
    </row>
    <row r="49" spans="1:34" x14ac:dyDescent="0.25">
      <c r="A49" s="7">
        <v>45125</v>
      </c>
      <c r="N49" s="2">
        <v>0.63888888888888895</v>
      </c>
      <c r="P49">
        <v>13.05</v>
      </c>
      <c r="Q49">
        <v>3.45</v>
      </c>
      <c r="R49">
        <f t="shared" si="13"/>
        <v>6.9</v>
      </c>
      <c r="S49">
        <f t="shared" si="14"/>
        <v>9.6000000000000014</v>
      </c>
      <c r="U49" s="2">
        <v>0.63194444444444398</v>
      </c>
      <c r="W49">
        <v>10.9</v>
      </c>
      <c r="X49">
        <v>4.2</v>
      </c>
      <c r="Y49">
        <f t="shared" si="15"/>
        <v>8.4</v>
      </c>
      <c r="Z49">
        <f t="shared" si="16"/>
        <v>6.7</v>
      </c>
      <c r="AB49" s="2">
        <v>0.63194444444444442</v>
      </c>
      <c r="AD49">
        <v>11.95</v>
      </c>
      <c r="AE49">
        <v>5.0999999999999996</v>
      </c>
      <c r="AF49">
        <f t="shared" si="18"/>
        <v>10.199999999999999</v>
      </c>
      <c r="AG49">
        <f t="shared" si="17"/>
        <v>6.85</v>
      </c>
    </row>
    <row r="50" spans="1:34" x14ac:dyDescent="0.25">
      <c r="A50" s="7">
        <v>45125</v>
      </c>
      <c r="N50" s="2">
        <v>0.64236111111111105</v>
      </c>
      <c r="P50">
        <v>13.05</v>
      </c>
      <c r="Q50">
        <v>3.25</v>
      </c>
      <c r="R50">
        <f t="shared" si="13"/>
        <v>6.5</v>
      </c>
      <c r="S50">
        <f t="shared" si="14"/>
        <v>9.8000000000000007</v>
      </c>
      <c r="U50" s="2">
        <v>0.63541666666666696</v>
      </c>
      <c r="W50">
        <v>10.9</v>
      </c>
      <c r="X50">
        <v>4.1500000000000004</v>
      </c>
      <c r="Y50">
        <f t="shared" si="15"/>
        <v>8.3000000000000007</v>
      </c>
      <c r="Z50">
        <f t="shared" si="16"/>
        <v>6.75</v>
      </c>
      <c r="AB50" s="2">
        <v>0.63888888888888884</v>
      </c>
      <c r="AD50">
        <v>11.95</v>
      </c>
      <c r="AE50">
        <v>4.9000000000000004</v>
      </c>
      <c r="AF50">
        <f t="shared" si="18"/>
        <v>9.8000000000000007</v>
      </c>
      <c r="AG50">
        <f t="shared" si="17"/>
        <v>7.0499999999999989</v>
      </c>
    </row>
    <row r="51" spans="1:34" x14ac:dyDescent="0.25">
      <c r="A51" s="7">
        <v>45125</v>
      </c>
      <c r="N51" s="2">
        <v>0.64583333333333304</v>
      </c>
      <c r="P51">
        <v>13.05</v>
      </c>
      <c r="Q51">
        <v>3.55</v>
      </c>
      <c r="S51">
        <f t="shared" si="14"/>
        <v>9.5</v>
      </c>
      <c r="U51" s="2">
        <v>0.63888888888888895</v>
      </c>
      <c r="W51">
        <v>10.9</v>
      </c>
      <c r="X51">
        <v>3.9</v>
      </c>
      <c r="Y51">
        <f t="shared" si="15"/>
        <v>7.8</v>
      </c>
      <c r="Z51">
        <f t="shared" si="16"/>
        <v>7</v>
      </c>
      <c r="AB51" s="2">
        <v>0.64236111111111116</v>
      </c>
      <c r="AD51">
        <v>11.95</v>
      </c>
      <c r="AE51">
        <v>4.55</v>
      </c>
      <c r="AF51">
        <f t="shared" si="18"/>
        <v>9.1</v>
      </c>
      <c r="AG51">
        <f t="shared" si="17"/>
        <v>7.3999999999999995</v>
      </c>
    </row>
    <row r="52" spans="1:34" x14ac:dyDescent="0.25">
      <c r="A52" s="7">
        <v>45125</v>
      </c>
      <c r="U52" s="2">
        <v>0.64236111111111105</v>
      </c>
      <c r="W52">
        <v>10.9</v>
      </c>
      <c r="X52">
        <v>3.65</v>
      </c>
      <c r="Y52">
        <f t="shared" si="15"/>
        <v>7.3</v>
      </c>
      <c r="Z52">
        <f t="shared" si="16"/>
        <v>7.25</v>
      </c>
      <c r="AB52" s="2">
        <v>0.64583333333333337</v>
      </c>
      <c r="AD52">
        <v>11.95</v>
      </c>
      <c r="AE52">
        <v>4.5</v>
      </c>
      <c r="AF52">
        <f t="shared" si="18"/>
        <v>9</v>
      </c>
      <c r="AG52">
        <f t="shared" si="17"/>
        <v>7.4499999999999993</v>
      </c>
      <c r="AH52">
        <f>50*(AG52+Z53+S51+M46+G29+G15+G9)</f>
        <v>932.49999999999989</v>
      </c>
    </row>
    <row r="53" spans="1:34" x14ac:dyDescent="0.25">
      <c r="A53" s="7">
        <v>45125</v>
      </c>
      <c r="U53" s="2">
        <v>0.64583333333333304</v>
      </c>
      <c r="W53">
        <v>10.9</v>
      </c>
      <c r="X53">
        <v>3.9</v>
      </c>
      <c r="Z53">
        <f t="shared" si="16"/>
        <v>7</v>
      </c>
    </row>
    <row r="54" spans="1:34" x14ac:dyDescent="0.25">
      <c r="A54" s="7">
        <v>45125</v>
      </c>
    </row>
    <row r="55" spans="1:34" s="5" customFormat="1" x14ac:dyDescent="0.25"/>
    <row r="56" spans="1:34" x14ac:dyDescent="0.25">
      <c r="A56" s="7">
        <v>45126</v>
      </c>
      <c r="I56" s="2">
        <v>0.40277777777777779</v>
      </c>
      <c r="J56">
        <v>14.05</v>
      </c>
      <c r="K56">
        <v>2.9</v>
      </c>
      <c r="L56">
        <f>K56*2</f>
        <v>5.8</v>
      </c>
      <c r="M56">
        <f>J56-K56</f>
        <v>11.15</v>
      </c>
      <c r="N56" s="2">
        <v>0.39583333333333331</v>
      </c>
      <c r="P56">
        <v>13.05</v>
      </c>
      <c r="Q56">
        <v>3.15</v>
      </c>
      <c r="R56">
        <f>Q56*2</f>
        <v>6.3</v>
      </c>
      <c r="S56">
        <f>P56-Q56</f>
        <v>9.9</v>
      </c>
      <c r="U56" s="2">
        <v>0.39583333333333331</v>
      </c>
      <c r="W56">
        <v>10.9</v>
      </c>
      <c r="X56">
        <v>3.4</v>
      </c>
      <c r="Y56">
        <f>X56*2</f>
        <v>6.8</v>
      </c>
      <c r="Z56">
        <f>W56-X56</f>
        <v>7.5</v>
      </c>
      <c r="AB56" s="2">
        <v>0.39583333333333331</v>
      </c>
      <c r="AD56">
        <v>11.95</v>
      </c>
      <c r="AE56">
        <v>3.95</v>
      </c>
      <c r="AF56">
        <f>AE56*2</f>
        <v>7.9</v>
      </c>
      <c r="AG56">
        <f>AD56-AE56</f>
        <v>7.9999999999999991</v>
      </c>
    </row>
    <row r="57" spans="1:34" x14ac:dyDescent="0.25">
      <c r="A57" s="7">
        <v>45126</v>
      </c>
      <c r="I57" s="2">
        <v>0.40625</v>
      </c>
      <c r="J57">
        <v>14.05</v>
      </c>
      <c r="K57">
        <v>2.75</v>
      </c>
      <c r="L57">
        <f t="shared" ref="L57:L67" si="19">K57*2</f>
        <v>5.5</v>
      </c>
      <c r="M57">
        <f t="shared" ref="M57:M67" si="20">J57-K57</f>
        <v>11.3</v>
      </c>
      <c r="N57" s="2">
        <v>0.40277777777777779</v>
      </c>
      <c r="P57">
        <v>13.05</v>
      </c>
      <c r="Q57">
        <v>3.05</v>
      </c>
      <c r="R57">
        <f t="shared" ref="R57:R68" si="21">Q57*2</f>
        <v>6.1</v>
      </c>
      <c r="S57">
        <f t="shared" ref="S57:S69" si="22">P57-Q57</f>
        <v>10</v>
      </c>
      <c r="U57" s="2">
        <v>0.40625</v>
      </c>
      <c r="W57">
        <v>10.9</v>
      </c>
      <c r="X57">
        <v>3.25</v>
      </c>
      <c r="Y57">
        <f t="shared" ref="Y57:Y67" si="23">X57*2</f>
        <v>6.5</v>
      </c>
      <c r="Z57">
        <f t="shared" ref="Z57:Z68" si="24">W57-X57</f>
        <v>7.65</v>
      </c>
      <c r="AB57" s="2">
        <v>0.40277777777777779</v>
      </c>
      <c r="AD57">
        <v>11.95</v>
      </c>
      <c r="AE57">
        <v>3.9</v>
      </c>
      <c r="AF57">
        <f t="shared" ref="AF57:AF69" si="25">AE57*2</f>
        <v>7.8</v>
      </c>
      <c r="AG57">
        <f t="shared" ref="AG57:AG70" si="26">AD57-AE57</f>
        <v>8.0499999999999989</v>
      </c>
    </row>
    <row r="58" spans="1:34" x14ac:dyDescent="0.25">
      <c r="A58" s="7">
        <v>45126</v>
      </c>
      <c r="I58" s="2">
        <v>0.41319444444444442</v>
      </c>
      <c r="J58">
        <v>14.05</v>
      </c>
      <c r="K58">
        <v>2.7</v>
      </c>
      <c r="L58">
        <f t="shared" si="19"/>
        <v>5.4</v>
      </c>
      <c r="M58">
        <f t="shared" si="20"/>
        <v>11.350000000000001</v>
      </c>
      <c r="N58" s="2">
        <v>0.40625</v>
      </c>
      <c r="P58">
        <v>13.05</v>
      </c>
      <c r="Q58">
        <v>2.9</v>
      </c>
      <c r="R58">
        <f t="shared" si="21"/>
        <v>5.8</v>
      </c>
      <c r="S58">
        <f t="shared" si="22"/>
        <v>10.15</v>
      </c>
      <c r="U58" s="2">
        <v>0.4548611111111111</v>
      </c>
      <c r="W58">
        <v>10.9</v>
      </c>
      <c r="X58">
        <v>3.15</v>
      </c>
      <c r="Y58">
        <f t="shared" si="23"/>
        <v>6.3</v>
      </c>
      <c r="Z58">
        <f t="shared" si="24"/>
        <v>7.75</v>
      </c>
      <c r="AB58" s="2">
        <v>0.40625</v>
      </c>
      <c r="AD58">
        <v>11.95</v>
      </c>
      <c r="AE58">
        <v>3.6</v>
      </c>
      <c r="AF58">
        <f t="shared" si="25"/>
        <v>7.2</v>
      </c>
      <c r="AG58">
        <f t="shared" si="26"/>
        <v>8.35</v>
      </c>
    </row>
    <row r="59" spans="1:34" x14ac:dyDescent="0.25">
      <c r="A59" s="7">
        <v>45126</v>
      </c>
      <c r="I59" s="2">
        <v>0.4548611111111111</v>
      </c>
      <c r="J59">
        <v>14.05</v>
      </c>
      <c r="K59">
        <v>2.4</v>
      </c>
      <c r="L59">
        <f t="shared" si="19"/>
        <v>4.8</v>
      </c>
      <c r="M59">
        <f t="shared" si="20"/>
        <v>11.65</v>
      </c>
      <c r="N59" s="2">
        <v>0.40972222222222221</v>
      </c>
      <c r="P59">
        <v>13.05</v>
      </c>
      <c r="Q59">
        <v>2.85</v>
      </c>
      <c r="R59">
        <f t="shared" si="21"/>
        <v>5.7</v>
      </c>
      <c r="S59">
        <f t="shared" si="22"/>
        <v>10.200000000000001</v>
      </c>
      <c r="U59" s="2">
        <v>0.47916666666666669</v>
      </c>
      <c r="W59">
        <v>10.9</v>
      </c>
      <c r="X59">
        <v>3</v>
      </c>
      <c r="Y59">
        <f t="shared" si="23"/>
        <v>6</v>
      </c>
      <c r="Z59">
        <f t="shared" si="24"/>
        <v>7.9</v>
      </c>
      <c r="AB59" s="2">
        <v>0.50347222222222221</v>
      </c>
      <c r="AD59">
        <v>11.95</v>
      </c>
      <c r="AE59">
        <v>3.5</v>
      </c>
      <c r="AF59">
        <f t="shared" si="25"/>
        <v>7</v>
      </c>
      <c r="AG59">
        <f t="shared" si="26"/>
        <v>8.4499999999999993</v>
      </c>
    </row>
    <row r="60" spans="1:34" x14ac:dyDescent="0.25">
      <c r="A60" s="7">
        <v>45126</v>
      </c>
      <c r="I60" s="2">
        <v>0.46875</v>
      </c>
      <c r="J60">
        <v>14.05</v>
      </c>
      <c r="K60">
        <v>2.35</v>
      </c>
      <c r="L60">
        <f t="shared" si="19"/>
        <v>4.7</v>
      </c>
      <c r="M60">
        <f t="shared" si="20"/>
        <v>11.700000000000001</v>
      </c>
      <c r="N60" s="2">
        <v>0.4548611111111111</v>
      </c>
      <c r="P60">
        <v>13.05</v>
      </c>
      <c r="Q60">
        <v>2.7</v>
      </c>
      <c r="R60">
        <f t="shared" si="21"/>
        <v>5.4</v>
      </c>
      <c r="S60">
        <f t="shared" si="22"/>
        <v>10.350000000000001</v>
      </c>
      <c r="U60" s="2">
        <v>0.50347222222222221</v>
      </c>
      <c r="W60">
        <v>10.9</v>
      </c>
      <c r="X60">
        <v>2.85</v>
      </c>
      <c r="Y60">
        <f t="shared" si="23"/>
        <v>5.7</v>
      </c>
      <c r="Z60">
        <f t="shared" si="24"/>
        <v>8.0500000000000007</v>
      </c>
      <c r="AB60" s="2">
        <v>0.51041666666666663</v>
      </c>
      <c r="AD60">
        <v>11.95</v>
      </c>
      <c r="AE60">
        <v>3.4</v>
      </c>
      <c r="AF60">
        <f t="shared" si="25"/>
        <v>6.8</v>
      </c>
      <c r="AG60">
        <f t="shared" si="26"/>
        <v>8.5499999999999989</v>
      </c>
    </row>
    <row r="61" spans="1:34" x14ac:dyDescent="0.25">
      <c r="A61" s="7">
        <v>45126</v>
      </c>
      <c r="I61" s="2">
        <v>0.47569444444444442</v>
      </c>
      <c r="J61">
        <v>14.05</v>
      </c>
      <c r="K61">
        <v>2.25</v>
      </c>
      <c r="L61">
        <f t="shared" si="19"/>
        <v>4.5</v>
      </c>
      <c r="M61">
        <f t="shared" si="20"/>
        <v>11.8</v>
      </c>
      <c r="N61" s="2">
        <v>0.47569444444444442</v>
      </c>
      <c r="P61">
        <v>13.05</v>
      </c>
      <c r="Q61">
        <v>2.5499999999999998</v>
      </c>
      <c r="R61">
        <f t="shared" si="21"/>
        <v>5.0999999999999996</v>
      </c>
      <c r="S61">
        <f t="shared" si="22"/>
        <v>10.5</v>
      </c>
      <c r="U61" s="2">
        <v>0.51041666666666663</v>
      </c>
      <c r="W61">
        <v>10.9</v>
      </c>
      <c r="X61">
        <v>2.8</v>
      </c>
      <c r="Y61">
        <f t="shared" si="23"/>
        <v>5.6</v>
      </c>
      <c r="Z61">
        <f t="shared" si="24"/>
        <v>8.1000000000000014</v>
      </c>
      <c r="AB61" s="2">
        <v>0.51388888888888884</v>
      </c>
      <c r="AD61">
        <v>11.95</v>
      </c>
      <c r="AE61">
        <v>3.3</v>
      </c>
      <c r="AF61">
        <f t="shared" si="25"/>
        <v>6.6</v>
      </c>
      <c r="AG61">
        <f t="shared" si="26"/>
        <v>8.6499999999999986</v>
      </c>
    </row>
    <row r="62" spans="1:34" x14ac:dyDescent="0.25">
      <c r="A62" s="7">
        <v>45126</v>
      </c>
      <c r="I62" s="2">
        <v>0.47916666666666669</v>
      </c>
      <c r="J62">
        <v>14.05</v>
      </c>
      <c r="K62">
        <v>2.2000000000000002</v>
      </c>
      <c r="L62">
        <f t="shared" si="19"/>
        <v>4.4000000000000004</v>
      </c>
      <c r="M62">
        <f t="shared" si="20"/>
        <v>11.850000000000001</v>
      </c>
      <c r="N62" s="2">
        <v>0.47916666666666669</v>
      </c>
      <c r="P62">
        <v>13.05</v>
      </c>
      <c r="Q62">
        <v>2.5</v>
      </c>
      <c r="R62">
        <f t="shared" si="21"/>
        <v>5</v>
      </c>
      <c r="S62">
        <f t="shared" si="22"/>
        <v>10.55</v>
      </c>
      <c r="U62" s="2">
        <v>0.51388888888888884</v>
      </c>
      <c r="W62">
        <v>10.9</v>
      </c>
      <c r="X62">
        <v>2.75</v>
      </c>
      <c r="Y62">
        <f t="shared" si="23"/>
        <v>5.5</v>
      </c>
      <c r="Z62">
        <f t="shared" si="24"/>
        <v>8.15</v>
      </c>
      <c r="AB62" s="2">
        <v>0.52430555555555558</v>
      </c>
      <c r="AD62">
        <v>11.95</v>
      </c>
      <c r="AE62">
        <v>3</v>
      </c>
      <c r="AF62">
        <f t="shared" si="25"/>
        <v>6</v>
      </c>
      <c r="AG62">
        <f t="shared" si="26"/>
        <v>8.9499999999999993</v>
      </c>
    </row>
    <row r="63" spans="1:34" x14ac:dyDescent="0.25">
      <c r="A63" s="7">
        <v>45126</v>
      </c>
      <c r="I63" s="2">
        <v>0.5</v>
      </c>
      <c r="J63">
        <v>14.05</v>
      </c>
      <c r="K63">
        <v>2.15</v>
      </c>
      <c r="L63">
        <f t="shared" si="19"/>
        <v>4.3</v>
      </c>
      <c r="M63">
        <f t="shared" si="20"/>
        <v>11.9</v>
      </c>
      <c r="N63" s="2">
        <v>0.50347222222222221</v>
      </c>
      <c r="P63">
        <v>13.05</v>
      </c>
      <c r="Q63">
        <v>2.4</v>
      </c>
      <c r="R63">
        <f t="shared" si="21"/>
        <v>4.8</v>
      </c>
      <c r="S63">
        <f t="shared" si="22"/>
        <v>10.65</v>
      </c>
      <c r="U63" s="2">
        <v>0.52430555555555558</v>
      </c>
      <c r="W63">
        <v>10.9</v>
      </c>
      <c r="X63">
        <v>2.5499999999999998</v>
      </c>
      <c r="Y63">
        <f t="shared" si="23"/>
        <v>5.0999999999999996</v>
      </c>
      <c r="Z63">
        <f t="shared" si="24"/>
        <v>8.3500000000000014</v>
      </c>
      <c r="AB63" s="2">
        <v>0.52777777777777779</v>
      </c>
      <c r="AD63">
        <v>11.95</v>
      </c>
      <c r="AE63">
        <v>2.95</v>
      </c>
      <c r="AF63">
        <f t="shared" si="25"/>
        <v>5.9</v>
      </c>
      <c r="AG63">
        <f t="shared" si="26"/>
        <v>9</v>
      </c>
    </row>
    <row r="64" spans="1:34" x14ac:dyDescent="0.25">
      <c r="A64" s="7">
        <v>45126</v>
      </c>
      <c r="I64" s="2">
        <v>0.50347222222222221</v>
      </c>
      <c r="J64">
        <v>14.05</v>
      </c>
      <c r="K64">
        <v>2.1</v>
      </c>
      <c r="L64">
        <f t="shared" si="19"/>
        <v>4.2</v>
      </c>
      <c r="M64">
        <f t="shared" si="20"/>
        <v>11.950000000000001</v>
      </c>
      <c r="N64" s="2">
        <v>0.51388888888888884</v>
      </c>
      <c r="P64">
        <v>13.05</v>
      </c>
      <c r="Q64">
        <v>2.2999999999999998</v>
      </c>
      <c r="R64">
        <f t="shared" si="21"/>
        <v>4.5999999999999996</v>
      </c>
      <c r="S64">
        <f t="shared" si="22"/>
        <v>10.75</v>
      </c>
      <c r="U64" s="2">
        <v>0.52777777777777779</v>
      </c>
      <c r="W64">
        <v>10.9</v>
      </c>
      <c r="X64">
        <v>2.4500000000000002</v>
      </c>
      <c r="Y64">
        <f t="shared" si="23"/>
        <v>4.9000000000000004</v>
      </c>
      <c r="Z64">
        <f t="shared" si="24"/>
        <v>8.4499999999999993</v>
      </c>
      <c r="AB64" s="2">
        <v>0.53819444444444442</v>
      </c>
      <c r="AD64">
        <v>11.95</v>
      </c>
      <c r="AE64">
        <v>2.9</v>
      </c>
      <c r="AF64">
        <f t="shared" si="25"/>
        <v>5.8</v>
      </c>
      <c r="AG64">
        <f t="shared" si="26"/>
        <v>9.0499999999999989</v>
      </c>
    </row>
    <row r="65" spans="1:34" x14ac:dyDescent="0.25">
      <c r="A65" s="7">
        <v>45126</v>
      </c>
      <c r="I65" s="2">
        <v>0.50694444444444442</v>
      </c>
      <c r="J65">
        <v>14.05</v>
      </c>
      <c r="K65">
        <v>2</v>
      </c>
      <c r="L65">
        <f t="shared" si="19"/>
        <v>4</v>
      </c>
      <c r="M65">
        <f t="shared" si="20"/>
        <v>12.05</v>
      </c>
      <c r="N65" s="2">
        <v>0.52430555555555558</v>
      </c>
      <c r="P65">
        <v>13.05</v>
      </c>
      <c r="Q65">
        <v>2.25</v>
      </c>
      <c r="R65">
        <f t="shared" si="21"/>
        <v>4.5</v>
      </c>
      <c r="S65">
        <f t="shared" si="22"/>
        <v>10.8</v>
      </c>
      <c r="U65" s="2">
        <v>0.56944444444444442</v>
      </c>
      <c r="W65">
        <v>10.9</v>
      </c>
      <c r="X65">
        <v>2.4</v>
      </c>
      <c r="Y65">
        <f t="shared" si="23"/>
        <v>4.8</v>
      </c>
      <c r="Z65">
        <f t="shared" si="24"/>
        <v>8.5</v>
      </c>
      <c r="AB65" s="2">
        <v>0.56944444444444442</v>
      </c>
      <c r="AD65">
        <v>11.95</v>
      </c>
      <c r="AE65">
        <v>2.8</v>
      </c>
      <c r="AF65">
        <f t="shared" si="25"/>
        <v>5.6</v>
      </c>
      <c r="AG65">
        <f t="shared" si="26"/>
        <v>9.1499999999999986</v>
      </c>
    </row>
    <row r="66" spans="1:34" x14ac:dyDescent="0.25">
      <c r="A66" s="7">
        <v>45126</v>
      </c>
      <c r="I66" s="2">
        <v>0.52430555555555558</v>
      </c>
      <c r="J66">
        <v>14.05</v>
      </c>
      <c r="K66">
        <v>1.95</v>
      </c>
      <c r="L66">
        <f t="shared" si="19"/>
        <v>3.9</v>
      </c>
      <c r="M66">
        <f t="shared" si="20"/>
        <v>12.100000000000001</v>
      </c>
      <c r="N66" s="2">
        <v>0.52777777777777779</v>
      </c>
      <c r="P66">
        <v>13.05</v>
      </c>
      <c r="Q66">
        <v>2.2000000000000002</v>
      </c>
      <c r="R66">
        <f t="shared" si="21"/>
        <v>4.4000000000000004</v>
      </c>
      <c r="S66">
        <f t="shared" si="22"/>
        <v>10.850000000000001</v>
      </c>
      <c r="U66" s="2">
        <v>0.57638888888888884</v>
      </c>
      <c r="W66">
        <v>10.9</v>
      </c>
      <c r="X66">
        <v>2.35</v>
      </c>
      <c r="Y66">
        <f t="shared" si="23"/>
        <v>4.7</v>
      </c>
      <c r="Z66">
        <f t="shared" si="24"/>
        <v>8.5500000000000007</v>
      </c>
      <c r="AB66" s="2">
        <v>0.57638888888888884</v>
      </c>
      <c r="AD66">
        <v>11.95</v>
      </c>
      <c r="AE66">
        <v>2.75</v>
      </c>
      <c r="AF66">
        <f t="shared" si="25"/>
        <v>5.5</v>
      </c>
      <c r="AG66">
        <f t="shared" si="26"/>
        <v>9.1999999999999993</v>
      </c>
    </row>
    <row r="67" spans="1:34" x14ac:dyDescent="0.25">
      <c r="A67" s="7">
        <v>45126</v>
      </c>
      <c r="I67" s="2">
        <v>0.63194444444444442</v>
      </c>
      <c r="J67">
        <v>14.05</v>
      </c>
      <c r="K67">
        <v>1.9</v>
      </c>
      <c r="L67">
        <f t="shared" si="19"/>
        <v>3.8</v>
      </c>
      <c r="M67">
        <f t="shared" si="20"/>
        <v>12.15</v>
      </c>
      <c r="N67" s="2">
        <v>0.56944444444444442</v>
      </c>
      <c r="P67">
        <v>13.05</v>
      </c>
      <c r="Q67">
        <v>2.15</v>
      </c>
      <c r="R67">
        <f t="shared" si="21"/>
        <v>4.3</v>
      </c>
      <c r="S67">
        <f t="shared" si="22"/>
        <v>10.9</v>
      </c>
      <c r="U67" s="2">
        <v>0.63194444444444442</v>
      </c>
      <c r="W67">
        <v>10.9</v>
      </c>
      <c r="X67">
        <v>2.2999999999999998</v>
      </c>
      <c r="Y67">
        <f t="shared" si="23"/>
        <v>4.5999999999999996</v>
      </c>
      <c r="Z67">
        <f t="shared" si="24"/>
        <v>8.6000000000000014</v>
      </c>
      <c r="AB67" s="2">
        <v>0.61805555555555558</v>
      </c>
      <c r="AD67">
        <v>11.95</v>
      </c>
      <c r="AE67">
        <v>2.7</v>
      </c>
      <c r="AF67">
        <f t="shared" si="25"/>
        <v>5.4</v>
      </c>
      <c r="AG67">
        <f t="shared" si="26"/>
        <v>9.25</v>
      </c>
    </row>
    <row r="68" spans="1:34" x14ac:dyDescent="0.25">
      <c r="A68" s="7">
        <v>45126</v>
      </c>
      <c r="I68" s="2">
        <v>0.64583333333333337</v>
      </c>
      <c r="J68">
        <v>14.05</v>
      </c>
      <c r="K68">
        <v>2.35</v>
      </c>
      <c r="M68">
        <f>J68-K68</f>
        <v>11.700000000000001</v>
      </c>
      <c r="N68" s="2">
        <v>0.57638888888888884</v>
      </c>
      <c r="P68">
        <v>13.05</v>
      </c>
      <c r="Q68">
        <v>2.1</v>
      </c>
      <c r="R68">
        <f t="shared" si="21"/>
        <v>4.2</v>
      </c>
      <c r="S68">
        <f t="shared" si="22"/>
        <v>10.950000000000001</v>
      </c>
      <c r="U68" s="2">
        <v>0.64583333333333337</v>
      </c>
      <c r="W68">
        <v>10.9</v>
      </c>
      <c r="X68">
        <v>2.95</v>
      </c>
      <c r="Z68">
        <f t="shared" si="24"/>
        <v>7.95</v>
      </c>
      <c r="AB68" s="2">
        <v>0.62847222222222221</v>
      </c>
      <c r="AD68">
        <v>11.95</v>
      </c>
      <c r="AE68">
        <v>2.65</v>
      </c>
      <c r="AF68">
        <f t="shared" si="25"/>
        <v>5.3</v>
      </c>
      <c r="AG68">
        <f t="shared" si="26"/>
        <v>9.2999999999999989</v>
      </c>
    </row>
    <row r="69" spans="1:34" x14ac:dyDescent="0.25">
      <c r="A69" s="7">
        <v>45126</v>
      </c>
      <c r="N69" s="2">
        <v>0.64583333333333337</v>
      </c>
      <c r="P69">
        <v>13.05</v>
      </c>
      <c r="Q69">
        <v>2.75</v>
      </c>
      <c r="S69">
        <f t="shared" si="22"/>
        <v>10.3</v>
      </c>
      <c r="AB69" s="2">
        <v>0.63194444444444442</v>
      </c>
      <c r="AD69">
        <v>11.95</v>
      </c>
      <c r="AE69">
        <v>2.6</v>
      </c>
      <c r="AF69">
        <f t="shared" si="25"/>
        <v>5.2</v>
      </c>
      <c r="AG69">
        <f t="shared" si="26"/>
        <v>9.35</v>
      </c>
    </row>
    <row r="70" spans="1:34" x14ac:dyDescent="0.25">
      <c r="A70" s="7">
        <v>45126</v>
      </c>
      <c r="AB70" s="2">
        <v>0.64583333333333337</v>
      </c>
      <c r="AD70">
        <v>11.95</v>
      </c>
      <c r="AE70">
        <v>2.9</v>
      </c>
      <c r="AG70">
        <f t="shared" si="26"/>
        <v>9.0499999999999989</v>
      </c>
    </row>
    <row r="71" spans="1:34" x14ac:dyDescent="0.25">
      <c r="A71" s="7">
        <v>45126</v>
      </c>
      <c r="AH71">
        <f>50*(AG70+Z68+S69+M68+G29+G15+G9)</f>
        <v>1145.0000000000002</v>
      </c>
    </row>
    <row r="72" spans="1:34" s="5" customFormat="1" x14ac:dyDescent="0.25"/>
    <row r="73" spans="1:34" x14ac:dyDescent="0.25">
      <c r="A73" s="7">
        <v>45127</v>
      </c>
      <c r="I73" s="2">
        <v>0.39583333333333331</v>
      </c>
      <c r="J73">
        <v>14.05</v>
      </c>
      <c r="K73">
        <v>1.3</v>
      </c>
      <c r="L73">
        <f>K73*2</f>
        <v>2.6</v>
      </c>
      <c r="M73">
        <f>J73-K73</f>
        <v>12.75</v>
      </c>
    </row>
    <row r="74" spans="1:34" x14ac:dyDescent="0.25">
      <c r="A74" s="7">
        <v>45127</v>
      </c>
      <c r="I74" s="2">
        <v>0.40625</v>
      </c>
      <c r="J74">
        <v>14.05</v>
      </c>
      <c r="K74">
        <v>1.25</v>
      </c>
      <c r="L74">
        <f t="shared" ref="L74:L78" si="27">K74*2</f>
        <v>2.5</v>
      </c>
      <c r="M74">
        <f t="shared" ref="M74:M78" si="28">J74-K74</f>
        <v>12.8</v>
      </c>
    </row>
    <row r="75" spans="1:34" x14ac:dyDescent="0.25">
      <c r="A75" s="7">
        <v>45127</v>
      </c>
      <c r="I75" s="2">
        <v>0.59027777777777779</v>
      </c>
      <c r="J75">
        <v>14.05</v>
      </c>
      <c r="K75">
        <v>1.05</v>
      </c>
      <c r="L75">
        <f t="shared" si="27"/>
        <v>2.1</v>
      </c>
      <c r="M75">
        <f t="shared" si="28"/>
        <v>13</v>
      </c>
    </row>
    <row r="76" spans="1:34" x14ac:dyDescent="0.25">
      <c r="A76" s="7">
        <v>45127</v>
      </c>
      <c r="I76" s="2">
        <v>0.59375</v>
      </c>
      <c r="J76">
        <v>14.05</v>
      </c>
      <c r="K76">
        <v>0.95</v>
      </c>
      <c r="L76">
        <f t="shared" si="27"/>
        <v>1.9</v>
      </c>
      <c r="M76">
        <f t="shared" si="28"/>
        <v>13.100000000000001</v>
      </c>
    </row>
    <row r="77" spans="1:34" x14ac:dyDescent="0.25">
      <c r="A77" s="7">
        <v>45127</v>
      </c>
      <c r="I77" s="2">
        <v>0.60763888888888884</v>
      </c>
      <c r="J77">
        <v>14.05</v>
      </c>
      <c r="K77">
        <v>0.7</v>
      </c>
      <c r="L77">
        <f t="shared" si="27"/>
        <v>1.4</v>
      </c>
      <c r="M77">
        <f t="shared" si="28"/>
        <v>13.350000000000001</v>
      </c>
    </row>
    <row r="78" spans="1:34" x14ac:dyDescent="0.25">
      <c r="A78" s="7">
        <v>45127</v>
      </c>
      <c r="I78" s="2">
        <v>0.61805555555555558</v>
      </c>
      <c r="J78">
        <v>14.05</v>
      </c>
      <c r="K78">
        <v>0.65</v>
      </c>
      <c r="L78">
        <f t="shared" si="27"/>
        <v>1.3</v>
      </c>
      <c r="M78">
        <f t="shared" si="28"/>
        <v>13.4</v>
      </c>
    </row>
    <row r="79" spans="1:34" x14ac:dyDescent="0.25">
      <c r="A79" s="7">
        <v>45127</v>
      </c>
      <c r="J79">
        <v>14.05</v>
      </c>
      <c r="K79">
        <v>0</v>
      </c>
      <c r="M79">
        <f>J79-K79</f>
        <v>14.05</v>
      </c>
      <c r="AH79">
        <v>1692.5</v>
      </c>
    </row>
    <row r="80" spans="1:34" s="5" customFormat="1" x14ac:dyDescent="0.25"/>
    <row r="82" spans="1:25" s="11" customFormat="1" x14ac:dyDescent="0.25"/>
    <row r="83" spans="1:25" x14ac:dyDescent="0.25">
      <c r="A83" t="s">
        <v>42</v>
      </c>
      <c r="B83" t="s">
        <v>43</v>
      </c>
      <c r="C83" t="s">
        <v>44</v>
      </c>
      <c r="D83" t="s">
        <v>45</v>
      </c>
      <c r="E83" t="s">
        <v>46</v>
      </c>
      <c r="F83" t="s">
        <v>47</v>
      </c>
      <c r="G83" t="s">
        <v>48</v>
      </c>
      <c r="H83" t="s">
        <v>49</v>
      </c>
      <c r="I83" t="s">
        <v>50</v>
      </c>
      <c r="J83" t="s">
        <v>51</v>
      </c>
      <c r="K83" t="s">
        <v>52</v>
      </c>
      <c r="L83" t="s">
        <v>15</v>
      </c>
      <c r="M83" t="s">
        <v>53</v>
      </c>
      <c r="N83" t="s">
        <v>54</v>
      </c>
      <c r="O83" t="s">
        <v>55</v>
      </c>
      <c r="P83" t="s">
        <v>56</v>
      </c>
      <c r="Q83" t="s">
        <v>57</v>
      </c>
      <c r="R83" t="s">
        <v>58</v>
      </c>
      <c r="S83" t="s">
        <v>59</v>
      </c>
      <c r="T83" t="s">
        <v>60</v>
      </c>
      <c r="U83" t="s">
        <v>61</v>
      </c>
      <c r="V83" t="s">
        <v>62</v>
      </c>
      <c r="W83" t="s">
        <v>63</v>
      </c>
      <c r="X83" t="s">
        <v>64</v>
      </c>
      <c r="Y83" t="s">
        <v>65</v>
      </c>
    </row>
    <row r="84" spans="1:25" x14ac:dyDescent="0.25">
      <c r="A84" s="1">
        <v>45121</v>
      </c>
      <c r="B84" s="1">
        <v>45127</v>
      </c>
      <c r="D84">
        <v>19750</v>
      </c>
      <c r="H84">
        <v>19200</v>
      </c>
      <c r="O84" s="2">
        <v>0.38819444444444445</v>
      </c>
      <c r="P84" s="2">
        <v>0.38819444444444445</v>
      </c>
      <c r="Q84" s="7">
        <v>45121</v>
      </c>
      <c r="R84" t="s">
        <v>66</v>
      </c>
    </row>
    <row r="85" spans="1:25" x14ac:dyDescent="0.25">
      <c r="A85" s="1">
        <v>45121</v>
      </c>
      <c r="B85" s="1">
        <v>45127</v>
      </c>
      <c r="D85">
        <v>-19750</v>
      </c>
      <c r="L85" s="2">
        <v>0.63749999999999996</v>
      </c>
      <c r="M85" s="7">
        <v>45121</v>
      </c>
      <c r="N85" t="s">
        <v>66</v>
      </c>
    </row>
    <row r="86" spans="1:25" x14ac:dyDescent="0.25">
      <c r="A86" s="1">
        <v>45121</v>
      </c>
      <c r="B86" s="1">
        <v>45127</v>
      </c>
      <c r="E86">
        <v>19900</v>
      </c>
      <c r="I86">
        <v>19250</v>
      </c>
      <c r="O86" s="2">
        <v>0.6381944444444444</v>
      </c>
      <c r="P86" s="2">
        <v>0.6381944444444444</v>
      </c>
      <c r="Q86" s="7">
        <v>45121</v>
      </c>
      <c r="R86" t="s">
        <v>66</v>
      </c>
    </row>
    <row r="87" spans="1:25" x14ac:dyDescent="0.25">
      <c r="A87" s="1">
        <v>45121</v>
      </c>
      <c r="B87" s="1">
        <v>45127</v>
      </c>
      <c r="E87">
        <v>-19900</v>
      </c>
      <c r="L87" s="2">
        <v>0.62569444444444444</v>
      </c>
      <c r="M87" s="7">
        <v>45124</v>
      </c>
      <c r="N87" t="s">
        <v>72</v>
      </c>
    </row>
    <row r="88" spans="1:25" x14ac:dyDescent="0.25">
      <c r="A88" s="1">
        <v>45121</v>
      </c>
      <c r="B88" s="1">
        <v>45127</v>
      </c>
      <c r="F88">
        <v>20050</v>
      </c>
      <c r="J88">
        <v>19300</v>
      </c>
      <c r="O88" s="2">
        <v>0.62777777777777777</v>
      </c>
      <c r="P88" s="2">
        <v>0.62777777777777777</v>
      </c>
      <c r="Q88" s="7">
        <v>45124</v>
      </c>
      <c r="R88" t="s">
        <v>72</v>
      </c>
    </row>
    <row r="89" spans="1:25" x14ac:dyDescent="0.25">
      <c r="A89" s="1">
        <v>45121</v>
      </c>
      <c r="B89" s="1">
        <v>45127</v>
      </c>
      <c r="F89">
        <v>-20050</v>
      </c>
      <c r="L89" s="2">
        <v>0.39513888888888887</v>
      </c>
      <c r="M89" s="7">
        <v>45125</v>
      </c>
      <c r="N89" t="s">
        <v>67</v>
      </c>
    </row>
    <row r="90" spans="1:25" x14ac:dyDescent="0.25">
      <c r="A90" s="1">
        <v>45121</v>
      </c>
      <c r="B90" s="1">
        <v>45127</v>
      </c>
      <c r="C90" t="s">
        <v>71</v>
      </c>
      <c r="K90">
        <v>19350</v>
      </c>
      <c r="P90" s="2">
        <v>0.39513888888888887</v>
      </c>
      <c r="S90">
        <v>1677.49999999999</v>
      </c>
      <c r="T90">
        <v>92000</v>
      </c>
      <c r="U90">
        <v>1.82336956521739</v>
      </c>
      <c r="V90">
        <v>1</v>
      </c>
      <c r="W90">
        <v>4</v>
      </c>
      <c r="X90">
        <v>5</v>
      </c>
      <c r="Y90">
        <v>0</v>
      </c>
    </row>
    <row r="91" spans="1:25" s="11" customForma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3E639-20A7-45CE-96A7-F342A5EE068C}">
  <dimension ref="A1:AH87"/>
  <sheetViews>
    <sheetView topLeftCell="B1" workbookViewId="0">
      <pane ySplit="1" topLeftCell="A59" activePane="bottomLeft" state="frozen"/>
      <selection activeCell="S1" sqref="S1"/>
      <selection pane="bottomLeft" activeCell="K96" sqref="K96"/>
    </sheetView>
  </sheetViews>
  <sheetFormatPr defaultRowHeight="15" x14ac:dyDescent="0.25"/>
  <cols>
    <col min="1" max="1" width="16.140625" bestFit="1" customWidth="1"/>
    <col min="2" max="2" width="13.42578125" bestFit="1" customWidth="1"/>
    <col min="3" max="3" width="17.28515625" bestFit="1" customWidth="1"/>
    <col min="4" max="4" width="20.140625" bestFit="1" customWidth="1"/>
    <col min="5" max="5" width="23.85546875" bestFit="1" customWidth="1"/>
    <col min="6" max="6" width="10.140625" bestFit="1" customWidth="1"/>
    <col min="7" max="7" width="22.140625" bestFit="1" customWidth="1"/>
    <col min="8" max="8" width="10.140625" bestFit="1" customWidth="1"/>
    <col min="9" max="9" width="10.28515625" bestFit="1" customWidth="1"/>
    <col min="10" max="10" width="19.85546875" bestFit="1" customWidth="1"/>
    <col min="11" max="11" width="23.85546875" bestFit="1" customWidth="1"/>
    <col min="12" max="12" width="10.5703125" bestFit="1" customWidth="1"/>
    <col min="13" max="13" width="22.42578125" bestFit="1" customWidth="1"/>
    <col min="14" max="14" width="11.28515625" bestFit="1" customWidth="1"/>
    <col min="15" max="15" width="10.28515625" bestFit="1" customWidth="1"/>
    <col min="16" max="16" width="19.85546875" bestFit="1" customWidth="1"/>
    <col min="17" max="17" width="23.85546875" bestFit="1" customWidth="1"/>
    <col min="18" max="18" width="16.140625" bestFit="1" customWidth="1"/>
    <col min="19" max="19" width="23" bestFit="1" customWidth="1"/>
    <col min="20" max="20" width="17.85546875" bestFit="1" customWidth="1"/>
    <col min="21" max="21" width="17.7109375" bestFit="1" customWidth="1"/>
    <col min="22" max="22" width="24" bestFit="1" customWidth="1"/>
    <col min="23" max="23" width="19.85546875" bestFit="1" customWidth="1"/>
    <col min="24" max="24" width="25.140625" bestFit="1" customWidth="1"/>
    <col min="25" max="25" width="14.5703125" bestFit="1" customWidth="1"/>
    <col min="26" max="26" width="21.5703125" bestFit="1" customWidth="1"/>
    <col min="27" max="27" width="17.85546875" bestFit="1" customWidth="1"/>
    <col min="29" max="29" width="10.28515625" bestFit="1" customWidth="1"/>
    <col min="30" max="30" width="19.85546875" bestFit="1" customWidth="1"/>
    <col min="31" max="31" width="23.85546875" bestFit="1" customWidth="1"/>
    <col min="33" max="33" width="21.5703125" bestFit="1" customWidth="1"/>
    <col min="34" max="34" width="17.85546875" bestFit="1" customWidth="1"/>
  </cols>
  <sheetData>
    <row r="1" spans="1:34" s="8" customFormat="1" x14ac:dyDescent="0.25">
      <c r="A1" s="8" t="s">
        <v>0</v>
      </c>
      <c r="B1" s="8" t="s">
        <v>1</v>
      </c>
      <c r="C1" s="8" t="s">
        <v>15</v>
      </c>
      <c r="D1" s="8" t="s">
        <v>2</v>
      </c>
      <c r="E1" s="8" t="s">
        <v>3</v>
      </c>
      <c r="F1" s="8" t="s">
        <v>4</v>
      </c>
      <c r="G1" s="8" t="s">
        <v>12</v>
      </c>
      <c r="H1" s="8" t="s">
        <v>1</v>
      </c>
      <c r="I1" s="8" t="s">
        <v>25</v>
      </c>
      <c r="J1" s="8" t="s">
        <v>30</v>
      </c>
      <c r="K1" s="8" t="s">
        <v>31</v>
      </c>
      <c r="L1" s="8" t="s">
        <v>32</v>
      </c>
      <c r="M1" s="8" t="s">
        <v>33</v>
      </c>
      <c r="N1" s="8" t="s">
        <v>1</v>
      </c>
      <c r="O1" s="8" t="s">
        <v>25</v>
      </c>
      <c r="P1" s="8" t="s">
        <v>34</v>
      </c>
      <c r="Q1" s="8" t="s">
        <v>35</v>
      </c>
      <c r="R1" s="8" t="s">
        <v>36</v>
      </c>
      <c r="S1" s="8" t="s">
        <v>37</v>
      </c>
      <c r="T1" s="8" t="s">
        <v>11</v>
      </c>
      <c r="U1" s="8" t="s">
        <v>1</v>
      </c>
      <c r="V1" s="8" t="s">
        <v>26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11</v>
      </c>
      <c r="AB1" s="8" t="s">
        <v>1</v>
      </c>
      <c r="AC1" s="8" t="s">
        <v>26</v>
      </c>
      <c r="AD1" s="8" t="s">
        <v>5</v>
      </c>
      <c r="AE1" s="8" t="s">
        <v>6</v>
      </c>
      <c r="AF1" s="8" t="s">
        <v>7</v>
      </c>
      <c r="AG1" s="8" t="s">
        <v>13</v>
      </c>
      <c r="AH1" s="8" t="s">
        <v>11</v>
      </c>
    </row>
    <row r="2" spans="1:34" x14ac:dyDescent="0.25">
      <c r="A2" s="7">
        <v>44904</v>
      </c>
      <c r="B2" s="2">
        <v>0.3888888888888889</v>
      </c>
      <c r="D2">
        <v>16.25</v>
      </c>
      <c r="E2">
        <v>16.25</v>
      </c>
      <c r="F2">
        <f>E2*2</f>
        <v>32.5</v>
      </c>
      <c r="G2">
        <f>D2-E2</f>
        <v>0</v>
      </c>
      <c r="H2" s="2">
        <v>0.44444444444444442</v>
      </c>
      <c r="J2">
        <v>15.7</v>
      </c>
      <c r="K2">
        <v>15.7</v>
      </c>
      <c r="L2">
        <f>K2*2</f>
        <v>31.4</v>
      </c>
      <c r="M2">
        <f>J2-K2</f>
        <v>0</v>
      </c>
      <c r="N2" s="2">
        <v>0.53125</v>
      </c>
      <c r="P2">
        <v>15.6</v>
      </c>
      <c r="Q2">
        <v>15.6</v>
      </c>
      <c r="R2">
        <f>Q2*2</f>
        <v>31.2</v>
      </c>
      <c r="S2">
        <f>P2-Q2</f>
        <v>0</v>
      </c>
      <c r="AB2" s="2">
        <v>0.3888888888888889</v>
      </c>
      <c r="AD2">
        <v>16.8</v>
      </c>
      <c r="AE2">
        <v>16.8</v>
      </c>
      <c r="AF2">
        <f>AE2*2</f>
        <v>33.6</v>
      </c>
    </row>
    <row r="3" spans="1:34" x14ac:dyDescent="0.25">
      <c r="A3" s="7">
        <v>44904</v>
      </c>
      <c r="B3" s="2">
        <v>0.3923611111111111</v>
      </c>
      <c r="D3">
        <v>16.25</v>
      </c>
      <c r="E3">
        <v>15.75</v>
      </c>
      <c r="F3">
        <f t="shared" ref="F3:F27" si="0">E3*2</f>
        <v>31.5</v>
      </c>
      <c r="G3">
        <f t="shared" ref="G3:G28" si="1">D3-E3</f>
        <v>0.5</v>
      </c>
      <c r="H3" s="2">
        <v>0.44791666666666669</v>
      </c>
      <c r="J3">
        <v>15.7</v>
      </c>
      <c r="K3">
        <v>15.6</v>
      </c>
      <c r="L3">
        <f t="shared" ref="L3:L19" si="2">K3*2</f>
        <v>31.2</v>
      </c>
      <c r="M3">
        <f t="shared" ref="M3:M20" si="3">J3-K3</f>
        <v>9.9999999999999645E-2</v>
      </c>
      <c r="N3" s="2">
        <v>0.53472222222222221</v>
      </c>
      <c r="P3">
        <v>15.6</v>
      </c>
      <c r="Q3">
        <v>15.25</v>
      </c>
      <c r="R3">
        <f t="shared" ref="R3:R11" si="4">Q3*2</f>
        <v>30.5</v>
      </c>
      <c r="S3">
        <f t="shared" ref="S3:S12" si="5">P3-Q3</f>
        <v>0.34999999999999964</v>
      </c>
      <c r="AC3" s="2">
        <v>0.44444444444444442</v>
      </c>
      <c r="AG3">
        <v>-16.8</v>
      </c>
    </row>
    <row r="4" spans="1:34" x14ac:dyDescent="0.25">
      <c r="A4" s="7">
        <v>44904</v>
      </c>
      <c r="B4" s="2">
        <v>0.39583333333333331</v>
      </c>
      <c r="D4">
        <v>16.25</v>
      </c>
      <c r="E4">
        <v>14.05</v>
      </c>
      <c r="F4">
        <f t="shared" si="0"/>
        <v>28.1</v>
      </c>
      <c r="G4">
        <f t="shared" si="1"/>
        <v>2.1999999999999993</v>
      </c>
      <c r="H4" s="2">
        <v>0.4513888888888889</v>
      </c>
      <c r="J4">
        <v>15.7</v>
      </c>
      <c r="K4">
        <v>14.9</v>
      </c>
      <c r="L4">
        <f t="shared" si="2"/>
        <v>29.8</v>
      </c>
      <c r="M4">
        <f t="shared" si="3"/>
        <v>0.79999999999999893</v>
      </c>
      <c r="N4" s="2">
        <v>0.53819444444444442</v>
      </c>
      <c r="P4">
        <v>15.6</v>
      </c>
      <c r="Q4">
        <v>14.7</v>
      </c>
      <c r="R4">
        <f t="shared" si="4"/>
        <v>29.4</v>
      </c>
      <c r="S4">
        <f t="shared" si="5"/>
        <v>0.90000000000000036</v>
      </c>
      <c r="AB4" s="2">
        <v>0.44444444444444442</v>
      </c>
      <c r="AD4">
        <v>12.7</v>
      </c>
      <c r="AE4">
        <v>12.85</v>
      </c>
      <c r="AF4">
        <f>AE4*2</f>
        <v>25.7</v>
      </c>
    </row>
    <row r="5" spans="1:34" x14ac:dyDescent="0.25">
      <c r="A5" s="7">
        <v>44904</v>
      </c>
      <c r="B5" s="2">
        <v>0.39930555555555558</v>
      </c>
      <c r="D5">
        <v>16.25</v>
      </c>
      <c r="E5">
        <v>13.7</v>
      </c>
      <c r="F5">
        <f t="shared" si="0"/>
        <v>27.4</v>
      </c>
      <c r="G5">
        <f t="shared" si="1"/>
        <v>2.5500000000000007</v>
      </c>
      <c r="H5" s="2">
        <v>0.4548611111111111</v>
      </c>
      <c r="J5">
        <v>15.7</v>
      </c>
      <c r="K5">
        <v>14.4</v>
      </c>
      <c r="L5">
        <f t="shared" si="2"/>
        <v>28.8</v>
      </c>
      <c r="M5">
        <f t="shared" si="3"/>
        <v>1.2999999999999989</v>
      </c>
      <c r="N5" s="2">
        <v>0.55208333333333337</v>
      </c>
      <c r="P5">
        <v>15.6</v>
      </c>
      <c r="Q5">
        <v>14.45</v>
      </c>
      <c r="R5">
        <f t="shared" si="4"/>
        <v>28.9</v>
      </c>
      <c r="S5">
        <f t="shared" si="5"/>
        <v>1.1500000000000004</v>
      </c>
      <c r="AB5" s="2">
        <v>0.50347222222222221</v>
      </c>
      <c r="AD5">
        <v>12.7</v>
      </c>
      <c r="AE5">
        <v>12.75</v>
      </c>
      <c r="AF5">
        <f t="shared" ref="AF5:AF6" si="6">AE5*2</f>
        <v>25.5</v>
      </c>
    </row>
    <row r="6" spans="1:34" x14ac:dyDescent="0.25">
      <c r="A6" s="7">
        <v>44904</v>
      </c>
      <c r="B6" s="2">
        <v>0.40972222222222221</v>
      </c>
      <c r="D6">
        <v>16.25</v>
      </c>
      <c r="E6">
        <v>13.55</v>
      </c>
      <c r="F6">
        <f t="shared" si="0"/>
        <v>27.1</v>
      </c>
      <c r="G6">
        <f t="shared" si="1"/>
        <v>2.6999999999999993</v>
      </c>
      <c r="H6" s="2">
        <v>0.46527777777777779</v>
      </c>
      <c r="J6">
        <v>15.7</v>
      </c>
      <c r="K6">
        <v>14.2</v>
      </c>
      <c r="L6">
        <f t="shared" si="2"/>
        <v>28.4</v>
      </c>
      <c r="M6">
        <f t="shared" si="3"/>
        <v>1.5</v>
      </c>
      <c r="N6" s="2">
        <v>0.56597222222222221</v>
      </c>
      <c r="P6">
        <v>15.6</v>
      </c>
      <c r="Q6">
        <v>14.35</v>
      </c>
      <c r="R6">
        <f t="shared" si="4"/>
        <v>28.7</v>
      </c>
      <c r="S6">
        <f t="shared" si="5"/>
        <v>1.25</v>
      </c>
      <c r="AB6" s="2">
        <v>0.51736111111111116</v>
      </c>
      <c r="AD6">
        <v>12.7</v>
      </c>
      <c r="AE6">
        <v>12.7</v>
      </c>
      <c r="AF6">
        <f t="shared" si="6"/>
        <v>25.4</v>
      </c>
    </row>
    <row r="7" spans="1:34" x14ac:dyDescent="0.25">
      <c r="A7" s="7">
        <v>44904</v>
      </c>
      <c r="B7" s="2">
        <v>0.41319444444444442</v>
      </c>
      <c r="D7">
        <v>16.25</v>
      </c>
      <c r="E7">
        <v>12.25</v>
      </c>
      <c r="F7">
        <f t="shared" si="0"/>
        <v>24.5</v>
      </c>
      <c r="G7">
        <f t="shared" si="1"/>
        <v>4</v>
      </c>
      <c r="H7" s="2">
        <v>0.47222222222222221</v>
      </c>
      <c r="J7">
        <v>15.7</v>
      </c>
      <c r="K7">
        <v>14.05</v>
      </c>
      <c r="L7">
        <f t="shared" si="2"/>
        <v>28.1</v>
      </c>
      <c r="M7">
        <f t="shared" si="3"/>
        <v>1.6499999999999986</v>
      </c>
      <c r="N7" s="2">
        <v>0.56944444444444442</v>
      </c>
      <c r="P7">
        <v>15.6</v>
      </c>
      <c r="Q7">
        <v>14.05</v>
      </c>
      <c r="R7">
        <f t="shared" si="4"/>
        <v>28.1</v>
      </c>
      <c r="S7">
        <f t="shared" si="5"/>
        <v>1.5499999999999989</v>
      </c>
      <c r="AB7" s="2">
        <v>0.53125</v>
      </c>
      <c r="AG7">
        <f>AD6-AF6</f>
        <v>-12.7</v>
      </c>
    </row>
    <row r="8" spans="1:34" x14ac:dyDescent="0.25">
      <c r="A8" s="7">
        <v>44904</v>
      </c>
      <c r="B8" s="2">
        <v>0.43055555555555558</v>
      </c>
      <c r="D8">
        <v>16.25</v>
      </c>
      <c r="E8">
        <v>11.8</v>
      </c>
      <c r="F8">
        <f t="shared" si="0"/>
        <v>23.6</v>
      </c>
      <c r="G8">
        <f t="shared" si="1"/>
        <v>4.4499999999999993</v>
      </c>
      <c r="H8" s="2">
        <v>0.52430555555555558</v>
      </c>
      <c r="J8">
        <v>15.7</v>
      </c>
      <c r="K8">
        <v>13.05</v>
      </c>
      <c r="L8">
        <f t="shared" si="2"/>
        <v>26.1</v>
      </c>
      <c r="M8">
        <f t="shared" si="3"/>
        <v>2.6499999999999986</v>
      </c>
      <c r="N8" s="2">
        <v>0.57291666666666663</v>
      </c>
      <c r="P8">
        <v>15.6</v>
      </c>
      <c r="Q8">
        <v>12.5</v>
      </c>
      <c r="R8">
        <f t="shared" si="4"/>
        <v>25</v>
      </c>
      <c r="S8">
        <f t="shared" si="5"/>
        <v>3.0999999999999996</v>
      </c>
      <c r="AB8" s="2">
        <v>0.53125</v>
      </c>
      <c r="AD8">
        <v>11.6</v>
      </c>
      <c r="AE8">
        <v>11.6</v>
      </c>
      <c r="AF8">
        <f>AE8*2</f>
        <v>23.2</v>
      </c>
      <c r="AG8">
        <f>AD8-AE8</f>
        <v>0</v>
      </c>
    </row>
    <row r="9" spans="1:34" x14ac:dyDescent="0.25">
      <c r="A9" s="7">
        <v>44904</v>
      </c>
      <c r="B9" s="2">
        <v>0.43402777777777779</v>
      </c>
      <c r="D9">
        <v>16.25</v>
      </c>
      <c r="E9">
        <v>11.35</v>
      </c>
      <c r="F9">
        <f t="shared" si="0"/>
        <v>22.7</v>
      </c>
      <c r="G9">
        <f t="shared" si="1"/>
        <v>4.9000000000000004</v>
      </c>
      <c r="H9" s="2">
        <v>0.52777777777777779</v>
      </c>
      <c r="J9">
        <v>15.7</v>
      </c>
      <c r="K9">
        <v>12.6</v>
      </c>
      <c r="L9">
        <f t="shared" si="2"/>
        <v>25.2</v>
      </c>
      <c r="M9">
        <f t="shared" si="3"/>
        <v>3.0999999999999996</v>
      </c>
      <c r="N9" s="2">
        <v>0.59027777777777779</v>
      </c>
      <c r="P9">
        <v>15.6</v>
      </c>
      <c r="Q9">
        <v>12.2</v>
      </c>
      <c r="R9">
        <f t="shared" si="4"/>
        <v>24.4</v>
      </c>
      <c r="S9">
        <f t="shared" si="5"/>
        <v>3.4000000000000004</v>
      </c>
      <c r="AB9" s="2">
        <v>0.54166666666666663</v>
      </c>
      <c r="AD9">
        <v>11.6</v>
      </c>
      <c r="AE9">
        <v>11.05</v>
      </c>
      <c r="AF9">
        <f t="shared" ref="AF9:AF16" si="7">AE9*2</f>
        <v>22.1</v>
      </c>
      <c r="AG9">
        <f t="shared" ref="AG9:AG16" si="8">AD9-AE9</f>
        <v>0.54999999999999893</v>
      </c>
    </row>
    <row r="10" spans="1:34" x14ac:dyDescent="0.25">
      <c r="A10" s="7">
        <v>44904</v>
      </c>
      <c r="B10" s="2">
        <v>0.4375</v>
      </c>
      <c r="D10">
        <v>16.25</v>
      </c>
      <c r="E10">
        <v>10.95</v>
      </c>
      <c r="F10">
        <f t="shared" si="0"/>
        <v>21.9</v>
      </c>
      <c r="G10">
        <f t="shared" si="1"/>
        <v>5.3000000000000007</v>
      </c>
      <c r="H10" s="2">
        <v>0.53125</v>
      </c>
      <c r="J10">
        <v>15.7</v>
      </c>
      <c r="K10">
        <v>11.25</v>
      </c>
      <c r="L10">
        <f t="shared" si="2"/>
        <v>22.5</v>
      </c>
      <c r="M10">
        <f t="shared" si="3"/>
        <v>4.4499999999999993</v>
      </c>
      <c r="N10" s="2">
        <v>0.59375</v>
      </c>
      <c r="P10">
        <v>15.6</v>
      </c>
      <c r="Q10">
        <v>11.8</v>
      </c>
      <c r="R10">
        <f t="shared" si="4"/>
        <v>23.6</v>
      </c>
      <c r="S10">
        <f t="shared" si="5"/>
        <v>3.7999999999999989</v>
      </c>
      <c r="AB10" s="2">
        <v>0.54513888888888884</v>
      </c>
      <c r="AD10">
        <v>11.6</v>
      </c>
      <c r="AE10">
        <v>10.5</v>
      </c>
      <c r="AF10">
        <f t="shared" si="7"/>
        <v>21</v>
      </c>
      <c r="AG10">
        <f t="shared" si="8"/>
        <v>1.0999999999999996</v>
      </c>
    </row>
    <row r="11" spans="1:34" x14ac:dyDescent="0.25">
      <c r="A11" s="7">
        <v>44904</v>
      </c>
      <c r="B11" s="2">
        <v>0.44097222222222221</v>
      </c>
      <c r="D11">
        <v>16.25</v>
      </c>
      <c r="E11">
        <v>10.45</v>
      </c>
      <c r="F11">
        <f t="shared" si="0"/>
        <v>20.9</v>
      </c>
      <c r="G11">
        <f t="shared" si="1"/>
        <v>5.8000000000000007</v>
      </c>
      <c r="H11" s="2">
        <v>0.53472222222222221</v>
      </c>
      <c r="J11">
        <v>15.7</v>
      </c>
      <c r="K11">
        <v>11.1</v>
      </c>
      <c r="L11">
        <f t="shared" si="2"/>
        <v>22.2</v>
      </c>
      <c r="M11">
        <f t="shared" si="3"/>
        <v>4.5999999999999996</v>
      </c>
      <c r="N11" s="2">
        <v>0.59722222222222221</v>
      </c>
      <c r="P11">
        <v>15.6</v>
      </c>
      <c r="Q11">
        <v>10.65</v>
      </c>
      <c r="R11">
        <f t="shared" si="4"/>
        <v>21.3</v>
      </c>
      <c r="S11">
        <f t="shared" si="5"/>
        <v>4.9499999999999993</v>
      </c>
      <c r="AB11" s="2">
        <v>0.5625</v>
      </c>
      <c r="AD11">
        <v>11.6</v>
      </c>
      <c r="AE11">
        <v>10.25</v>
      </c>
      <c r="AF11">
        <f t="shared" si="7"/>
        <v>20.5</v>
      </c>
      <c r="AG11">
        <f t="shared" si="8"/>
        <v>1.3499999999999996</v>
      </c>
    </row>
    <row r="12" spans="1:34" x14ac:dyDescent="0.25">
      <c r="A12" s="7">
        <v>44904</v>
      </c>
      <c r="B12" s="2">
        <v>0.4513888888888889</v>
      </c>
      <c r="D12">
        <v>16.25</v>
      </c>
      <c r="E12">
        <v>10.15</v>
      </c>
      <c r="F12">
        <f t="shared" si="0"/>
        <v>20.3</v>
      </c>
      <c r="G12">
        <f t="shared" si="1"/>
        <v>6.1</v>
      </c>
      <c r="H12" s="2">
        <v>0.53819444444444442</v>
      </c>
      <c r="J12">
        <v>15.7</v>
      </c>
      <c r="K12">
        <v>10.85</v>
      </c>
      <c r="L12">
        <f t="shared" si="2"/>
        <v>21.7</v>
      </c>
      <c r="M12">
        <f t="shared" si="3"/>
        <v>4.8499999999999996</v>
      </c>
      <c r="N12" s="2">
        <v>0.64583333333333337</v>
      </c>
      <c r="P12">
        <v>15.6</v>
      </c>
      <c r="Q12">
        <v>12</v>
      </c>
      <c r="S12">
        <f t="shared" si="5"/>
        <v>3.5999999999999996</v>
      </c>
      <c r="AB12" s="2">
        <v>0.56597222222222221</v>
      </c>
      <c r="AD12">
        <v>11.6</v>
      </c>
      <c r="AE12">
        <v>10.199999999999999</v>
      </c>
      <c r="AF12">
        <f t="shared" si="7"/>
        <v>20.399999999999999</v>
      </c>
      <c r="AG12">
        <f t="shared" si="8"/>
        <v>1.4000000000000004</v>
      </c>
    </row>
    <row r="13" spans="1:34" x14ac:dyDescent="0.25">
      <c r="A13" s="7">
        <v>44904</v>
      </c>
      <c r="B13" s="2">
        <v>0.4548611111111111</v>
      </c>
      <c r="D13">
        <v>16.25</v>
      </c>
      <c r="E13">
        <v>9.8000000000000007</v>
      </c>
      <c r="F13">
        <f t="shared" si="0"/>
        <v>19.600000000000001</v>
      </c>
      <c r="G13">
        <f t="shared" si="1"/>
        <v>6.4499999999999993</v>
      </c>
      <c r="H13" s="2">
        <v>0.55208333333333337</v>
      </c>
      <c r="J13">
        <v>15.7</v>
      </c>
      <c r="K13">
        <v>10.5</v>
      </c>
      <c r="L13">
        <f t="shared" si="2"/>
        <v>21</v>
      </c>
      <c r="M13">
        <f t="shared" si="3"/>
        <v>5.1999999999999993</v>
      </c>
      <c r="AB13" s="2">
        <v>0.56944444444444442</v>
      </c>
      <c r="AD13">
        <v>11.6</v>
      </c>
      <c r="AE13">
        <v>10.1</v>
      </c>
      <c r="AF13">
        <f t="shared" si="7"/>
        <v>20.2</v>
      </c>
      <c r="AG13">
        <f t="shared" si="8"/>
        <v>1.5</v>
      </c>
    </row>
    <row r="14" spans="1:34" x14ac:dyDescent="0.25">
      <c r="A14" s="7">
        <v>44904</v>
      </c>
      <c r="B14" s="2">
        <v>0.46527777777777779</v>
      </c>
      <c r="D14">
        <v>16.25</v>
      </c>
      <c r="E14">
        <v>9.75</v>
      </c>
      <c r="F14">
        <f t="shared" si="0"/>
        <v>19.5</v>
      </c>
      <c r="G14">
        <f t="shared" si="1"/>
        <v>6.5</v>
      </c>
      <c r="H14" s="2">
        <v>0.56597222222222221</v>
      </c>
      <c r="J14">
        <v>15.7</v>
      </c>
      <c r="K14">
        <v>10.35</v>
      </c>
      <c r="L14">
        <f t="shared" si="2"/>
        <v>20.7</v>
      </c>
      <c r="M14">
        <f t="shared" si="3"/>
        <v>5.35</v>
      </c>
      <c r="AB14" s="2">
        <v>0.62847222222222221</v>
      </c>
      <c r="AD14">
        <v>11.6</v>
      </c>
      <c r="AE14">
        <v>9.8000000000000007</v>
      </c>
      <c r="AF14">
        <f t="shared" si="7"/>
        <v>19.600000000000001</v>
      </c>
      <c r="AG14">
        <f t="shared" si="8"/>
        <v>1.7999999999999989</v>
      </c>
    </row>
    <row r="15" spans="1:34" x14ac:dyDescent="0.25">
      <c r="A15" s="7">
        <v>44904</v>
      </c>
      <c r="B15" s="2">
        <v>0.47222222222222221</v>
      </c>
      <c r="D15">
        <v>16.25</v>
      </c>
      <c r="E15">
        <v>9.6</v>
      </c>
      <c r="F15">
        <f t="shared" si="0"/>
        <v>19.2</v>
      </c>
      <c r="G15">
        <f t="shared" si="1"/>
        <v>6.65</v>
      </c>
      <c r="H15" s="2">
        <v>0.56944444444444442</v>
      </c>
      <c r="J15">
        <v>15.7</v>
      </c>
      <c r="K15">
        <v>10.1</v>
      </c>
      <c r="L15">
        <f t="shared" si="2"/>
        <v>20.2</v>
      </c>
      <c r="M15">
        <f t="shared" si="3"/>
        <v>5.6</v>
      </c>
      <c r="AB15" s="2">
        <v>0.63194444444444442</v>
      </c>
      <c r="AD15">
        <v>11.6</v>
      </c>
      <c r="AE15">
        <v>7.9</v>
      </c>
      <c r="AF15">
        <f t="shared" si="7"/>
        <v>15.8</v>
      </c>
      <c r="AG15">
        <f t="shared" si="8"/>
        <v>3.6999999999999993</v>
      </c>
    </row>
    <row r="16" spans="1:34" x14ac:dyDescent="0.25">
      <c r="A16" s="7">
        <v>44904</v>
      </c>
      <c r="B16" s="2">
        <v>0.52430555555555558</v>
      </c>
      <c r="D16">
        <v>16.25</v>
      </c>
      <c r="E16">
        <v>9.35</v>
      </c>
      <c r="F16">
        <f t="shared" si="0"/>
        <v>18.7</v>
      </c>
      <c r="G16">
        <f t="shared" si="1"/>
        <v>6.9</v>
      </c>
      <c r="H16" s="2">
        <v>0.57291666666666663</v>
      </c>
      <c r="J16">
        <v>15.7</v>
      </c>
      <c r="K16">
        <v>9.15</v>
      </c>
      <c r="L16">
        <f t="shared" si="2"/>
        <v>18.3</v>
      </c>
      <c r="M16">
        <f t="shared" si="3"/>
        <v>6.5499999999999989</v>
      </c>
      <c r="AB16" s="2">
        <v>0.63541666666666663</v>
      </c>
      <c r="AD16">
        <v>11.6</v>
      </c>
      <c r="AE16">
        <v>7.7</v>
      </c>
      <c r="AF16">
        <f t="shared" si="7"/>
        <v>15.4</v>
      </c>
      <c r="AG16">
        <f t="shared" si="8"/>
        <v>3.8999999999999995</v>
      </c>
    </row>
    <row r="17" spans="1:34" x14ac:dyDescent="0.25">
      <c r="A17" s="7">
        <v>44904</v>
      </c>
      <c r="B17" s="2">
        <v>0.52777777777777779</v>
      </c>
      <c r="D17">
        <v>16.25</v>
      </c>
      <c r="E17">
        <v>9.0500000000000007</v>
      </c>
      <c r="F17">
        <f t="shared" si="0"/>
        <v>18.100000000000001</v>
      </c>
      <c r="G17">
        <f t="shared" si="1"/>
        <v>7.1999999999999993</v>
      </c>
      <c r="H17" s="2">
        <v>0.59027777777777779</v>
      </c>
      <c r="J17">
        <v>15.7</v>
      </c>
      <c r="K17">
        <v>8.9499999999999993</v>
      </c>
      <c r="L17">
        <f t="shared" si="2"/>
        <v>17.899999999999999</v>
      </c>
      <c r="M17">
        <f t="shared" si="3"/>
        <v>6.75</v>
      </c>
      <c r="AB17" s="2">
        <v>0.64583333333333337</v>
      </c>
      <c r="AD17">
        <v>11.6</v>
      </c>
      <c r="AE17">
        <v>8.1</v>
      </c>
      <c r="AG17">
        <f>AD17-AE17</f>
        <v>3.5</v>
      </c>
      <c r="AH17">
        <f>50*(AG17+AG7+AG3+S12+M20+G28)</f>
        <v>-254.99999999999997</v>
      </c>
    </row>
    <row r="18" spans="1:34" x14ac:dyDescent="0.25">
      <c r="A18" s="7">
        <v>44904</v>
      </c>
      <c r="B18" s="2">
        <v>0.53125</v>
      </c>
      <c r="D18">
        <v>16.25</v>
      </c>
      <c r="E18">
        <v>8.25</v>
      </c>
      <c r="F18">
        <f t="shared" si="0"/>
        <v>16.5</v>
      </c>
      <c r="G18">
        <f t="shared" si="1"/>
        <v>8</v>
      </c>
      <c r="H18" s="2">
        <v>0.59375</v>
      </c>
      <c r="J18">
        <v>15.7</v>
      </c>
      <c r="K18">
        <v>8.65</v>
      </c>
      <c r="L18">
        <f t="shared" si="2"/>
        <v>17.3</v>
      </c>
      <c r="M18">
        <f t="shared" si="3"/>
        <v>7.0499999999999989</v>
      </c>
    </row>
    <row r="19" spans="1:34" x14ac:dyDescent="0.25">
      <c r="A19" s="7">
        <v>44904</v>
      </c>
      <c r="B19" s="2">
        <v>0.53472222222222221</v>
      </c>
      <c r="D19">
        <v>16.25</v>
      </c>
      <c r="E19">
        <v>8.1</v>
      </c>
      <c r="F19">
        <f t="shared" si="0"/>
        <v>16.2</v>
      </c>
      <c r="G19">
        <f t="shared" si="1"/>
        <v>8.15</v>
      </c>
      <c r="H19" s="2">
        <v>0.59722222222222221</v>
      </c>
      <c r="J19">
        <v>15.7</v>
      </c>
      <c r="K19">
        <v>8.1999999999999993</v>
      </c>
      <c r="L19">
        <f t="shared" si="2"/>
        <v>16.399999999999999</v>
      </c>
      <c r="M19">
        <f t="shared" si="3"/>
        <v>7.5</v>
      </c>
    </row>
    <row r="20" spans="1:34" x14ac:dyDescent="0.25">
      <c r="A20" s="7">
        <v>44904</v>
      </c>
      <c r="B20" s="2">
        <v>0.54166666666666663</v>
      </c>
      <c r="D20">
        <v>16.25</v>
      </c>
      <c r="E20">
        <v>8.0500000000000007</v>
      </c>
      <c r="F20">
        <f t="shared" si="0"/>
        <v>16.100000000000001</v>
      </c>
      <c r="G20">
        <f t="shared" si="1"/>
        <v>8.1999999999999993</v>
      </c>
      <c r="H20" s="2">
        <v>0.64583333333333337</v>
      </c>
      <c r="J20">
        <v>15.7</v>
      </c>
      <c r="K20">
        <v>8.3000000000000007</v>
      </c>
      <c r="M20">
        <f t="shared" si="3"/>
        <v>7.3999999999999986</v>
      </c>
    </row>
    <row r="21" spans="1:34" x14ac:dyDescent="0.25">
      <c r="A21" s="7">
        <v>44904</v>
      </c>
      <c r="B21" s="2">
        <v>0.55208333333333337</v>
      </c>
      <c r="D21">
        <v>16.25</v>
      </c>
      <c r="E21">
        <v>7.8</v>
      </c>
      <c r="F21">
        <f t="shared" si="0"/>
        <v>15.6</v>
      </c>
      <c r="G21">
        <f t="shared" si="1"/>
        <v>8.4499999999999993</v>
      </c>
    </row>
    <row r="22" spans="1:34" x14ac:dyDescent="0.25">
      <c r="A22" s="7">
        <v>44904</v>
      </c>
      <c r="B22" s="2">
        <v>0.56597222222222221</v>
      </c>
      <c r="D22">
        <v>16.25</v>
      </c>
      <c r="E22">
        <v>7.6</v>
      </c>
      <c r="F22">
        <f t="shared" si="0"/>
        <v>15.2</v>
      </c>
      <c r="G22">
        <f t="shared" si="1"/>
        <v>8.65</v>
      </c>
    </row>
    <row r="23" spans="1:34" x14ac:dyDescent="0.25">
      <c r="A23" s="7">
        <v>44904</v>
      </c>
      <c r="B23" s="2">
        <v>0.56944444444444442</v>
      </c>
      <c r="D23">
        <v>16.25</v>
      </c>
      <c r="E23">
        <v>7.4</v>
      </c>
      <c r="F23">
        <f t="shared" si="0"/>
        <v>14.8</v>
      </c>
      <c r="G23">
        <f t="shared" si="1"/>
        <v>8.85</v>
      </c>
    </row>
    <row r="24" spans="1:34" x14ac:dyDescent="0.25">
      <c r="A24" s="7">
        <v>44904</v>
      </c>
      <c r="B24" s="2">
        <v>0.57291666666666663</v>
      </c>
      <c r="D24">
        <v>16.25</v>
      </c>
      <c r="E24">
        <v>6.8</v>
      </c>
      <c r="F24">
        <f t="shared" si="0"/>
        <v>13.6</v>
      </c>
      <c r="G24">
        <f t="shared" si="1"/>
        <v>9.4499999999999993</v>
      </c>
    </row>
    <row r="25" spans="1:34" x14ac:dyDescent="0.25">
      <c r="A25" s="7">
        <v>44904</v>
      </c>
      <c r="B25" s="2">
        <v>0.59027777777777779</v>
      </c>
      <c r="D25">
        <v>16.25</v>
      </c>
      <c r="E25">
        <v>6.6</v>
      </c>
      <c r="F25">
        <f t="shared" si="0"/>
        <v>13.2</v>
      </c>
      <c r="G25">
        <f t="shared" si="1"/>
        <v>9.65</v>
      </c>
    </row>
    <row r="26" spans="1:34" x14ac:dyDescent="0.25">
      <c r="A26" s="7">
        <v>44904</v>
      </c>
      <c r="B26" s="2">
        <v>0.59375</v>
      </c>
      <c r="D26">
        <v>16.25</v>
      </c>
      <c r="E26">
        <v>6.55</v>
      </c>
      <c r="F26">
        <f t="shared" si="0"/>
        <v>13.1</v>
      </c>
      <c r="G26">
        <f t="shared" si="1"/>
        <v>9.6999999999999993</v>
      </c>
    </row>
    <row r="27" spans="1:34" x14ac:dyDescent="0.25">
      <c r="A27" s="7">
        <v>44904</v>
      </c>
      <c r="B27" s="2">
        <v>0.59722222222222221</v>
      </c>
      <c r="D27">
        <v>16.25</v>
      </c>
      <c r="E27">
        <v>6.35</v>
      </c>
      <c r="F27">
        <f t="shared" si="0"/>
        <v>12.7</v>
      </c>
      <c r="G27">
        <f t="shared" si="1"/>
        <v>9.9</v>
      </c>
    </row>
    <row r="28" spans="1:34" x14ac:dyDescent="0.25">
      <c r="A28" s="7">
        <v>44904</v>
      </c>
      <c r="B28" s="2">
        <v>0.64583333333333337</v>
      </c>
      <c r="D28">
        <v>16.25</v>
      </c>
      <c r="E28">
        <v>6.35</v>
      </c>
      <c r="G28">
        <f t="shared" si="1"/>
        <v>9.9</v>
      </c>
    </row>
    <row r="29" spans="1:34" s="5" customFormat="1" x14ac:dyDescent="0.25"/>
    <row r="30" spans="1:34" x14ac:dyDescent="0.25">
      <c r="A30" s="7">
        <v>44907</v>
      </c>
      <c r="B30" s="2">
        <v>0.39583333333333331</v>
      </c>
      <c r="D30">
        <v>16.25</v>
      </c>
      <c r="E30">
        <v>4.25</v>
      </c>
      <c r="F30">
        <f>E30*2</f>
        <v>8.5</v>
      </c>
      <c r="G30">
        <f>D30-E30</f>
        <v>12</v>
      </c>
      <c r="H30" s="2">
        <v>0.39583333333333331</v>
      </c>
      <c r="J30">
        <v>15.7</v>
      </c>
      <c r="K30">
        <v>5.0999999999999996</v>
      </c>
      <c r="L30">
        <f>K30*2</f>
        <v>10.199999999999999</v>
      </c>
      <c r="M30">
        <f>J30-K30</f>
        <v>10.6</v>
      </c>
      <c r="N30" s="2">
        <v>0.39583333333333331</v>
      </c>
      <c r="P30">
        <v>15.6</v>
      </c>
      <c r="Q30">
        <v>6.25</v>
      </c>
      <c r="R30">
        <f>Q30*2</f>
        <v>12.5</v>
      </c>
      <c r="S30">
        <f>P30-Q30</f>
        <v>9.35</v>
      </c>
      <c r="AB30" s="2">
        <v>0.40625</v>
      </c>
      <c r="AD30">
        <v>11.6</v>
      </c>
      <c r="AE30">
        <v>7.5</v>
      </c>
      <c r="AF30">
        <f>AE30*2</f>
        <v>15</v>
      </c>
      <c r="AG30">
        <f>AD30-AE30</f>
        <v>4.0999999999999996</v>
      </c>
    </row>
    <row r="31" spans="1:34" x14ac:dyDescent="0.25">
      <c r="A31" s="7">
        <v>44907</v>
      </c>
      <c r="B31" s="2">
        <v>0.55208333333333337</v>
      </c>
      <c r="D31">
        <v>16.25</v>
      </c>
      <c r="E31">
        <v>4.0999999999999996</v>
      </c>
      <c r="F31">
        <f t="shared" ref="F31:F36" si="9">E31*2</f>
        <v>8.1999999999999993</v>
      </c>
      <c r="G31">
        <f t="shared" ref="G31:G37" si="10">D31-E31</f>
        <v>12.15</v>
      </c>
      <c r="H31" s="2">
        <v>0.59722222222222221</v>
      </c>
      <c r="J31">
        <v>15.7</v>
      </c>
      <c r="K31">
        <v>4.8499999999999996</v>
      </c>
      <c r="L31">
        <f t="shared" ref="L31:L32" si="11">K31*2</f>
        <v>9.6999999999999993</v>
      </c>
      <c r="M31">
        <f t="shared" ref="M31:M33" si="12">J31-K31</f>
        <v>10.85</v>
      </c>
      <c r="N31" s="2">
        <v>0.59722222222222221</v>
      </c>
      <c r="P31">
        <v>15.6</v>
      </c>
      <c r="Q31">
        <v>6.15</v>
      </c>
      <c r="R31">
        <f t="shared" ref="R31:R32" si="13">Q31*2</f>
        <v>12.3</v>
      </c>
      <c r="S31">
        <f t="shared" ref="S31:S33" si="14">P31-Q31</f>
        <v>9.4499999999999993</v>
      </c>
      <c r="AB31" s="2">
        <v>0.43055555555555558</v>
      </c>
      <c r="AD31">
        <v>11.6</v>
      </c>
      <c r="AE31">
        <v>7.35</v>
      </c>
      <c r="AF31">
        <f t="shared" ref="AF31:AF43" si="15">AE31*2</f>
        <v>14.7</v>
      </c>
      <c r="AG31">
        <f t="shared" ref="AG31:AG43" si="16">AD31-AE31</f>
        <v>4.25</v>
      </c>
    </row>
    <row r="32" spans="1:34" x14ac:dyDescent="0.25">
      <c r="A32" s="7">
        <v>44907</v>
      </c>
      <c r="B32" s="2">
        <v>0.5625</v>
      </c>
      <c r="D32">
        <v>16.25</v>
      </c>
      <c r="E32">
        <v>4.05</v>
      </c>
      <c r="F32">
        <f t="shared" si="9"/>
        <v>8.1</v>
      </c>
      <c r="G32">
        <f t="shared" si="10"/>
        <v>12.2</v>
      </c>
      <c r="H32" s="2">
        <v>0.60069444444444442</v>
      </c>
      <c r="J32">
        <v>15.7</v>
      </c>
      <c r="K32">
        <v>4.7</v>
      </c>
      <c r="L32">
        <f t="shared" si="11"/>
        <v>9.4</v>
      </c>
      <c r="M32">
        <f t="shared" si="12"/>
        <v>11</v>
      </c>
      <c r="N32" s="2">
        <v>0.60069444444444442</v>
      </c>
      <c r="P32">
        <v>15.6</v>
      </c>
      <c r="Q32">
        <v>5.85</v>
      </c>
      <c r="R32">
        <f t="shared" si="13"/>
        <v>11.7</v>
      </c>
      <c r="S32">
        <f t="shared" si="14"/>
        <v>9.75</v>
      </c>
      <c r="AB32" s="2">
        <v>0.4375</v>
      </c>
      <c r="AD32">
        <v>11.6</v>
      </c>
      <c r="AE32">
        <v>7.15</v>
      </c>
      <c r="AF32">
        <f t="shared" si="15"/>
        <v>14.3</v>
      </c>
      <c r="AG32">
        <f t="shared" si="16"/>
        <v>4.4499999999999993</v>
      </c>
    </row>
    <row r="33" spans="1:34" x14ac:dyDescent="0.25">
      <c r="A33" s="7">
        <v>44907</v>
      </c>
      <c r="B33" s="2">
        <v>0.59027777777777779</v>
      </c>
      <c r="D33">
        <v>16.25</v>
      </c>
      <c r="E33">
        <v>4</v>
      </c>
      <c r="F33">
        <f t="shared" si="9"/>
        <v>8</v>
      </c>
      <c r="G33">
        <f t="shared" si="10"/>
        <v>12.25</v>
      </c>
      <c r="H33" s="2">
        <v>0.64583333333333337</v>
      </c>
      <c r="J33">
        <v>15.7</v>
      </c>
      <c r="K33">
        <v>5.35</v>
      </c>
      <c r="M33">
        <f t="shared" si="12"/>
        <v>10.35</v>
      </c>
      <c r="N33" s="2">
        <v>0.64583333333333337</v>
      </c>
      <c r="P33">
        <v>15.6</v>
      </c>
      <c r="Q33">
        <v>7.25</v>
      </c>
      <c r="S33">
        <f t="shared" si="14"/>
        <v>8.35</v>
      </c>
      <c r="AB33" s="2">
        <v>0.44444444444444442</v>
      </c>
      <c r="AD33">
        <v>11.6</v>
      </c>
      <c r="AE33">
        <v>7.05</v>
      </c>
      <c r="AF33">
        <f t="shared" si="15"/>
        <v>14.1</v>
      </c>
      <c r="AG33">
        <f t="shared" si="16"/>
        <v>4.55</v>
      </c>
    </row>
    <row r="34" spans="1:34" x14ac:dyDescent="0.25">
      <c r="A34" s="7">
        <v>44907</v>
      </c>
      <c r="B34" s="2">
        <v>0.59375</v>
      </c>
      <c r="D34">
        <v>16.25</v>
      </c>
      <c r="E34">
        <v>3.95</v>
      </c>
      <c r="F34">
        <f t="shared" si="9"/>
        <v>7.9</v>
      </c>
      <c r="G34">
        <f t="shared" si="10"/>
        <v>12.3</v>
      </c>
      <c r="AB34" s="2">
        <v>0.44791666666666669</v>
      </c>
      <c r="AD34">
        <v>11.6</v>
      </c>
      <c r="AE34">
        <v>6.95</v>
      </c>
      <c r="AF34">
        <f t="shared" si="15"/>
        <v>13.9</v>
      </c>
      <c r="AG34">
        <f t="shared" si="16"/>
        <v>4.6499999999999995</v>
      </c>
    </row>
    <row r="35" spans="1:34" x14ac:dyDescent="0.25">
      <c r="A35" s="7">
        <v>44907</v>
      </c>
      <c r="B35" s="2">
        <v>0.59722222222222221</v>
      </c>
      <c r="D35">
        <v>16.25</v>
      </c>
      <c r="E35">
        <v>3.8</v>
      </c>
      <c r="F35">
        <f t="shared" si="9"/>
        <v>7.6</v>
      </c>
      <c r="G35">
        <f t="shared" si="10"/>
        <v>12.45</v>
      </c>
      <c r="AB35" s="2">
        <v>0.4548611111111111</v>
      </c>
      <c r="AD35">
        <v>11.6</v>
      </c>
      <c r="AE35">
        <v>6.8</v>
      </c>
      <c r="AF35">
        <f t="shared" si="15"/>
        <v>13.6</v>
      </c>
      <c r="AG35">
        <f t="shared" si="16"/>
        <v>4.8</v>
      </c>
    </row>
    <row r="36" spans="1:34" x14ac:dyDescent="0.25">
      <c r="A36" s="7">
        <v>44907</v>
      </c>
      <c r="B36" s="2">
        <v>0.60069444444444442</v>
      </c>
      <c r="D36">
        <v>16.25</v>
      </c>
      <c r="E36">
        <v>3.7</v>
      </c>
      <c r="F36">
        <f t="shared" si="9"/>
        <v>7.4</v>
      </c>
      <c r="G36">
        <f t="shared" si="10"/>
        <v>12.55</v>
      </c>
      <c r="AB36" s="2">
        <v>0.46875</v>
      </c>
      <c r="AD36">
        <v>11.6</v>
      </c>
      <c r="AE36">
        <v>6.7</v>
      </c>
      <c r="AF36">
        <f t="shared" si="15"/>
        <v>13.4</v>
      </c>
      <c r="AG36">
        <f t="shared" si="16"/>
        <v>4.8999999999999995</v>
      </c>
    </row>
    <row r="37" spans="1:34" x14ac:dyDescent="0.25">
      <c r="A37" s="7">
        <v>44907</v>
      </c>
      <c r="B37" s="2">
        <v>0.64583333333333337</v>
      </c>
      <c r="D37">
        <v>16.25</v>
      </c>
      <c r="E37">
        <v>3.75</v>
      </c>
      <c r="G37">
        <f t="shared" si="10"/>
        <v>12.5</v>
      </c>
      <c r="AB37" s="2">
        <v>0.51388888888888884</v>
      </c>
      <c r="AD37">
        <v>11.6</v>
      </c>
      <c r="AE37">
        <v>6.55</v>
      </c>
      <c r="AF37">
        <f t="shared" si="15"/>
        <v>13.1</v>
      </c>
      <c r="AG37">
        <f t="shared" si="16"/>
        <v>5.05</v>
      </c>
    </row>
    <row r="38" spans="1:34" x14ac:dyDescent="0.25">
      <c r="A38" s="7">
        <v>44907</v>
      </c>
      <c r="AB38" s="2">
        <v>0.51736111111111116</v>
      </c>
      <c r="AD38">
        <v>11.6</v>
      </c>
      <c r="AE38">
        <v>6.3</v>
      </c>
      <c r="AF38">
        <f t="shared" si="15"/>
        <v>12.6</v>
      </c>
      <c r="AG38">
        <f t="shared" si="16"/>
        <v>5.3</v>
      </c>
    </row>
    <row r="39" spans="1:34" x14ac:dyDescent="0.25">
      <c r="A39" s="7">
        <v>44907</v>
      </c>
      <c r="AB39" s="2">
        <v>0.61805555555555558</v>
      </c>
      <c r="AD39">
        <v>11.6</v>
      </c>
      <c r="AE39">
        <v>6.1</v>
      </c>
      <c r="AF39">
        <f t="shared" si="15"/>
        <v>12.2</v>
      </c>
      <c r="AG39">
        <f t="shared" si="16"/>
        <v>5.5</v>
      </c>
    </row>
    <row r="40" spans="1:34" x14ac:dyDescent="0.25">
      <c r="A40" s="7">
        <v>44907</v>
      </c>
      <c r="AB40" s="2">
        <v>0.62847222222222221</v>
      </c>
      <c r="AD40">
        <v>11.6</v>
      </c>
      <c r="AE40">
        <v>5.15</v>
      </c>
      <c r="AF40">
        <f t="shared" si="15"/>
        <v>10.3</v>
      </c>
      <c r="AG40">
        <f t="shared" si="16"/>
        <v>6.4499999999999993</v>
      </c>
    </row>
    <row r="41" spans="1:34" x14ac:dyDescent="0.25">
      <c r="A41" s="7">
        <v>44907</v>
      </c>
      <c r="AB41" s="2">
        <v>0.63194444444444442</v>
      </c>
      <c r="AD41">
        <v>11.6</v>
      </c>
      <c r="AE41">
        <v>5</v>
      </c>
      <c r="AF41">
        <f t="shared" si="15"/>
        <v>10</v>
      </c>
      <c r="AG41">
        <f t="shared" si="16"/>
        <v>6.6</v>
      </c>
    </row>
    <row r="42" spans="1:34" x14ac:dyDescent="0.25">
      <c r="A42" s="7">
        <v>44907</v>
      </c>
      <c r="AB42" s="2">
        <v>0.64583333333333337</v>
      </c>
      <c r="AD42">
        <v>11.6</v>
      </c>
      <c r="AE42">
        <v>4.95</v>
      </c>
      <c r="AF42">
        <f t="shared" si="15"/>
        <v>9.9</v>
      </c>
      <c r="AG42">
        <f t="shared" si="16"/>
        <v>6.6499999999999995</v>
      </c>
    </row>
    <row r="43" spans="1:34" x14ac:dyDescent="0.25">
      <c r="A43" s="7">
        <v>44907</v>
      </c>
      <c r="AB43" s="2">
        <v>0.64583333333333337</v>
      </c>
      <c r="AD43">
        <v>11.6</v>
      </c>
      <c r="AE43">
        <v>4.7</v>
      </c>
      <c r="AF43">
        <f t="shared" si="15"/>
        <v>9.4</v>
      </c>
      <c r="AG43">
        <f t="shared" si="16"/>
        <v>6.8999999999999995</v>
      </c>
      <c r="AH43">
        <f>50*(AG43+S33+M33+G37+AG7+AG3)</f>
        <v>430.00000000000006</v>
      </c>
    </row>
    <row r="44" spans="1:34" s="5" customFormat="1" x14ac:dyDescent="0.25"/>
    <row r="45" spans="1:34" x14ac:dyDescent="0.25">
      <c r="A45" s="7">
        <v>44908</v>
      </c>
      <c r="B45" s="2">
        <v>0.57638888888888884</v>
      </c>
      <c r="D45">
        <v>16.25</v>
      </c>
      <c r="E45">
        <v>3.65</v>
      </c>
      <c r="F45">
        <f>E45*2</f>
        <v>7.3</v>
      </c>
      <c r="G45">
        <f>D45-E45</f>
        <v>12.6</v>
      </c>
      <c r="H45" s="2">
        <v>0.64583333333333337</v>
      </c>
      <c r="J45">
        <v>15.7</v>
      </c>
      <c r="K45">
        <v>6.5</v>
      </c>
      <c r="L45">
        <v>9.4</v>
      </c>
      <c r="M45">
        <f>J45-K45</f>
        <v>9.1999999999999993</v>
      </c>
      <c r="O45" s="2">
        <v>0.54861111111111116</v>
      </c>
      <c r="P45">
        <v>15.6</v>
      </c>
      <c r="Q45">
        <v>11.7</v>
      </c>
      <c r="S45">
        <f>P45-Q45</f>
        <v>3.9000000000000004</v>
      </c>
      <c r="AB45" s="2">
        <v>0.39583333333333331</v>
      </c>
      <c r="AD45">
        <v>11.6</v>
      </c>
      <c r="AE45">
        <v>4.3</v>
      </c>
      <c r="AF45">
        <f>AE45*2</f>
        <v>8.6</v>
      </c>
      <c r="AG45">
        <f>AD45-AE45</f>
        <v>7.3</v>
      </c>
    </row>
    <row r="46" spans="1:34" x14ac:dyDescent="0.25">
      <c r="A46" s="7">
        <v>44908</v>
      </c>
      <c r="B46" s="2">
        <v>0.59027777777777779</v>
      </c>
      <c r="D46">
        <v>16.25</v>
      </c>
      <c r="E46">
        <v>3.45</v>
      </c>
      <c r="F46">
        <f>E46*2</f>
        <v>6.9</v>
      </c>
      <c r="G46">
        <f t="shared" ref="G46:G47" si="17">D46-E46</f>
        <v>12.8</v>
      </c>
      <c r="AB46" s="2">
        <v>0.59375</v>
      </c>
      <c r="AD46">
        <v>11.6</v>
      </c>
      <c r="AE46">
        <v>4.2</v>
      </c>
      <c r="AF46">
        <f t="shared" ref="AF46:AF51" si="18">AE46*2</f>
        <v>8.4</v>
      </c>
      <c r="AG46">
        <f t="shared" ref="AG46:AG52" si="19">AD46-AE46</f>
        <v>7.3999999999999995</v>
      </c>
    </row>
    <row r="47" spans="1:34" x14ac:dyDescent="0.25">
      <c r="A47" s="7">
        <v>44908</v>
      </c>
      <c r="B47" s="2">
        <v>0.64583333333333337</v>
      </c>
      <c r="D47">
        <v>16.25</v>
      </c>
      <c r="E47">
        <v>4.45</v>
      </c>
      <c r="G47">
        <f t="shared" si="17"/>
        <v>11.8</v>
      </c>
      <c r="AB47" s="2">
        <v>0.60416666666666663</v>
      </c>
      <c r="AD47">
        <v>11.6</v>
      </c>
      <c r="AE47">
        <v>4.1500000000000004</v>
      </c>
      <c r="AF47">
        <f t="shared" si="18"/>
        <v>8.3000000000000007</v>
      </c>
      <c r="AG47">
        <f t="shared" si="19"/>
        <v>7.4499999999999993</v>
      </c>
    </row>
    <row r="48" spans="1:34" x14ac:dyDescent="0.25">
      <c r="A48" s="7">
        <v>44908</v>
      </c>
      <c r="AB48" s="2">
        <v>0.61111111111111116</v>
      </c>
      <c r="AD48">
        <v>11.6</v>
      </c>
      <c r="AE48">
        <v>4.05</v>
      </c>
      <c r="AF48">
        <f t="shared" si="18"/>
        <v>8.1</v>
      </c>
      <c r="AG48">
        <f t="shared" si="19"/>
        <v>7.55</v>
      </c>
    </row>
    <row r="49" spans="1:34" x14ac:dyDescent="0.25">
      <c r="A49" s="7">
        <v>44908</v>
      </c>
      <c r="AB49" s="2">
        <v>0.61458333333333337</v>
      </c>
      <c r="AD49">
        <v>11.6</v>
      </c>
      <c r="AE49">
        <v>4</v>
      </c>
      <c r="AF49">
        <f t="shared" si="18"/>
        <v>8</v>
      </c>
      <c r="AG49">
        <f t="shared" si="19"/>
        <v>7.6</v>
      </c>
    </row>
    <row r="50" spans="1:34" x14ac:dyDescent="0.25">
      <c r="A50" s="7">
        <v>44908</v>
      </c>
      <c r="AB50" s="2">
        <v>0.61805555555555558</v>
      </c>
      <c r="AD50">
        <v>11.6</v>
      </c>
      <c r="AE50">
        <v>3.9</v>
      </c>
      <c r="AF50">
        <f t="shared" si="18"/>
        <v>7.8</v>
      </c>
      <c r="AG50">
        <f t="shared" si="19"/>
        <v>7.6999999999999993</v>
      </c>
    </row>
    <row r="51" spans="1:34" x14ac:dyDescent="0.25">
      <c r="A51" s="7">
        <v>44908</v>
      </c>
      <c r="AB51" s="2">
        <v>0.62152777777777779</v>
      </c>
      <c r="AD51">
        <v>11.6</v>
      </c>
      <c r="AE51">
        <v>3.85</v>
      </c>
      <c r="AF51">
        <f t="shared" si="18"/>
        <v>7.7</v>
      </c>
      <c r="AG51">
        <f t="shared" si="19"/>
        <v>7.75</v>
      </c>
    </row>
    <row r="52" spans="1:34" x14ac:dyDescent="0.25">
      <c r="A52" s="7">
        <v>44908</v>
      </c>
      <c r="AB52" s="2">
        <v>0.64583333333333337</v>
      </c>
      <c r="AD52">
        <v>11.6</v>
      </c>
      <c r="AE52">
        <v>3.9</v>
      </c>
      <c r="AG52">
        <f t="shared" si="19"/>
        <v>7.6999999999999993</v>
      </c>
      <c r="AH52">
        <f>50*(AG52+S45+G47+AG7+AG3+M45)</f>
        <v>154.99999999999989</v>
      </c>
    </row>
    <row r="53" spans="1:34" s="5" customFormat="1" x14ac:dyDescent="0.25"/>
    <row r="54" spans="1:34" x14ac:dyDescent="0.25">
      <c r="A54" s="7">
        <v>44909</v>
      </c>
      <c r="B54" s="2">
        <v>0.4236111111111111</v>
      </c>
      <c r="D54">
        <v>16.25</v>
      </c>
      <c r="E54">
        <v>3.4</v>
      </c>
      <c r="F54">
        <f>E54*2</f>
        <v>6.8</v>
      </c>
      <c r="G54">
        <f>D54-E54</f>
        <v>12.85</v>
      </c>
      <c r="I54" s="2">
        <v>0.39583333333333331</v>
      </c>
      <c r="J54">
        <v>15.7</v>
      </c>
      <c r="K54">
        <v>6.3</v>
      </c>
      <c r="L54">
        <f>K54*2</f>
        <v>12.6</v>
      </c>
      <c r="M54">
        <f>J54-K54</f>
        <v>9.3999999999999986</v>
      </c>
      <c r="AB54" s="2">
        <v>0.39583333333333331</v>
      </c>
      <c r="AD54">
        <v>11.6</v>
      </c>
      <c r="AE54">
        <v>2.7</v>
      </c>
      <c r="AF54">
        <f>AE54*2</f>
        <v>5.4</v>
      </c>
      <c r="AG54">
        <f>AD54-AE54</f>
        <v>8.8999999999999986</v>
      </c>
    </row>
    <row r="55" spans="1:34" x14ac:dyDescent="0.25">
      <c r="A55" s="7">
        <v>44909</v>
      </c>
      <c r="B55" s="2">
        <v>0.42708333333333331</v>
      </c>
      <c r="D55">
        <v>16.25</v>
      </c>
      <c r="E55">
        <v>3.35</v>
      </c>
      <c r="F55">
        <f t="shared" ref="F55:F75" si="20">E55*2</f>
        <v>6.7</v>
      </c>
      <c r="G55">
        <f t="shared" ref="G55:G75" si="21">D55-E55</f>
        <v>12.9</v>
      </c>
      <c r="I55" s="2">
        <v>0.41319444444444442</v>
      </c>
      <c r="J55">
        <v>15.7</v>
      </c>
      <c r="K55">
        <v>6.25</v>
      </c>
      <c r="L55">
        <f t="shared" ref="L55:L73" si="22">K55*2</f>
        <v>12.5</v>
      </c>
      <c r="M55">
        <f t="shared" ref="M55:M73" si="23">J55-K55</f>
        <v>9.4499999999999993</v>
      </c>
      <c r="AB55" s="2">
        <v>0.40625</v>
      </c>
      <c r="AD55">
        <v>11.6</v>
      </c>
      <c r="AE55">
        <v>2.5499999999999998</v>
      </c>
      <c r="AF55">
        <f t="shared" ref="AF55:AF68" si="24">AE55*2</f>
        <v>5.0999999999999996</v>
      </c>
      <c r="AG55">
        <f t="shared" ref="AG55:AG69" si="25">AD55-AE55</f>
        <v>9.0500000000000007</v>
      </c>
    </row>
    <row r="56" spans="1:34" x14ac:dyDescent="0.25">
      <c r="A56" s="7">
        <v>44909</v>
      </c>
      <c r="B56" s="2">
        <v>0.43402777777777779</v>
      </c>
      <c r="D56">
        <v>16.25</v>
      </c>
      <c r="E56">
        <v>3.3</v>
      </c>
      <c r="F56">
        <f t="shared" si="20"/>
        <v>6.6</v>
      </c>
      <c r="G56">
        <f t="shared" si="21"/>
        <v>12.95</v>
      </c>
      <c r="I56" s="2">
        <v>0.41666666666666669</v>
      </c>
      <c r="J56">
        <v>15.7</v>
      </c>
      <c r="K56">
        <v>5.9</v>
      </c>
      <c r="L56">
        <f t="shared" si="22"/>
        <v>11.8</v>
      </c>
      <c r="M56">
        <f t="shared" si="23"/>
        <v>9.7999999999999989</v>
      </c>
      <c r="AB56" s="2">
        <v>0.4201388888888889</v>
      </c>
      <c r="AD56">
        <v>11.6</v>
      </c>
      <c r="AE56">
        <v>2.5</v>
      </c>
      <c r="AF56">
        <f t="shared" si="24"/>
        <v>5</v>
      </c>
      <c r="AG56">
        <f t="shared" si="25"/>
        <v>9.1</v>
      </c>
    </row>
    <row r="57" spans="1:34" x14ac:dyDescent="0.25">
      <c r="A57" s="7">
        <v>44909</v>
      </c>
      <c r="B57" s="2">
        <v>0.44444444444444442</v>
      </c>
      <c r="D57">
        <v>16.25</v>
      </c>
      <c r="E57">
        <v>3.25</v>
      </c>
      <c r="F57">
        <f t="shared" si="20"/>
        <v>6.5</v>
      </c>
      <c r="G57">
        <f t="shared" si="21"/>
        <v>13</v>
      </c>
      <c r="I57" s="2">
        <v>0.4201388888888889</v>
      </c>
      <c r="J57">
        <v>15.7</v>
      </c>
      <c r="K57">
        <v>5.8</v>
      </c>
      <c r="L57">
        <f t="shared" si="22"/>
        <v>11.6</v>
      </c>
      <c r="M57">
        <f t="shared" si="23"/>
        <v>9.8999999999999986</v>
      </c>
      <c r="AB57" s="2">
        <v>0.4236111111111111</v>
      </c>
      <c r="AD57">
        <v>11.6</v>
      </c>
      <c r="AE57">
        <v>2.4500000000000002</v>
      </c>
      <c r="AF57">
        <f t="shared" si="24"/>
        <v>4.9000000000000004</v>
      </c>
      <c r="AG57">
        <f t="shared" si="25"/>
        <v>9.1499999999999986</v>
      </c>
    </row>
    <row r="58" spans="1:34" x14ac:dyDescent="0.25">
      <c r="A58" s="7">
        <v>44909</v>
      </c>
      <c r="B58" s="2">
        <v>0.44791666666666669</v>
      </c>
      <c r="D58">
        <v>16.25</v>
      </c>
      <c r="E58">
        <v>3.15</v>
      </c>
      <c r="F58">
        <f t="shared" si="20"/>
        <v>6.3</v>
      </c>
      <c r="G58">
        <f t="shared" si="21"/>
        <v>13.1</v>
      </c>
      <c r="I58" s="2">
        <v>0.4236111111111111</v>
      </c>
      <c r="J58">
        <v>15.7</v>
      </c>
      <c r="K58">
        <v>5.4</v>
      </c>
      <c r="L58">
        <f t="shared" si="22"/>
        <v>10.8</v>
      </c>
      <c r="M58">
        <f t="shared" si="23"/>
        <v>10.299999999999999</v>
      </c>
      <c r="AB58" s="2">
        <v>0.42708333333333331</v>
      </c>
      <c r="AD58">
        <v>11.6</v>
      </c>
      <c r="AE58">
        <v>2.4</v>
      </c>
      <c r="AF58">
        <f t="shared" si="24"/>
        <v>4.8</v>
      </c>
      <c r="AG58">
        <f t="shared" si="25"/>
        <v>9.1999999999999993</v>
      </c>
    </row>
    <row r="59" spans="1:34" x14ac:dyDescent="0.25">
      <c r="A59" s="7">
        <v>44909</v>
      </c>
      <c r="B59" s="2">
        <v>0.45138888888888901</v>
      </c>
      <c r="D59">
        <v>16.25</v>
      </c>
      <c r="E59">
        <v>3</v>
      </c>
      <c r="F59">
        <f t="shared" si="20"/>
        <v>6</v>
      </c>
      <c r="G59">
        <f t="shared" si="21"/>
        <v>13.25</v>
      </c>
      <c r="I59" s="2">
        <v>0.43402777777777779</v>
      </c>
      <c r="J59">
        <v>15.7</v>
      </c>
      <c r="K59">
        <v>5.25</v>
      </c>
      <c r="L59">
        <f t="shared" si="22"/>
        <v>10.5</v>
      </c>
      <c r="M59">
        <f t="shared" si="23"/>
        <v>10.45</v>
      </c>
      <c r="AB59" s="2">
        <v>0.43055555555555558</v>
      </c>
      <c r="AD59">
        <v>11.6</v>
      </c>
      <c r="AE59">
        <v>2.2999999999999998</v>
      </c>
      <c r="AF59">
        <f t="shared" si="24"/>
        <v>4.5999999999999996</v>
      </c>
      <c r="AG59">
        <f t="shared" si="25"/>
        <v>9.3000000000000007</v>
      </c>
    </row>
    <row r="60" spans="1:34" x14ac:dyDescent="0.25">
      <c r="A60" s="7">
        <v>44909</v>
      </c>
      <c r="B60" s="2">
        <v>0.45486111111111099</v>
      </c>
      <c r="D60">
        <v>16.25</v>
      </c>
      <c r="E60">
        <v>2.9</v>
      </c>
      <c r="F60">
        <f t="shared" si="20"/>
        <v>5.8</v>
      </c>
      <c r="G60">
        <f t="shared" si="21"/>
        <v>13.35</v>
      </c>
      <c r="I60" s="2">
        <v>0.44791666666666669</v>
      </c>
      <c r="J60">
        <v>15.7</v>
      </c>
      <c r="K60">
        <v>5</v>
      </c>
      <c r="L60">
        <f t="shared" si="22"/>
        <v>10</v>
      </c>
      <c r="M60">
        <f t="shared" si="23"/>
        <v>10.7</v>
      </c>
      <c r="AB60" s="2">
        <v>0.43402777777777779</v>
      </c>
      <c r="AD60">
        <v>11.6</v>
      </c>
      <c r="AE60">
        <v>2.25</v>
      </c>
      <c r="AF60">
        <f t="shared" si="24"/>
        <v>4.5</v>
      </c>
      <c r="AG60">
        <f t="shared" si="25"/>
        <v>9.35</v>
      </c>
    </row>
    <row r="61" spans="1:34" x14ac:dyDescent="0.25">
      <c r="A61" s="7">
        <v>44909</v>
      </c>
      <c r="B61" s="2">
        <v>0.45833333333333398</v>
      </c>
      <c r="D61">
        <v>16.25</v>
      </c>
      <c r="E61">
        <v>2.85</v>
      </c>
      <c r="F61">
        <f t="shared" si="20"/>
        <v>5.7</v>
      </c>
      <c r="G61">
        <f t="shared" si="21"/>
        <v>13.4</v>
      </c>
      <c r="I61" s="2">
        <v>0.4513888888888889</v>
      </c>
      <c r="J61">
        <v>15.7</v>
      </c>
      <c r="K61">
        <v>4.8499999999999996</v>
      </c>
      <c r="L61">
        <f t="shared" si="22"/>
        <v>9.6999999999999993</v>
      </c>
      <c r="M61">
        <f t="shared" si="23"/>
        <v>10.85</v>
      </c>
      <c r="AB61" s="2">
        <v>0.4375</v>
      </c>
      <c r="AD61">
        <v>11.6</v>
      </c>
      <c r="AE61">
        <v>2.15</v>
      </c>
      <c r="AF61">
        <f t="shared" si="24"/>
        <v>4.3</v>
      </c>
      <c r="AG61">
        <f t="shared" si="25"/>
        <v>9.4499999999999993</v>
      </c>
    </row>
    <row r="62" spans="1:34" x14ac:dyDescent="0.25">
      <c r="A62" s="7">
        <v>44909</v>
      </c>
      <c r="B62" s="2">
        <v>0.46180555555555602</v>
      </c>
      <c r="D62">
        <v>16.25</v>
      </c>
      <c r="E62">
        <v>2.8</v>
      </c>
      <c r="F62">
        <f t="shared" si="20"/>
        <v>5.6</v>
      </c>
      <c r="G62">
        <f t="shared" si="21"/>
        <v>13.45</v>
      </c>
      <c r="I62" s="2">
        <v>0.4548611111111111</v>
      </c>
      <c r="J62">
        <v>15.7</v>
      </c>
      <c r="K62">
        <v>4.7</v>
      </c>
      <c r="L62">
        <f t="shared" si="22"/>
        <v>9.4</v>
      </c>
      <c r="M62">
        <f t="shared" si="23"/>
        <v>11</v>
      </c>
      <c r="AB62" s="2">
        <v>0.44097222222222221</v>
      </c>
      <c r="AD62">
        <v>11.6</v>
      </c>
      <c r="AE62">
        <v>2.1</v>
      </c>
      <c r="AF62">
        <f t="shared" si="24"/>
        <v>4.2</v>
      </c>
      <c r="AG62">
        <f t="shared" si="25"/>
        <v>9.5</v>
      </c>
    </row>
    <row r="63" spans="1:34" x14ac:dyDescent="0.25">
      <c r="A63" s="7">
        <v>44909</v>
      </c>
      <c r="B63" s="2">
        <v>0.47222222222222221</v>
      </c>
      <c r="D63">
        <v>16.25</v>
      </c>
      <c r="E63">
        <v>2.75</v>
      </c>
      <c r="F63">
        <f t="shared" si="20"/>
        <v>5.5</v>
      </c>
      <c r="G63">
        <f t="shared" si="21"/>
        <v>13.5</v>
      </c>
      <c r="I63" s="2">
        <v>0.45833333333333331</v>
      </c>
      <c r="J63">
        <v>15.7</v>
      </c>
      <c r="K63">
        <v>4.6500000000000004</v>
      </c>
      <c r="L63">
        <f t="shared" si="22"/>
        <v>9.3000000000000007</v>
      </c>
      <c r="M63">
        <f t="shared" si="23"/>
        <v>11.049999999999999</v>
      </c>
      <c r="AB63" s="2">
        <v>0.53472222222222221</v>
      </c>
      <c r="AD63">
        <v>11.6</v>
      </c>
      <c r="AE63">
        <v>2</v>
      </c>
      <c r="AF63">
        <f t="shared" si="24"/>
        <v>4</v>
      </c>
      <c r="AG63">
        <f t="shared" si="25"/>
        <v>9.6</v>
      </c>
    </row>
    <row r="64" spans="1:34" x14ac:dyDescent="0.25">
      <c r="A64" s="7">
        <v>44909</v>
      </c>
      <c r="B64" s="2">
        <v>0.5</v>
      </c>
      <c r="D64">
        <v>16.25</v>
      </c>
      <c r="E64">
        <v>2.7</v>
      </c>
      <c r="F64">
        <f t="shared" si="20"/>
        <v>5.4</v>
      </c>
      <c r="G64">
        <f t="shared" si="21"/>
        <v>13.55</v>
      </c>
      <c r="I64" s="2">
        <v>0.52430555555555558</v>
      </c>
      <c r="J64">
        <v>15.7</v>
      </c>
      <c r="K64">
        <v>4.3</v>
      </c>
      <c r="L64">
        <f t="shared" si="22"/>
        <v>8.6</v>
      </c>
      <c r="M64">
        <f t="shared" si="23"/>
        <v>11.399999999999999</v>
      </c>
      <c r="AB64" s="2">
        <v>0.54166666666666663</v>
      </c>
      <c r="AD64">
        <v>11.6</v>
      </c>
      <c r="AE64">
        <v>1.95</v>
      </c>
      <c r="AF64">
        <f t="shared" si="24"/>
        <v>3.9</v>
      </c>
      <c r="AG64">
        <f t="shared" si="25"/>
        <v>9.65</v>
      </c>
    </row>
    <row r="65" spans="1:34" x14ac:dyDescent="0.25">
      <c r="A65" s="7">
        <v>44909</v>
      </c>
      <c r="B65" s="2">
        <v>0.51041666666666663</v>
      </c>
      <c r="D65">
        <v>16.25</v>
      </c>
      <c r="E65">
        <v>2.65</v>
      </c>
      <c r="F65">
        <f t="shared" si="20"/>
        <v>5.3</v>
      </c>
      <c r="G65">
        <f t="shared" si="21"/>
        <v>13.6</v>
      </c>
      <c r="I65" s="2">
        <v>0.5625</v>
      </c>
      <c r="J65">
        <v>15.7</v>
      </c>
      <c r="K65">
        <v>4.1500000000000004</v>
      </c>
      <c r="L65">
        <f t="shared" si="22"/>
        <v>8.3000000000000007</v>
      </c>
      <c r="M65">
        <f t="shared" si="23"/>
        <v>11.549999999999999</v>
      </c>
      <c r="AB65" s="2">
        <v>0.54861111111111116</v>
      </c>
      <c r="AD65">
        <v>11.6</v>
      </c>
      <c r="AE65">
        <v>1.8</v>
      </c>
      <c r="AF65">
        <f t="shared" si="24"/>
        <v>3.6</v>
      </c>
      <c r="AG65">
        <f t="shared" si="25"/>
        <v>9.7999999999999989</v>
      </c>
    </row>
    <row r="66" spans="1:34" x14ac:dyDescent="0.25">
      <c r="A66" s="7">
        <v>44909</v>
      </c>
      <c r="B66" s="2">
        <v>0.52430555555555558</v>
      </c>
      <c r="D66">
        <v>16.25</v>
      </c>
      <c r="E66">
        <v>2.5</v>
      </c>
      <c r="F66">
        <f t="shared" si="20"/>
        <v>5</v>
      </c>
      <c r="G66">
        <f t="shared" si="21"/>
        <v>13.75</v>
      </c>
      <c r="I66" s="2">
        <v>0.56944444444444442</v>
      </c>
      <c r="J66">
        <v>15.7</v>
      </c>
      <c r="K66">
        <v>3.8</v>
      </c>
      <c r="L66">
        <f t="shared" si="22"/>
        <v>7.6</v>
      </c>
      <c r="M66">
        <f t="shared" si="23"/>
        <v>11.899999999999999</v>
      </c>
      <c r="AB66" s="2">
        <v>0.55555555555555558</v>
      </c>
      <c r="AD66">
        <v>11.6</v>
      </c>
      <c r="AE66">
        <v>1.75</v>
      </c>
      <c r="AF66">
        <f t="shared" si="24"/>
        <v>3.5</v>
      </c>
      <c r="AG66">
        <f t="shared" si="25"/>
        <v>9.85</v>
      </c>
    </row>
    <row r="67" spans="1:34" x14ac:dyDescent="0.25">
      <c r="A67" s="7">
        <v>44909</v>
      </c>
      <c r="B67" s="2">
        <v>0.5625</v>
      </c>
      <c r="D67">
        <v>16.25</v>
      </c>
      <c r="E67">
        <v>2.4500000000000002</v>
      </c>
      <c r="F67">
        <f t="shared" si="20"/>
        <v>4.9000000000000004</v>
      </c>
      <c r="G67">
        <f t="shared" si="21"/>
        <v>13.8</v>
      </c>
      <c r="I67" s="2">
        <v>0.57291666666666663</v>
      </c>
      <c r="J67">
        <v>15.7</v>
      </c>
      <c r="K67">
        <v>3.65</v>
      </c>
      <c r="L67">
        <f t="shared" si="22"/>
        <v>7.3</v>
      </c>
      <c r="M67">
        <f t="shared" si="23"/>
        <v>12.049999999999999</v>
      </c>
      <c r="AB67" s="2">
        <v>0.59722222222222221</v>
      </c>
      <c r="AD67">
        <v>11.6</v>
      </c>
      <c r="AE67">
        <v>1.6</v>
      </c>
      <c r="AF67">
        <f t="shared" si="24"/>
        <v>3.2</v>
      </c>
      <c r="AG67">
        <f t="shared" si="25"/>
        <v>10</v>
      </c>
    </row>
    <row r="68" spans="1:34" x14ac:dyDescent="0.25">
      <c r="A68" s="7">
        <v>44909</v>
      </c>
      <c r="B68" s="2">
        <v>0.56597222222222221</v>
      </c>
      <c r="D68">
        <v>16.25</v>
      </c>
      <c r="E68">
        <v>2.4</v>
      </c>
      <c r="F68">
        <f t="shared" si="20"/>
        <v>4.8</v>
      </c>
      <c r="G68">
        <f t="shared" si="21"/>
        <v>13.85</v>
      </c>
      <c r="I68" s="2">
        <v>0.57638888888888884</v>
      </c>
      <c r="J68">
        <v>15.7</v>
      </c>
      <c r="K68">
        <v>3.55</v>
      </c>
      <c r="L68">
        <f t="shared" si="22"/>
        <v>7.1</v>
      </c>
      <c r="M68">
        <f t="shared" si="23"/>
        <v>12.149999999999999</v>
      </c>
      <c r="AB68" s="2">
        <v>0.62152777777777779</v>
      </c>
      <c r="AD68">
        <v>11.6</v>
      </c>
      <c r="AE68">
        <v>1.45</v>
      </c>
      <c r="AF68">
        <f t="shared" si="24"/>
        <v>2.9</v>
      </c>
      <c r="AG68">
        <f t="shared" si="25"/>
        <v>10.15</v>
      </c>
    </row>
    <row r="69" spans="1:34" x14ac:dyDescent="0.25">
      <c r="A69" s="7">
        <v>44909</v>
      </c>
      <c r="B69" s="2">
        <v>0.56944444444444398</v>
      </c>
      <c r="D69">
        <v>16.25</v>
      </c>
      <c r="E69">
        <v>2.35</v>
      </c>
      <c r="F69">
        <f t="shared" si="20"/>
        <v>4.7</v>
      </c>
      <c r="G69">
        <f t="shared" si="21"/>
        <v>13.9</v>
      </c>
      <c r="I69" s="2">
        <v>0.58680555555555558</v>
      </c>
      <c r="J69">
        <v>15.7</v>
      </c>
      <c r="K69">
        <v>3.45</v>
      </c>
      <c r="L69">
        <f t="shared" si="22"/>
        <v>6.9</v>
      </c>
      <c r="M69">
        <f t="shared" si="23"/>
        <v>12.25</v>
      </c>
      <c r="AB69" s="2">
        <v>0.64583333333333337</v>
      </c>
      <c r="AD69">
        <v>11.6</v>
      </c>
      <c r="AE69">
        <v>2</v>
      </c>
      <c r="AG69">
        <f t="shared" si="25"/>
        <v>9.6</v>
      </c>
    </row>
    <row r="70" spans="1:34" x14ac:dyDescent="0.25">
      <c r="A70" s="7">
        <v>44909</v>
      </c>
      <c r="B70" s="2">
        <v>0.57291666666666696</v>
      </c>
      <c r="D70">
        <v>16.25</v>
      </c>
      <c r="E70">
        <v>2.2000000000000002</v>
      </c>
      <c r="F70">
        <f t="shared" si="20"/>
        <v>4.4000000000000004</v>
      </c>
      <c r="G70">
        <f t="shared" si="21"/>
        <v>14.05</v>
      </c>
      <c r="I70" s="2">
        <v>0.59027777777777779</v>
      </c>
      <c r="J70">
        <v>15.7</v>
      </c>
      <c r="K70">
        <v>3.4</v>
      </c>
      <c r="L70">
        <f t="shared" si="22"/>
        <v>6.8</v>
      </c>
      <c r="M70">
        <f t="shared" si="23"/>
        <v>12.299999999999999</v>
      </c>
    </row>
    <row r="71" spans="1:34" x14ac:dyDescent="0.25">
      <c r="A71" s="7">
        <v>44909</v>
      </c>
      <c r="B71" s="2">
        <v>0.58680555555555558</v>
      </c>
      <c r="D71">
        <v>16.25</v>
      </c>
      <c r="E71">
        <v>2.15</v>
      </c>
      <c r="F71">
        <f t="shared" si="20"/>
        <v>4.3</v>
      </c>
      <c r="G71">
        <f t="shared" si="21"/>
        <v>14.1</v>
      </c>
      <c r="I71" s="2">
        <v>0.59375</v>
      </c>
      <c r="J71">
        <v>15.7</v>
      </c>
      <c r="K71">
        <v>3.05</v>
      </c>
      <c r="L71">
        <f t="shared" si="22"/>
        <v>6.1</v>
      </c>
      <c r="M71">
        <f t="shared" si="23"/>
        <v>12.649999999999999</v>
      </c>
    </row>
    <row r="72" spans="1:34" x14ac:dyDescent="0.25">
      <c r="A72" s="7">
        <v>44909</v>
      </c>
      <c r="B72" s="2">
        <v>0.59375</v>
      </c>
      <c r="D72">
        <v>16.25</v>
      </c>
      <c r="E72">
        <v>2</v>
      </c>
      <c r="F72">
        <f t="shared" si="20"/>
        <v>4</v>
      </c>
      <c r="G72">
        <f t="shared" si="21"/>
        <v>14.25</v>
      </c>
      <c r="I72" s="2">
        <v>0.64236111111111116</v>
      </c>
      <c r="J72">
        <v>15.7</v>
      </c>
      <c r="K72">
        <v>2.95</v>
      </c>
      <c r="L72">
        <f t="shared" si="22"/>
        <v>5.9</v>
      </c>
      <c r="M72">
        <f t="shared" si="23"/>
        <v>12.75</v>
      </c>
    </row>
    <row r="73" spans="1:34" x14ac:dyDescent="0.25">
      <c r="A73" s="7">
        <v>44909</v>
      </c>
      <c r="B73" s="2">
        <v>0.61458333333333337</v>
      </c>
      <c r="D73">
        <v>16.25</v>
      </c>
      <c r="E73">
        <v>1.95</v>
      </c>
      <c r="F73">
        <f t="shared" si="20"/>
        <v>3.9</v>
      </c>
      <c r="G73">
        <f t="shared" si="21"/>
        <v>14.3</v>
      </c>
      <c r="I73" s="2">
        <v>0.64583333333333337</v>
      </c>
      <c r="J73">
        <v>15.7</v>
      </c>
      <c r="K73">
        <v>2.2999999999999998</v>
      </c>
      <c r="L73">
        <f t="shared" si="22"/>
        <v>4.5999999999999996</v>
      </c>
      <c r="M73">
        <f t="shared" si="23"/>
        <v>13.399999999999999</v>
      </c>
    </row>
    <row r="74" spans="1:34" x14ac:dyDescent="0.25">
      <c r="A74" s="7">
        <v>44909</v>
      </c>
      <c r="B74" s="2">
        <v>0.63888888888888884</v>
      </c>
      <c r="D74">
        <v>16.25</v>
      </c>
      <c r="E74">
        <v>1.85</v>
      </c>
      <c r="F74">
        <f t="shared" si="20"/>
        <v>3.7</v>
      </c>
      <c r="G74">
        <f t="shared" si="21"/>
        <v>14.4</v>
      </c>
    </row>
    <row r="75" spans="1:34" x14ac:dyDescent="0.25">
      <c r="A75" s="7">
        <v>44909</v>
      </c>
      <c r="B75" s="2">
        <v>0.64583333333333337</v>
      </c>
      <c r="D75">
        <v>16.25</v>
      </c>
      <c r="E75">
        <v>1.65</v>
      </c>
      <c r="F75">
        <f t="shared" si="20"/>
        <v>3.3</v>
      </c>
      <c r="G75">
        <f t="shared" si="21"/>
        <v>14.6</v>
      </c>
      <c r="AH75">
        <v>600</v>
      </c>
    </row>
    <row r="76" spans="1:34" s="5" customFormat="1" x14ac:dyDescent="0.25"/>
    <row r="77" spans="1:34" x14ac:dyDescent="0.25">
      <c r="A77" s="7">
        <v>45275</v>
      </c>
      <c r="AH77">
        <v>887.5</v>
      </c>
    </row>
    <row r="78" spans="1:34" s="11" customFormat="1" x14ac:dyDescent="0.25"/>
    <row r="79" spans="1:34" x14ac:dyDescent="0.25">
      <c r="A79" t="s">
        <v>42</v>
      </c>
      <c r="B79" t="s">
        <v>43</v>
      </c>
      <c r="C79" t="s">
        <v>44</v>
      </c>
      <c r="D79" t="s">
        <v>45</v>
      </c>
      <c r="E79" t="s">
        <v>46</v>
      </c>
      <c r="F79" t="s">
        <v>47</v>
      </c>
      <c r="G79" t="s">
        <v>48</v>
      </c>
      <c r="H79" t="s">
        <v>49</v>
      </c>
      <c r="I79" t="s">
        <v>50</v>
      </c>
      <c r="J79" t="s">
        <v>51</v>
      </c>
      <c r="K79" t="s">
        <v>52</v>
      </c>
      <c r="L79" t="s">
        <v>15</v>
      </c>
      <c r="M79" t="s">
        <v>53</v>
      </c>
      <c r="N79" t="s">
        <v>54</v>
      </c>
      <c r="O79" t="s">
        <v>55</v>
      </c>
      <c r="P79" t="s">
        <v>56</v>
      </c>
      <c r="Q79" t="s">
        <v>57</v>
      </c>
      <c r="R79" t="s">
        <v>58</v>
      </c>
      <c r="S79" t="s">
        <v>59</v>
      </c>
      <c r="T79" t="s">
        <v>60</v>
      </c>
      <c r="U79" t="s">
        <v>61</v>
      </c>
      <c r="V79" t="s">
        <v>62</v>
      </c>
      <c r="W79" t="s">
        <v>63</v>
      </c>
      <c r="X79" t="s">
        <v>64</v>
      </c>
      <c r="Y79" t="s">
        <v>65</v>
      </c>
    </row>
    <row r="80" spans="1:34" x14ac:dyDescent="0.25">
      <c r="A80" s="1">
        <v>44904</v>
      </c>
      <c r="B80" s="1">
        <v>44910</v>
      </c>
      <c r="D80">
        <v>18950</v>
      </c>
      <c r="H80">
        <v>18400</v>
      </c>
      <c r="O80" s="2">
        <v>0.38819444444444445</v>
      </c>
      <c r="P80" s="2">
        <v>0.38819444444444445</v>
      </c>
      <c r="Q80" s="7">
        <v>44904</v>
      </c>
      <c r="R80" t="s">
        <v>66</v>
      </c>
    </row>
    <row r="81" spans="1:25" x14ac:dyDescent="0.25">
      <c r="A81" s="1">
        <v>44904</v>
      </c>
      <c r="B81" s="1">
        <v>44910</v>
      </c>
      <c r="H81">
        <v>-18400</v>
      </c>
      <c r="L81" s="2">
        <v>0.44097222222222221</v>
      </c>
      <c r="M81" s="7">
        <v>44904</v>
      </c>
      <c r="N81" t="s">
        <v>66</v>
      </c>
    </row>
    <row r="82" spans="1:25" x14ac:dyDescent="0.25">
      <c r="A82" s="1">
        <v>44904</v>
      </c>
      <c r="B82" s="1">
        <v>44910</v>
      </c>
      <c r="E82">
        <v>18900</v>
      </c>
      <c r="I82">
        <v>18250</v>
      </c>
      <c r="O82" s="2">
        <v>0.44374999999999998</v>
      </c>
      <c r="P82" s="2">
        <v>0.44374999999999998</v>
      </c>
      <c r="Q82" s="7">
        <v>44904</v>
      </c>
      <c r="R82" t="s">
        <v>66</v>
      </c>
    </row>
    <row r="83" spans="1:25" x14ac:dyDescent="0.25">
      <c r="A83" s="1">
        <v>44904</v>
      </c>
      <c r="B83" s="1">
        <v>44910</v>
      </c>
      <c r="I83">
        <v>-18250</v>
      </c>
      <c r="L83" s="2">
        <v>0.52916666666666667</v>
      </c>
      <c r="M83" s="7">
        <v>44904</v>
      </c>
      <c r="N83" t="s">
        <v>66</v>
      </c>
    </row>
    <row r="84" spans="1:25" x14ac:dyDescent="0.25">
      <c r="A84" s="1">
        <v>44904</v>
      </c>
      <c r="B84" s="1">
        <v>44910</v>
      </c>
      <c r="F84">
        <v>18850</v>
      </c>
      <c r="J84">
        <v>18100</v>
      </c>
      <c r="O84" s="2">
        <v>0.53055555555555556</v>
      </c>
      <c r="P84" s="2">
        <v>0.53055555555555556</v>
      </c>
      <c r="Q84" s="7">
        <v>44904</v>
      </c>
      <c r="R84" t="s">
        <v>66</v>
      </c>
    </row>
    <row r="85" spans="1:25" x14ac:dyDescent="0.25">
      <c r="A85" s="1">
        <v>44904</v>
      </c>
      <c r="B85" s="1">
        <v>44910</v>
      </c>
      <c r="F85">
        <v>-18850</v>
      </c>
      <c r="L85" s="2">
        <v>0.54722222222222228</v>
      </c>
      <c r="M85" s="7">
        <v>44908</v>
      </c>
      <c r="N85" t="s">
        <v>67</v>
      </c>
    </row>
    <row r="86" spans="1:25" x14ac:dyDescent="0.25">
      <c r="A86" s="1">
        <v>44904</v>
      </c>
      <c r="B86" s="1">
        <v>44910</v>
      </c>
      <c r="C86" t="s">
        <v>68</v>
      </c>
      <c r="S86">
        <v>887.49999999999898</v>
      </c>
      <c r="T86">
        <v>92000</v>
      </c>
      <c r="U86">
        <v>0.96467391304347705</v>
      </c>
      <c r="V86">
        <v>3</v>
      </c>
      <c r="W86">
        <v>1</v>
      </c>
      <c r="X86">
        <v>4</v>
      </c>
      <c r="Y86">
        <v>1</v>
      </c>
    </row>
    <row r="87" spans="1:25" s="11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A3D5A-1895-41E0-A1DE-830078E20B25}">
  <dimension ref="A1:AH101"/>
  <sheetViews>
    <sheetView topLeftCell="B1" workbookViewId="0">
      <pane ySplit="1" topLeftCell="A86" activePane="bottomLeft" state="frozen"/>
      <selection pane="bottomLeft" activeCell="D97" sqref="D97"/>
    </sheetView>
  </sheetViews>
  <sheetFormatPr defaultRowHeight="15" x14ac:dyDescent="0.25"/>
  <cols>
    <col min="1" max="1" width="10.42578125" bestFit="1" customWidth="1"/>
    <col min="2" max="2" width="36.42578125" bestFit="1" customWidth="1"/>
    <col min="3" max="3" width="17.28515625" bestFit="1" customWidth="1"/>
    <col min="4" max="4" width="20.140625" bestFit="1" customWidth="1"/>
    <col min="5" max="5" width="23.85546875" bestFit="1" customWidth="1"/>
    <col min="6" max="6" width="10.140625" bestFit="1" customWidth="1"/>
    <col min="7" max="7" width="22.140625" bestFit="1" customWidth="1"/>
    <col min="8" max="8" width="10.140625" bestFit="1" customWidth="1"/>
    <col min="9" max="9" width="10.28515625" bestFit="1" customWidth="1"/>
    <col min="10" max="10" width="20.140625" bestFit="1" customWidth="1"/>
    <col min="11" max="11" width="23.85546875" bestFit="1" customWidth="1"/>
    <col min="13" max="13" width="22.42578125" bestFit="1" customWidth="1"/>
    <col min="14" max="14" width="11.42578125" bestFit="1" customWidth="1"/>
    <col min="15" max="15" width="10.28515625" bestFit="1" customWidth="1"/>
    <col min="16" max="16" width="20.140625" bestFit="1" customWidth="1"/>
    <col min="17" max="17" width="23.85546875" bestFit="1" customWidth="1"/>
    <col min="19" max="19" width="23.28515625" bestFit="1" customWidth="1"/>
    <col min="20" max="20" width="17.85546875" bestFit="1" customWidth="1"/>
    <col min="22" max="22" width="10.28515625" bestFit="1" customWidth="1"/>
    <col min="23" max="23" width="20.140625" bestFit="1" customWidth="1"/>
    <col min="24" max="24" width="23.85546875" bestFit="1" customWidth="1"/>
    <col min="26" max="26" width="21.85546875" bestFit="1" customWidth="1"/>
    <col min="27" max="27" width="17.85546875" bestFit="1" customWidth="1"/>
    <col min="29" max="29" width="10.28515625" bestFit="1" customWidth="1"/>
    <col min="30" max="30" width="19.85546875" bestFit="1" customWidth="1"/>
    <col min="31" max="31" width="23.85546875" bestFit="1" customWidth="1"/>
    <col min="33" max="33" width="21.5703125" bestFit="1" customWidth="1"/>
    <col min="34" max="34" width="17.85546875" bestFit="1" customWidth="1"/>
  </cols>
  <sheetData>
    <row r="1" spans="1:34" s="8" customFormat="1" x14ac:dyDescent="0.25">
      <c r="A1" s="8" t="s">
        <v>0</v>
      </c>
      <c r="B1" s="8" t="s">
        <v>1</v>
      </c>
      <c r="C1" s="8" t="s">
        <v>15</v>
      </c>
      <c r="D1" s="8" t="s">
        <v>2</v>
      </c>
      <c r="E1" s="8" t="s">
        <v>3</v>
      </c>
      <c r="F1" s="8" t="s">
        <v>4</v>
      </c>
      <c r="G1" s="8" t="s">
        <v>12</v>
      </c>
      <c r="H1" s="8" t="s">
        <v>1</v>
      </c>
      <c r="I1" s="8" t="s">
        <v>25</v>
      </c>
      <c r="J1" s="8" t="s">
        <v>30</v>
      </c>
      <c r="K1" s="8" t="s">
        <v>31</v>
      </c>
      <c r="L1" s="8" t="s">
        <v>32</v>
      </c>
      <c r="M1" s="8" t="s">
        <v>33</v>
      </c>
      <c r="N1" s="8" t="s">
        <v>1</v>
      </c>
      <c r="O1" s="8" t="s">
        <v>25</v>
      </c>
      <c r="P1" s="8" t="s">
        <v>34</v>
      </c>
      <c r="Q1" s="8" t="s">
        <v>35</v>
      </c>
      <c r="R1" s="8" t="s">
        <v>36</v>
      </c>
      <c r="S1" s="8" t="s">
        <v>37</v>
      </c>
      <c r="T1" s="8" t="s">
        <v>11</v>
      </c>
      <c r="U1" s="8" t="s">
        <v>1</v>
      </c>
      <c r="V1" s="8" t="s">
        <v>26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11</v>
      </c>
      <c r="AB1" s="8" t="s">
        <v>1</v>
      </c>
      <c r="AC1" s="8" t="s">
        <v>26</v>
      </c>
      <c r="AD1" s="8" t="s">
        <v>5</v>
      </c>
      <c r="AE1" s="8" t="s">
        <v>6</v>
      </c>
      <c r="AF1" s="8" t="s">
        <v>7</v>
      </c>
      <c r="AG1" s="8" t="s">
        <v>13</v>
      </c>
      <c r="AH1" s="8" t="s">
        <v>11</v>
      </c>
    </row>
    <row r="2" spans="1:34" x14ac:dyDescent="0.25">
      <c r="A2" s="7">
        <v>44925</v>
      </c>
      <c r="B2" s="2">
        <v>0.3888888888888889</v>
      </c>
      <c r="D2">
        <v>19.350000000000001</v>
      </c>
      <c r="E2">
        <v>19.350000000000001</v>
      </c>
      <c r="F2">
        <f>E2*2</f>
        <v>38.700000000000003</v>
      </c>
      <c r="G2">
        <f>D2-E2</f>
        <v>0</v>
      </c>
      <c r="H2" s="2">
        <v>0.62847222222222221</v>
      </c>
      <c r="J2">
        <v>13.1</v>
      </c>
      <c r="K2">
        <v>13.1</v>
      </c>
      <c r="L2">
        <f>K2*2</f>
        <v>26.2</v>
      </c>
      <c r="M2">
        <f>J2-K2</f>
        <v>0</v>
      </c>
      <c r="AB2" s="2">
        <v>0.3888888888888889</v>
      </c>
      <c r="AD2">
        <v>26</v>
      </c>
      <c r="AE2">
        <v>26</v>
      </c>
      <c r="AF2">
        <f>AE2*2</f>
        <v>52</v>
      </c>
      <c r="AG2">
        <f>AD2-AE2</f>
        <v>0</v>
      </c>
    </row>
    <row r="3" spans="1:34" x14ac:dyDescent="0.25">
      <c r="A3" s="7">
        <v>44925</v>
      </c>
      <c r="B3" s="2">
        <v>0.3923611111111111</v>
      </c>
      <c r="D3">
        <v>19.350000000000001</v>
      </c>
      <c r="E3">
        <v>19.25</v>
      </c>
      <c r="F3">
        <f t="shared" ref="F3:F16" si="0">E3*2</f>
        <v>38.5</v>
      </c>
      <c r="G3">
        <f t="shared" ref="G3:G17" si="1">D3-E3</f>
        <v>0.10000000000000142</v>
      </c>
      <c r="H3" s="2">
        <v>0.63888888888888884</v>
      </c>
      <c r="J3">
        <v>13.1</v>
      </c>
      <c r="K3">
        <v>12.75</v>
      </c>
      <c r="L3">
        <f>K3*2</f>
        <v>25.5</v>
      </c>
      <c r="M3">
        <f t="shared" ref="M3:M4" si="2">J3-K3</f>
        <v>0.34999999999999964</v>
      </c>
      <c r="AB3" s="2">
        <v>0.3923611111111111</v>
      </c>
      <c r="AD3">
        <v>26</v>
      </c>
      <c r="AE3">
        <v>22.9</v>
      </c>
      <c r="AF3">
        <f t="shared" ref="AF3:AF5" si="3">AE3*2</f>
        <v>45.8</v>
      </c>
      <c r="AG3">
        <f t="shared" ref="AG3:AG11" si="4">AD3-AE3</f>
        <v>3.1000000000000014</v>
      </c>
    </row>
    <row r="4" spans="1:34" x14ac:dyDescent="0.25">
      <c r="A4" s="7">
        <v>44925</v>
      </c>
      <c r="B4" s="2">
        <v>0.39930555555555558</v>
      </c>
      <c r="D4">
        <v>19.350000000000001</v>
      </c>
      <c r="E4">
        <v>16.2</v>
      </c>
      <c r="F4">
        <f t="shared" si="0"/>
        <v>32.4</v>
      </c>
      <c r="G4">
        <f t="shared" si="1"/>
        <v>3.1500000000000021</v>
      </c>
      <c r="H4" s="2">
        <v>0.64583333333333337</v>
      </c>
      <c r="J4">
        <v>13.1</v>
      </c>
      <c r="K4">
        <v>13</v>
      </c>
      <c r="M4">
        <f t="shared" si="2"/>
        <v>9.9999999999999645E-2</v>
      </c>
      <c r="AB4" s="2">
        <v>0.39583333333333331</v>
      </c>
      <c r="AD4">
        <v>26</v>
      </c>
      <c r="AE4">
        <v>20.55</v>
      </c>
      <c r="AF4">
        <f t="shared" si="3"/>
        <v>41.1</v>
      </c>
      <c r="AG4">
        <f t="shared" si="4"/>
        <v>5.4499999999999993</v>
      </c>
    </row>
    <row r="5" spans="1:34" x14ac:dyDescent="0.25">
      <c r="A5" s="7">
        <v>44925</v>
      </c>
      <c r="B5" s="2">
        <v>0.47222222222222221</v>
      </c>
      <c r="D5">
        <v>19.350000000000001</v>
      </c>
      <c r="E5">
        <v>15.2</v>
      </c>
      <c r="F5">
        <f t="shared" si="0"/>
        <v>30.4</v>
      </c>
      <c r="G5">
        <f t="shared" si="1"/>
        <v>4.1500000000000021</v>
      </c>
      <c r="AB5" s="2">
        <v>0.40277777777777779</v>
      </c>
      <c r="AD5">
        <v>26</v>
      </c>
      <c r="AE5">
        <v>17.5</v>
      </c>
      <c r="AF5">
        <f t="shared" si="3"/>
        <v>35</v>
      </c>
      <c r="AG5">
        <f t="shared" si="4"/>
        <v>8.5</v>
      </c>
    </row>
    <row r="6" spans="1:34" x14ac:dyDescent="0.25">
      <c r="A6" s="7">
        <v>44925</v>
      </c>
      <c r="B6" s="2">
        <v>0.4861111111111111</v>
      </c>
      <c r="D6">
        <v>19.350000000000001</v>
      </c>
      <c r="E6">
        <v>14.75</v>
      </c>
      <c r="F6">
        <f t="shared" si="0"/>
        <v>29.5</v>
      </c>
      <c r="G6">
        <f t="shared" si="1"/>
        <v>4.6000000000000014</v>
      </c>
      <c r="AC6" s="2">
        <v>0.62847222222222221</v>
      </c>
      <c r="AD6">
        <v>26</v>
      </c>
      <c r="AE6">
        <v>35</v>
      </c>
      <c r="AG6">
        <f t="shared" si="4"/>
        <v>-9</v>
      </c>
    </row>
    <row r="7" spans="1:34" x14ac:dyDescent="0.25">
      <c r="A7" s="7">
        <v>44925</v>
      </c>
      <c r="B7" s="2">
        <v>0.48958333333333331</v>
      </c>
      <c r="D7">
        <v>19.350000000000001</v>
      </c>
      <c r="E7">
        <v>14.35</v>
      </c>
      <c r="F7">
        <f t="shared" si="0"/>
        <v>28.7</v>
      </c>
      <c r="G7">
        <f t="shared" si="1"/>
        <v>5.0000000000000018</v>
      </c>
      <c r="AB7" s="2">
        <v>0.62847222222222221</v>
      </c>
      <c r="AD7">
        <v>19.3</v>
      </c>
      <c r="AE7">
        <v>19.3</v>
      </c>
      <c r="AF7">
        <f>AE7*2</f>
        <v>38.6</v>
      </c>
      <c r="AG7">
        <f t="shared" si="4"/>
        <v>0</v>
      </c>
    </row>
    <row r="8" spans="1:34" x14ac:dyDescent="0.25">
      <c r="A8" s="7">
        <v>44925</v>
      </c>
      <c r="B8" s="2">
        <v>0.49305555555555558</v>
      </c>
      <c r="D8">
        <v>19.350000000000001</v>
      </c>
      <c r="E8">
        <v>14</v>
      </c>
      <c r="F8">
        <f t="shared" si="0"/>
        <v>28</v>
      </c>
      <c r="G8">
        <f t="shared" si="1"/>
        <v>5.3500000000000014</v>
      </c>
      <c r="AB8" s="2">
        <v>0.63194444444444442</v>
      </c>
      <c r="AD8">
        <v>19.3</v>
      </c>
      <c r="AE8">
        <v>15.15</v>
      </c>
      <c r="AF8">
        <f t="shared" ref="AF8:AF10" si="5">AE8*2</f>
        <v>30.3</v>
      </c>
      <c r="AG8">
        <f t="shared" si="4"/>
        <v>4.1500000000000004</v>
      </c>
    </row>
    <row r="9" spans="1:34" x14ac:dyDescent="0.25">
      <c r="A9" s="7">
        <v>44925</v>
      </c>
      <c r="B9" s="2">
        <v>0.49652777777777779</v>
      </c>
      <c r="D9">
        <v>19.350000000000001</v>
      </c>
      <c r="E9">
        <v>13.9</v>
      </c>
      <c r="F9">
        <f t="shared" si="0"/>
        <v>27.8</v>
      </c>
      <c r="G9">
        <f t="shared" si="1"/>
        <v>5.4500000000000011</v>
      </c>
      <c r="AB9" s="2">
        <v>0.64236111111111116</v>
      </c>
      <c r="AD9">
        <v>19.3</v>
      </c>
      <c r="AE9">
        <v>12.4</v>
      </c>
      <c r="AF9">
        <f t="shared" si="5"/>
        <v>24.8</v>
      </c>
      <c r="AG9">
        <f t="shared" si="4"/>
        <v>6.9</v>
      </c>
    </row>
    <row r="10" spans="1:34" x14ac:dyDescent="0.25">
      <c r="A10" s="7">
        <v>44925</v>
      </c>
      <c r="B10" s="2">
        <v>0.5</v>
      </c>
      <c r="D10">
        <v>19.350000000000001</v>
      </c>
      <c r="E10">
        <v>13.05</v>
      </c>
      <c r="F10">
        <f t="shared" si="0"/>
        <v>26.1</v>
      </c>
      <c r="G10">
        <f t="shared" si="1"/>
        <v>6.3000000000000007</v>
      </c>
      <c r="AB10" s="2">
        <v>0.64583333333333337</v>
      </c>
      <c r="AD10">
        <v>19.3</v>
      </c>
      <c r="AE10">
        <v>11.1</v>
      </c>
      <c r="AF10">
        <f t="shared" si="5"/>
        <v>22.2</v>
      </c>
      <c r="AG10">
        <f t="shared" si="4"/>
        <v>8.2000000000000011</v>
      </c>
    </row>
    <row r="11" spans="1:34" x14ac:dyDescent="0.25">
      <c r="A11" s="7">
        <v>44925</v>
      </c>
      <c r="B11" s="2">
        <v>0.54513888888888884</v>
      </c>
      <c r="D11">
        <v>19.350000000000001</v>
      </c>
      <c r="E11">
        <v>12.4</v>
      </c>
      <c r="F11">
        <f t="shared" si="0"/>
        <v>24.8</v>
      </c>
      <c r="G11">
        <f t="shared" si="1"/>
        <v>6.9500000000000011</v>
      </c>
      <c r="AB11" s="2">
        <v>0.64583333333333337</v>
      </c>
      <c r="AD11">
        <v>19.3</v>
      </c>
      <c r="AE11">
        <v>11.7</v>
      </c>
      <c r="AG11">
        <f t="shared" si="4"/>
        <v>7.6000000000000014</v>
      </c>
    </row>
    <row r="12" spans="1:34" x14ac:dyDescent="0.25">
      <c r="A12" s="7">
        <v>44925</v>
      </c>
      <c r="B12" s="2">
        <v>0.57986111111111116</v>
      </c>
      <c r="D12">
        <v>19.350000000000001</v>
      </c>
      <c r="E12">
        <v>11.55</v>
      </c>
      <c r="F12">
        <f t="shared" si="0"/>
        <v>23.1</v>
      </c>
      <c r="G12">
        <f t="shared" si="1"/>
        <v>7.8000000000000007</v>
      </c>
    </row>
    <row r="13" spans="1:34" x14ac:dyDescent="0.25">
      <c r="A13" s="7">
        <v>44925</v>
      </c>
      <c r="B13" s="2">
        <v>0.58333333333333337</v>
      </c>
      <c r="D13">
        <v>19.350000000000001</v>
      </c>
      <c r="E13">
        <v>11</v>
      </c>
      <c r="F13">
        <f t="shared" si="0"/>
        <v>22</v>
      </c>
      <c r="G13">
        <f t="shared" si="1"/>
        <v>8.3500000000000014</v>
      </c>
    </row>
    <row r="14" spans="1:34" x14ac:dyDescent="0.25">
      <c r="A14" s="7">
        <v>44925</v>
      </c>
      <c r="B14" s="2">
        <v>0.60416666666666663</v>
      </c>
      <c r="D14">
        <v>19.350000000000001</v>
      </c>
      <c r="E14">
        <v>10.65</v>
      </c>
      <c r="F14">
        <f t="shared" si="0"/>
        <v>21.3</v>
      </c>
      <c r="G14">
        <f t="shared" si="1"/>
        <v>8.7000000000000011</v>
      </c>
    </row>
    <row r="15" spans="1:34" x14ac:dyDescent="0.25">
      <c r="A15" s="7">
        <v>44925</v>
      </c>
      <c r="B15" s="2">
        <v>0.62847222222222221</v>
      </c>
      <c r="D15">
        <v>19.350000000000001</v>
      </c>
      <c r="E15">
        <v>9.15</v>
      </c>
      <c r="F15">
        <f t="shared" si="0"/>
        <v>18.3</v>
      </c>
      <c r="G15">
        <f t="shared" si="1"/>
        <v>10.200000000000001</v>
      </c>
    </row>
    <row r="16" spans="1:34" x14ac:dyDescent="0.25">
      <c r="A16" s="7">
        <v>44925</v>
      </c>
      <c r="B16" s="2">
        <v>0.63888888888888884</v>
      </c>
      <c r="D16">
        <v>19.350000000000001</v>
      </c>
      <c r="E16">
        <v>8.9499999999999993</v>
      </c>
      <c r="F16">
        <f t="shared" si="0"/>
        <v>17.899999999999999</v>
      </c>
      <c r="G16">
        <f t="shared" si="1"/>
        <v>10.400000000000002</v>
      </c>
    </row>
    <row r="17" spans="1:34" x14ac:dyDescent="0.25">
      <c r="A17" s="7">
        <v>44925</v>
      </c>
      <c r="B17" s="2">
        <v>0.64583333333333337</v>
      </c>
      <c r="D17">
        <v>19.350000000000001</v>
      </c>
      <c r="E17">
        <v>9</v>
      </c>
      <c r="G17">
        <f t="shared" si="1"/>
        <v>10.350000000000001</v>
      </c>
      <c r="AH17">
        <v>452.5</v>
      </c>
    </row>
    <row r="18" spans="1:34" s="5" customFormat="1" x14ac:dyDescent="0.25"/>
    <row r="19" spans="1:34" x14ac:dyDescent="0.25">
      <c r="A19" s="7">
        <v>44928</v>
      </c>
      <c r="B19" s="2">
        <v>0.3888888888888889</v>
      </c>
      <c r="D19">
        <v>19.350000000000001</v>
      </c>
      <c r="E19">
        <v>6.75</v>
      </c>
      <c r="F19">
        <f>E19*2</f>
        <v>13.5</v>
      </c>
      <c r="G19">
        <f>D19-E19</f>
        <v>12.600000000000001</v>
      </c>
      <c r="H19" s="2">
        <v>0.3888888888888889</v>
      </c>
      <c r="J19">
        <v>13.1</v>
      </c>
      <c r="K19">
        <v>9.9499999999999993</v>
      </c>
      <c r="L19">
        <f>K19*2</f>
        <v>19.899999999999999</v>
      </c>
      <c r="M19">
        <f>J19-K19</f>
        <v>3.1500000000000004</v>
      </c>
      <c r="AB19" s="2">
        <v>0.40277777777777779</v>
      </c>
      <c r="AD19">
        <v>19.3</v>
      </c>
      <c r="AE19">
        <v>10.4</v>
      </c>
      <c r="AF19">
        <f>AE19*2</f>
        <v>20.8</v>
      </c>
      <c r="AG19">
        <f>AD19-AE19</f>
        <v>8.9</v>
      </c>
    </row>
    <row r="20" spans="1:34" x14ac:dyDescent="0.25">
      <c r="A20" s="7">
        <v>44928</v>
      </c>
      <c r="B20" s="2">
        <v>0.39583333333333331</v>
      </c>
      <c r="D20">
        <v>19.350000000000001</v>
      </c>
      <c r="E20">
        <v>6.1</v>
      </c>
      <c r="F20">
        <f t="shared" ref="F20:F21" si="6">E20*2</f>
        <v>12.2</v>
      </c>
      <c r="G20">
        <f t="shared" ref="G20:G22" si="7">D20-E20</f>
        <v>13.250000000000002</v>
      </c>
      <c r="H20" s="2">
        <v>0.39583333333333331</v>
      </c>
      <c r="J20">
        <v>13.1</v>
      </c>
      <c r="K20">
        <v>8.8000000000000007</v>
      </c>
      <c r="L20">
        <f t="shared" ref="L20:L21" si="8">K20*2</f>
        <v>17.600000000000001</v>
      </c>
      <c r="M20">
        <f t="shared" ref="M20:M22" si="9">J20-K20</f>
        <v>4.2999999999999989</v>
      </c>
      <c r="AB20" s="2">
        <v>0.40972222222222221</v>
      </c>
      <c r="AD20">
        <v>19.3</v>
      </c>
      <c r="AE20">
        <v>10.15</v>
      </c>
      <c r="AF20">
        <f t="shared" ref="AF20:AF37" si="10">AE20*2</f>
        <v>20.3</v>
      </c>
      <c r="AG20">
        <f t="shared" ref="AG20:AG37" si="11">AD20-AE20</f>
        <v>9.15</v>
      </c>
    </row>
    <row r="21" spans="1:34" x14ac:dyDescent="0.25">
      <c r="A21" s="7">
        <v>44928</v>
      </c>
      <c r="B21" s="2">
        <v>0.59722222222222221</v>
      </c>
      <c r="D21">
        <v>19.350000000000001</v>
      </c>
      <c r="E21">
        <v>5.35</v>
      </c>
      <c r="F21">
        <f t="shared" si="6"/>
        <v>10.7</v>
      </c>
      <c r="G21">
        <f t="shared" si="7"/>
        <v>14.000000000000002</v>
      </c>
      <c r="H21" s="2">
        <v>0.59722222222222221</v>
      </c>
      <c r="J21">
        <v>13.1</v>
      </c>
      <c r="K21">
        <v>8</v>
      </c>
      <c r="L21">
        <f t="shared" si="8"/>
        <v>16</v>
      </c>
      <c r="M21">
        <f t="shared" si="9"/>
        <v>5.0999999999999996</v>
      </c>
      <c r="AB21" s="2">
        <v>0.41319444444444442</v>
      </c>
      <c r="AD21">
        <v>19.3</v>
      </c>
      <c r="AE21">
        <v>9.5500000000000007</v>
      </c>
      <c r="AF21">
        <f t="shared" si="10"/>
        <v>19.100000000000001</v>
      </c>
      <c r="AG21">
        <f t="shared" si="11"/>
        <v>9.75</v>
      </c>
    </row>
    <row r="22" spans="1:34" x14ac:dyDescent="0.25">
      <c r="A22" s="7">
        <v>44928</v>
      </c>
      <c r="B22" s="2">
        <v>0.64583333333333337</v>
      </c>
      <c r="D22">
        <v>19.350000000000001</v>
      </c>
      <c r="E22">
        <v>6.5</v>
      </c>
      <c r="G22">
        <f t="shared" si="7"/>
        <v>12.850000000000001</v>
      </c>
      <c r="H22" s="2">
        <v>0.64583333333333337</v>
      </c>
      <c r="J22">
        <v>13.1</v>
      </c>
      <c r="K22">
        <v>10.5</v>
      </c>
      <c r="M22">
        <f t="shared" si="9"/>
        <v>2.5999999999999996</v>
      </c>
      <c r="AB22" s="2">
        <v>0.4236111111111111</v>
      </c>
      <c r="AD22">
        <v>19.3</v>
      </c>
      <c r="AE22">
        <v>9.4</v>
      </c>
      <c r="AF22">
        <f t="shared" si="10"/>
        <v>18.8</v>
      </c>
      <c r="AG22">
        <f t="shared" si="11"/>
        <v>9.9</v>
      </c>
    </row>
    <row r="23" spans="1:34" x14ac:dyDescent="0.25">
      <c r="A23" s="7">
        <v>44928</v>
      </c>
      <c r="AB23" s="2">
        <v>0.42708333333333331</v>
      </c>
      <c r="AD23">
        <v>19.3</v>
      </c>
      <c r="AE23">
        <v>9.1999999999999993</v>
      </c>
      <c r="AF23">
        <f t="shared" si="10"/>
        <v>18.399999999999999</v>
      </c>
      <c r="AG23">
        <f t="shared" si="11"/>
        <v>10.100000000000001</v>
      </c>
    </row>
    <row r="24" spans="1:34" x14ac:dyDescent="0.25">
      <c r="A24" s="7">
        <v>44928</v>
      </c>
      <c r="AB24" s="2">
        <v>0.43055555555555558</v>
      </c>
      <c r="AD24">
        <v>19.3</v>
      </c>
      <c r="AE24">
        <v>9</v>
      </c>
      <c r="AF24">
        <f t="shared" si="10"/>
        <v>18</v>
      </c>
      <c r="AG24">
        <f t="shared" si="11"/>
        <v>10.3</v>
      </c>
    </row>
    <row r="25" spans="1:34" x14ac:dyDescent="0.25">
      <c r="A25" s="7">
        <v>44928</v>
      </c>
      <c r="AB25" s="2">
        <v>0.43402777777777779</v>
      </c>
      <c r="AD25">
        <v>19.3</v>
      </c>
      <c r="AE25">
        <v>8.6999999999999993</v>
      </c>
      <c r="AF25">
        <f t="shared" si="10"/>
        <v>17.399999999999999</v>
      </c>
      <c r="AG25">
        <f t="shared" si="11"/>
        <v>10.600000000000001</v>
      </c>
    </row>
    <row r="26" spans="1:34" x14ac:dyDescent="0.25">
      <c r="A26" s="7">
        <v>44928</v>
      </c>
      <c r="AB26" s="2">
        <v>0.44097222222222221</v>
      </c>
      <c r="AD26">
        <v>19.3</v>
      </c>
      <c r="AE26">
        <v>8.6</v>
      </c>
      <c r="AF26">
        <f t="shared" si="10"/>
        <v>17.2</v>
      </c>
      <c r="AG26">
        <f t="shared" si="11"/>
        <v>10.700000000000001</v>
      </c>
    </row>
    <row r="27" spans="1:34" x14ac:dyDescent="0.25">
      <c r="A27" s="7">
        <v>44928</v>
      </c>
      <c r="AB27" s="2">
        <v>0.44444444444444442</v>
      </c>
      <c r="AD27">
        <v>19.3</v>
      </c>
      <c r="AE27">
        <v>7.8</v>
      </c>
      <c r="AF27">
        <f t="shared" si="10"/>
        <v>15.6</v>
      </c>
      <c r="AG27">
        <f t="shared" si="11"/>
        <v>11.5</v>
      </c>
    </row>
    <row r="28" spans="1:34" x14ac:dyDescent="0.25">
      <c r="A28" s="7">
        <v>44928</v>
      </c>
      <c r="AB28" s="2">
        <v>0.44791666666666669</v>
      </c>
      <c r="AD28">
        <v>19.3</v>
      </c>
      <c r="AE28">
        <v>7.75</v>
      </c>
      <c r="AF28">
        <f t="shared" si="10"/>
        <v>15.5</v>
      </c>
      <c r="AG28">
        <f t="shared" si="11"/>
        <v>11.55</v>
      </c>
    </row>
    <row r="29" spans="1:34" x14ac:dyDescent="0.25">
      <c r="A29" s="7">
        <v>44928</v>
      </c>
      <c r="AB29" s="2">
        <v>0.4548611111111111</v>
      </c>
      <c r="AD29">
        <v>19.3</v>
      </c>
      <c r="AE29">
        <v>7.65</v>
      </c>
      <c r="AF29">
        <f t="shared" si="10"/>
        <v>15.3</v>
      </c>
      <c r="AG29">
        <f t="shared" si="11"/>
        <v>11.65</v>
      </c>
    </row>
    <row r="30" spans="1:34" x14ac:dyDescent="0.25">
      <c r="A30" s="7">
        <v>44928</v>
      </c>
      <c r="AB30" s="2">
        <v>0.46180555555555558</v>
      </c>
      <c r="AD30">
        <v>19.3</v>
      </c>
      <c r="AE30">
        <v>7.55</v>
      </c>
      <c r="AF30">
        <f t="shared" si="10"/>
        <v>15.1</v>
      </c>
      <c r="AG30">
        <f t="shared" si="11"/>
        <v>11.75</v>
      </c>
    </row>
    <row r="31" spans="1:34" x14ac:dyDescent="0.25">
      <c r="A31" s="7">
        <v>44928</v>
      </c>
      <c r="AB31" s="2">
        <v>0.46527777777777779</v>
      </c>
      <c r="AD31">
        <v>19.3</v>
      </c>
      <c r="AE31">
        <v>7.35</v>
      </c>
      <c r="AF31">
        <f t="shared" si="10"/>
        <v>14.7</v>
      </c>
      <c r="AG31">
        <f t="shared" si="11"/>
        <v>11.950000000000001</v>
      </c>
    </row>
    <row r="32" spans="1:34" x14ac:dyDescent="0.25">
      <c r="A32" s="7">
        <v>44928</v>
      </c>
      <c r="AB32" s="2">
        <v>0.54861111111111116</v>
      </c>
      <c r="AD32">
        <v>19.3</v>
      </c>
      <c r="AE32">
        <v>7.1</v>
      </c>
      <c r="AF32">
        <f t="shared" si="10"/>
        <v>14.2</v>
      </c>
      <c r="AG32">
        <f t="shared" si="11"/>
        <v>12.200000000000001</v>
      </c>
    </row>
    <row r="33" spans="1:34" x14ac:dyDescent="0.25">
      <c r="A33" s="7">
        <v>44928</v>
      </c>
      <c r="AB33" s="2">
        <v>0.55208333333333337</v>
      </c>
      <c r="AD33">
        <v>19.3</v>
      </c>
      <c r="AE33">
        <v>6.65</v>
      </c>
      <c r="AF33">
        <f t="shared" si="10"/>
        <v>13.3</v>
      </c>
      <c r="AG33">
        <f t="shared" si="11"/>
        <v>12.65</v>
      </c>
    </row>
    <row r="34" spans="1:34" x14ac:dyDescent="0.25">
      <c r="A34" s="7">
        <v>44928</v>
      </c>
      <c r="AB34" s="2">
        <v>0.61805555555555558</v>
      </c>
      <c r="AD34">
        <v>19.3</v>
      </c>
      <c r="AE34">
        <v>5.9</v>
      </c>
      <c r="AF34">
        <f t="shared" si="10"/>
        <v>11.8</v>
      </c>
      <c r="AG34">
        <f t="shared" si="11"/>
        <v>13.4</v>
      </c>
    </row>
    <row r="35" spans="1:34" x14ac:dyDescent="0.25">
      <c r="A35" s="7">
        <v>44928</v>
      </c>
      <c r="AB35" s="2">
        <v>0.63194444444444442</v>
      </c>
      <c r="AD35">
        <v>19.3</v>
      </c>
      <c r="AE35">
        <v>5.65</v>
      </c>
      <c r="AF35">
        <f t="shared" si="10"/>
        <v>11.3</v>
      </c>
      <c r="AG35">
        <f t="shared" si="11"/>
        <v>13.65</v>
      </c>
    </row>
    <row r="36" spans="1:34" x14ac:dyDescent="0.25">
      <c r="A36" s="7">
        <v>44928</v>
      </c>
      <c r="AB36" s="2">
        <v>0.64236111111111116</v>
      </c>
      <c r="AD36">
        <v>19.3</v>
      </c>
      <c r="AE36">
        <v>5.55</v>
      </c>
      <c r="AF36">
        <f t="shared" si="10"/>
        <v>11.1</v>
      </c>
      <c r="AG36">
        <f t="shared" si="11"/>
        <v>13.75</v>
      </c>
    </row>
    <row r="37" spans="1:34" x14ac:dyDescent="0.25">
      <c r="A37" s="7">
        <v>44928</v>
      </c>
      <c r="AB37" s="2">
        <v>0.64583333333333337</v>
      </c>
      <c r="AD37">
        <v>19.3</v>
      </c>
      <c r="AE37">
        <v>5</v>
      </c>
      <c r="AF37">
        <f t="shared" si="10"/>
        <v>10</v>
      </c>
      <c r="AG37">
        <f t="shared" si="11"/>
        <v>14.3</v>
      </c>
      <c r="AH37">
        <v>1037.5</v>
      </c>
    </row>
    <row r="38" spans="1:34" s="5" customFormat="1" x14ac:dyDescent="0.25"/>
    <row r="39" spans="1:34" x14ac:dyDescent="0.25">
      <c r="A39" s="7">
        <v>44929</v>
      </c>
      <c r="B39" s="2">
        <v>0.3888888888888889</v>
      </c>
      <c r="D39">
        <v>19.350000000000001</v>
      </c>
      <c r="E39">
        <v>4.8499999999999996</v>
      </c>
      <c r="F39">
        <f>E39*2</f>
        <v>9.6999999999999993</v>
      </c>
      <c r="G39">
        <f>D39-E39</f>
        <v>14.500000000000002</v>
      </c>
      <c r="H39" s="2">
        <v>0.3888888888888889</v>
      </c>
      <c r="J39">
        <v>13.1</v>
      </c>
      <c r="K39">
        <v>7.45</v>
      </c>
      <c r="L39">
        <f>K39*2</f>
        <v>14.9</v>
      </c>
      <c r="M39">
        <f>J39-K39</f>
        <v>5.6499999999999995</v>
      </c>
      <c r="AB39" s="2">
        <v>0.40277777777777779</v>
      </c>
      <c r="AD39">
        <v>19.3</v>
      </c>
      <c r="AE39">
        <v>4.8499999999999996</v>
      </c>
      <c r="AF39">
        <f>AE39*2</f>
        <v>9.6999999999999993</v>
      </c>
      <c r="AG39">
        <f>AD39-AE39</f>
        <v>14.450000000000001</v>
      </c>
    </row>
    <row r="40" spans="1:34" x14ac:dyDescent="0.25">
      <c r="A40" s="7">
        <v>44929</v>
      </c>
      <c r="B40" s="2">
        <v>0.3923611111111111</v>
      </c>
      <c r="D40">
        <v>19.350000000000001</v>
      </c>
      <c r="E40">
        <v>4.75</v>
      </c>
      <c r="F40">
        <f t="shared" ref="F40:F52" si="12">E40*2</f>
        <v>9.5</v>
      </c>
      <c r="G40">
        <f t="shared" ref="G40:G52" si="13">D40-E40</f>
        <v>14.600000000000001</v>
      </c>
      <c r="H40" s="2">
        <v>0.39583333333333331</v>
      </c>
      <c r="J40">
        <v>13.1</v>
      </c>
      <c r="K40">
        <v>6.8</v>
      </c>
      <c r="L40">
        <f t="shared" ref="L40:L43" si="14">K40*2</f>
        <v>13.6</v>
      </c>
      <c r="M40">
        <f t="shared" ref="M40:M44" si="15">J40-K40</f>
        <v>6.3</v>
      </c>
      <c r="AB40" s="2">
        <v>0.40625</v>
      </c>
      <c r="AD40">
        <v>19.3</v>
      </c>
      <c r="AE40">
        <v>4.75</v>
      </c>
      <c r="AF40">
        <f t="shared" ref="AF40:AF60" si="16">AE40*2</f>
        <v>9.5</v>
      </c>
      <c r="AG40">
        <f t="shared" ref="AG40:AG61" si="17">AD40-AE40</f>
        <v>14.55</v>
      </c>
    </row>
    <row r="41" spans="1:34" x14ac:dyDescent="0.25">
      <c r="A41" s="7">
        <v>44929</v>
      </c>
      <c r="B41" s="2">
        <v>0.39583333333333331</v>
      </c>
      <c r="D41">
        <v>19.350000000000001</v>
      </c>
      <c r="E41">
        <v>4.45</v>
      </c>
      <c r="F41">
        <f t="shared" si="12"/>
        <v>8.9</v>
      </c>
      <c r="G41">
        <f t="shared" si="13"/>
        <v>14.900000000000002</v>
      </c>
      <c r="H41" s="2">
        <v>0.51041666666666663</v>
      </c>
      <c r="J41">
        <v>13.1</v>
      </c>
      <c r="K41">
        <v>6.75</v>
      </c>
      <c r="L41">
        <f t="shared" si="14"/>
        <v>13.5</v>
      </c>
      <c r="M41">
        <f t="shared" si="15"/>
        <v>6.35</v>
      </c>
      <c r="AB41" s="2">
        <v>0.40972222222222221</v>
      </c>
      <c r="AD41">
        <v>19.3</v>
      </c>
      <c r="AE41">
        <v>4.55</v>
      </c>
      <c r="AF41">
        <f t="shared" si="16"/>
        <v>9.1</v>
      </c>
      <c r="AG41">
        <f t="shared" si="17"/>
        <v>14.75</v>
      </c>
    </row>
    <row r="42" spans="1:34" x14ac:dyDescent="0.25">
      <c r="A42" s="7">
        <v>44929</v>
      </c>
      <c r="B42" s="2">
        <v>0.40277777777777779</v>
      </c>
      <c r="D42">
        <v>19.350000000000001</v>
      </c>
      <c r="E42">
        <v>4.3</v>
      </c>
      <c r="F42">
        <f t="shared" si="12"/>
        <v>8.6</v>
      </c>
      <c r="G42">
        <f t="shared" si="13"/>
        <v>15.05</v>
      </c>
      <c r="H42" s="2">
        <v>0.51388888888888884</v>
      </c>
      <c r="J42">
        <v>13.1</v>
      </c>
      <c r="K42">
        <v>6.35</v>
      </c>
      <c r="L42">
        <f t="shared" si="14"/>
        <v>12.7</v>
      </c>
      <c r="M42">
        <f t="shared" si="15"/>
        <v>6.75</v>
      </c>
      <c r="AB42" s="2">
        <v>0.41319444444444442</v>
      </c>
      <c r="AD42">
        <v>19.3</v>
      </c>
      <c r="AE42">
        <v>4.45</v>
      </c>
      <c r="AF42">
        <f t="shared" si="16"/>
        <v>8.9</v>
      </c>
      <c r="AG42">
        <f t="shared" si="17"/>
        <v>14.850000000000001</v>
      </c>
    </row>
    <row r="43" spans="1:34" x14ac:dyDescent="0.25">
      <c r="A43" s="7">
        <v>44929</v>
      </c>
      <c r="B43" s="2">
        <v>0.5</v>
      </c>
      <c r="D43">
        <v>19.350000000000001</v>
      </c>
      <c r="E43">
        <v>4.1500000000000004</v>
      </c>
      <c r="F43">
        <f t="shared" si="12"/>
        <v>8.3000000000000007</v>
      </c>
      <c r="G43">
        <f t="shared" si="13"/>
        <v>15.200000000000001</v>
      </c>
      <c r="H43" s="2">
        <v>0.51736111111111116</v>
      </c>
      <c r="J43">
        <v>13.1</v>
      </c>
      <c r="K43">
        <v>5.95</v>
      </c>
      <c r="L43">
        <f t="shared" si="14"/>
        <v>11.9</v>
      </c>
      <c r="M43">
        <f t="shared" si="15"/>
        <v>7.1499999999999995</v>
      </c>
      <c r="AB43" s="2">
        <v>0.41666666666666669</v>
      </c>
      <c r="AD43">
        <v>19.3</v>
      </c>
      <c r="AE43">
        <v>4.3499999999999996</v>
      </c>
      <c r="AF43">
        <f t="shared" si="16"/>
        <v>8.6999999999999993</v>
      </c>
      <c r="AG43">
        <f t="shared" si="17"/>
        <v>14.950000000000001</v>
      </c>
    </row>
    <row r="44" spans="1:34" x14ac:dyDescent="0.25">
      <c r="A44" s="7">
        <v>44929</v>
      </c>
      <c r="B44" s="2">
        <v>0.50347222222222221</v>
      </c>
      <c r="D44">
        <v>19.350000000000001</v>
      </c>
      <c r="E44">
        <v>4.0999999999999996</v>
      </c>
      <c r="F44">
        <f t="shared" si="12"/>
        <v>8.1999999999999993</v>
      </c>
      <c r="G44">
        <f t="shared" si="13"/>
        <v>15.250000000000002</v>
      </c>
      <c r="H44" s="2">
        <v>0.64583333333333337</v>
      </c>
      <c r="J44">
        <v>13.1</v>
      </c>
      <c r="K44">
        <v>6</v>
      </c>
      <c r="M44">
        <f t="shared" si="15"/>
        <v>7.1</v>
      </c>
      <c r="AB44" s="2">
        <v>0.4201388888888889</v>
      </c>
      <c r="AD44">
        <v>19.3</v>
      </c>
      <c r="AE44">
        <v>4.3</v>
      </c>
      <c r="AF44">
        <f t="shared" si="16"/>
        <v>8.6</v>
      </c>
      <c r="AG44">
        <f t="shared" si="17"/>
        <v>15</v>
      </c>
    </row>
    <row r="45" spans="1:34" x14ac:dyDescent="0.25">
      <c r="A45" s="7">
        <v>44929</v>
      </c>
      <c r="B45" s="2">
        <v>0.50694444444444442</v>
      </c>
      <c r="D45">
        <v>19.350000000000001</v>
      </c>
      <c r="E45">
        <v>4.05</v>
      </c>
      <c r="F45">
        <f t="shared" si="12"/>
        <v>8.1</v>
      </c>
      <c r="G45">
        <f t="shared" si="13"/>
        <v>15.3</v>
      </c>
      <c r="AB45" s="2">
        <v>0.4236111111111111</v>
      </c>
      <c r="AD45">
        <v>19.3</v>
      </c>
      <c r="AE45">
        <v>4.1500000000000004</v>
      </c>
      <c r="AF45">
        <f t="shared" si="16"/>
        <v>8.3000000000000007</v>
      </c>
      <c r="AG45">
        <f t="shared" si="17"/>
        <v>15.15</v>
      </c>
    </row>
    <row r="46" spans="1:34" x14ac:dyDescent="0.25">
      <c r="A46" s="7">
        <v>44929</v>
      </c>
      <c r="B46" s="2">
        <v>0.51041666666666663</v>
      </c>
      <c r="D46">
        <v>19.350000000000001</v>
      </c>
      <c r="E46">
        <v>4</v>
      </c>
      <c r="F46">
        <f t="shared" si="12"/>
        <v>8</v>
      </c>
      <c r="G46">
        <f t="shared" si="13"/>
        <v>15.350000000000001</v>
      </c>
      <c r="AB46" s="2">
        <v>0.44097222222222221</v>
      </c>
      <c r="AD46">
        <v>19.3</v>
      </c>
      <c r="AE46">
        <v>4.05</v>
      </c>
      <c r="AF46">
        <f t="shared" si="16"/>
        <v>8.1</v>
      </c>
      <c r="AG46">
        <f t="shared" si="17"/>
        <v>15.25</v>
      </c>
    </row>
    <row r="47" spans="1:34" x14ac:dyDescent="0.25">
      <c r="A47" s="7">
        <v>44929</v>
      </c>
      <c r="B47" s="2">
        <v>0.51388888888888884</v>
      </c>
      <c r="D47">
        <v>19.350000000000001</v>
      </c>
      <c r="E47">
        <v>3.85</v>
      </c>
      <c r="F47">
        <f t="shared" si="12"/>
        <v>7.7</v>
      </c>
      <c r="G47">
        <f t="shared" si="13"/>
        <v>15.500000000000002</v>
      </c>
      <c r="AB47" s="2">
        <v>0.44444444444444442</v>
      </c>
      <c r="AD47">
        <v>19.3</v>
      </c>
      <c r="AE47">
        <v>3.9</v>
      </c>
      <c r="AF47">
        <f t="shared" si="16"/>
        <v>7.8</v>
      </c>
      <c r="AG47">
        <f t="shared" si="17"/>
        <v>15.4</v>
      </c>
    </row>
    <row r="48" spans="1:34" x14ac:dyDescent="0.25">
      <c r="A48" s="7">
        <v>44929</v>
      </c>
      <c r="B48" s="2">
        <v>0.51736111111111116</v>
      </c>
      <c r="D48">
        <v>19.350000000000001</v>
      </c>
      <c r="E48">
        <v>3.7</v>
      </c>
      <c r="F48">
        <f t="shared" si="12"/>
        <v>7.4</v>
      </c>
      <c r="G48">
        <f t="shared" si="13"/>
        <v>15.650000000000002</v>
      </c>
      <c r="AB48" s="2">
        <v>0.44791666666666669</v>
      </c>
      <c r="AD48">
        <v>19.3</v>
      </c>
      <c r="AE48">
        <v>3.8</v>
      </c>
      <c r="AF48">
        <f t="shared" si="16"/>
        <v>7.6</v>
      </c>
      <c r="AG48">
        <f t="shared" si="17"/>
        <v>15.5</v>
      </c>
    </row>
    <row r="49" spans="1:34" x14ac:dyDescent="0.25">
      <c r="A49" s="7">
        <v>44929</v>
      </c>
      <c r="B49" s="2">
        <v>0.62847222222222221</v>
      </c>
      <c r="D49">
        <v>19.350000000000001</v>
      </c>
      <c r="E49">
        <v>3.45</v>
      </c>
      <c r="F49">
        <f t="shared" si="12"/>
        <v>6.9</v>
      </c>
      <c r="G49">
        <f t="shared" si="13"/>
        <v>15.900000000000002</v>
      </c>
      <c r="AB49" s="2">
        <v>0.4548611111111111</v>
      </c>
      <c r="AD49">
        <v>19.3</v>
      </c>
      <c r="AE49">
        <v>3.75</v>
      </c>
      <c r="AF49">
        <f t="shared" si="16"/>
        <v>7.5</v>
      </c>
      <c r="AG49">
        <f t="shared" si="17"/>
        <v>15.55</v>
      </c>
    </row>
    <row r="50" spans="1:34" x14ac:dyDescent="0.25">
      <c r="A50" s="7">
        <v>44929</v>
      </c>
      <c r="B50" s="2">
        <v>0.63194444444444442</v>
      </c>
      <c r="D50">
        <v>19.350000000000001</v>
      </c>
      <c r="E50">
        <v>3.3</v>
      </c>
      <c r="F50">
        <f t="shared" si="12"/>
        <v>6.6</v>
      </c>
      <c r="G50">
        <f t="shared" si="13"/>
        <v>16.05</v>
      </c>
      <c r="AB50" s="2">
        <v>0.48958333333333331</v>
      </c>
      <c r="AD50">
        <v>19.3</v>
      </c>
      <c r="AE50">
        <v>3.65</v>
      </c>
      <c r="AF50">
        <f t="shared" si="16"/>
        <v>7.3</v>
      </c>
      <c r="AG50">
        <f t="shared" si="17"/>
        <v>15.65</v>
      </c>
    </row>
    <row r="51" spans="1:34" x14ac:dyDescent="0.25">
      <c r="A51" s="7">
        <v>44929</v>
      </c>
      <c r="B51" s="2">
        <v>0.63888888888888884</v>
      </c>
      <c r="D51">
        <v>19.350000000000001</v>
      </c>
      <c r="E51">
        <v>3.15</v>
      </c>
      <c r="F51">
        <f t="shared" si="12"/>
        <v>6.3</v>
      </c>
      <c r="G51">
        <f t="shared" si="13"/>
        <v>16.200000000000003</v>
      </c>
      <c r="AB51" s="2">
        <v>0.49305555555555558</v>
      </c>
      <c r="AD51">
        <v>19.3</v>
      </c>
      <c r="AE51">
        <v>3.6</v>
      </c>
      <c r="AF51">
        <f t="shared" si="16"/>
        <v>7.2</v>
      </c>
      <c r="AG51">
        <f t="shared" si="17"/>
        <v>15.700000000000001</v>
      </c>
    </row>
    <row r="52" spans="1:34" x14ac:dyDescent="0.25">
      <c r="A52" s="7">
        <v>44929</v>
      </c>
      <c r="B52" s="2">
        <v>0.64583333333333337</v>
      </c>
      <c r="D52">
        <v>19.350000000000001</v>
      </c>
      <c r="E52">
        <v>3.1</v>
      </c>
      <c r="F52">
        <f t="shared" si="12"/>
        <v>6.2</v>
      </c>
      <c r="G52">
        <f t="shared" si="13"/>
        <v>16.25</v>
      </c>
      <c r="AB52" s="2">
        <v>0.54513888888888884</v>
      </c>
      <c r="AD52">
        <v>19.3</v>
      </c>
      <c r="AE52">
        <v>3.55</v>
      </c>
      <c r="AF52">
        <f t="shared" si="16"/>
        <v>7.1</v>
      </c>
      <c r="AG52">
        <f t="shared" si="17"/>
        <v>15.75</v>
      </c>
    </row>
    <row r="53" spans="1:34" x14ac:dyDescent="0.25">
      <c r="A53" s="7">
        <v>44929</v>
      </c>
      <c r="AB53" s="2">
        <v>0.55208333333333337</v>
      </c>
      <c r="AD53">
        <v>19.3</v>
      </c>
      <c r="AE53">
        <v>3.4</v>
      </c>
      <c r="AF53">
        <f t="shared" si="16"/>
        <v>6.8</v>
      </c>
      <c r="AG53">
        <f t="shared" si="17"/>
        <v>15.9</v>
      </c>
    </row>
    <row r="54" spans="1:34" x14ac:dyDescent="0.25">
      <c r="A54" s="7">
        <v>44929</v>
      </c>
      <c r="AB54" s="2">
        <v>0.55555555555555558</v>
      </c>
      <c r="AD54">
        <v>19.3</v>
      </c>
      <c r="AE54">
        <v>3.25</v>
      </c>
      <c r="AF54">
        <f t="shared" si="16"/>
        <v>6.5</v>
      </c>
      <c r="AG54">
        <f t="shared" si="17"/>
        <v>16.05</v>
      </c>
    </row>
    <row r="55" spans="1:34" x14ac:dyDescent="0.25">
      <c r="A55" s="7">
        <v>44929</v>
      </c>
      <c r="AB55" s="2">
        <v>0.5625</v>
      </c>
      <c r="AD55">
        <v>19.3</v>
      </c>
      <c r="AE55">
        <v>3.15</v>
      </c>
      <c r="AF55">
        <f t="shared" si="16"/>
        <v>6.3</v>
      </c>
      <c r="AG55">
        <f t="shared" si="17"/>
        <v>16.150000000000002</v>
      </c>
    </row>
    <row r="56" spans="1:34" x14ac:dyDescent="0.25">
      <c r="A56" s="7">
        <v>44929</v>
      </c>
      <c r="AB56" s="2">
        <v>0.57638888888888884</v>
      </c>
      <c r="AD56">
        <v>19.3</v>
      </c>
      <c r="AE56">
        <v>3.1</v>
      </c>
      <c r="AF56">
        <f t="shared" si="16"/>
        <v>6.2</v>
      </c>
      <c r="AG56">
        <f t="shared" si="17"/>
        <v>16.2</v>
      </c>
    </row>
    <row r="57" spans="1:34" x14ac:dyDescent="0.25">
      <c r="A57" s="7">
        <v>44929</v>
      </c>
      <c r="AB57" s="2">
        <v>0.60763888888888884</v>
      </c>
      <c r="AD57">
        <v>19.3</v>
      </c>
      <c r="AE57">
        <v>3.05</v>
      </c>
      <c r="AF57">
        <f t="shared" si="16"/>
        <v>6.1</v>
      </c>
      <c r="AG57">
        <f t="shared" si="17"/>
        <v>16.25</v>
      </c>
    </row>
    <row r="58" spans="1:34" x14ac:dyDescent="0.25">
      <c r="A58" s="7">
        <v>44929</v>
      </c>
      <c r="AB58" s="2">
        <v>0.62152777777777779</v>
      </c>
      <c r="AD58">
        <v>19.3</v>
      </c>
      <c r="AE58">
        <v>2.9</v>
      </c>
      <c r="AF58">
        <f t="shared" si="16"/>
        <v>5.8</v>
      </c>
      <c r="AG58">
        <f t="shared" si="17"/>
        <v>16.400000000000002</v>
      </c>
    </row>
    <row r="59" spans="1:34" x14ac:dyDescent="0.25">
      <c r="A59" s="7">
        <v>44929</v>
      </c>
      <c r="AB59" s="2">
        <v>0.63541666666666663</v>
      </c>
      <c r="AD59">
        <v>19.3</v>
      </c>
      <c r="AE59">
        <v>2.7</v>
      </c>
      <c r="AF59">
        <f t="shared" si="16"/>
        <v>5.4</v>
      </c>
      <c r="AG59">
        <f t="shared" si="17"/>
        <v>16.600000000000001</v>
      </c>
    </row>
    <row r="60" spans="1:34" x14ac:dyDescent="0.25">
      <c r="A60" s="7">
        <v>44929</v>
      </c>
      <c r="AB60" s="2">
        <v>0.63888888888888884</v>
      </c>
      <c r="AD60">
        <v>19.3</v>
      </c>
      <c r="AE60">
        <v>2.65</v>
      </c>
      <c r="AF60">
        <f t="shared" si="16"/>
        <v>5.3</v>
      </c>
      <c r="AG60">
        <f t="shared" si="17"/>
        <v>16.650000000000002</v>
      </c>
    </row>
    <row r="61" spans="1:34" x14ac:dyDescent="0.25">
      <c r="A61" s="7">
        <v>44929</v>
      </c>
      <c r="AB61" s="2">
        <v>0.64583333333333337</v>
      </c>
      <c r="AD61">
        <v>19.3</v>
      </c>
      <c r="AE61">
        <v>2.85</v>
      </c>
      <c r="AG61">
        <f t="shared" si="17"/>
        <v>16.45</v>
      </c>
      <c r="AH61">
        <v>1540</v>
      </c>
    </row>
    <row r="62" spans="1:34" s="5" customFormat="1" x14ac:dyDescent="0.25"/>
    <row r="63" spans="1:34" x14ac:dyDescent="0.25">
      <c r="A63" s="7">
        <v>44930</v>
      </c>
      <c r="B63" s="2">
        <v>0.3888888888888889</v>
      </c>
      <c r="D63">
        <v>19.350000000000001</v>
      </c>
      <c r="E63">
        <v>2.25</v>
      </c>
      <c r="F63">
        <f>E63*2</f>
        <v>4.5</v>
      </c>
      <c r="G63">
        <f>D63-E63</f>
        <v>17.100000000000001</v>
      </c>
      <c r="H63" s="2">
        <v>0.3888888888888889</v>
      </c>
      <c r="J63">
        <v>13.1</v>
      </c>
      <c r="K63">
        <v>3.65</v>
      </c>
      <c r="L63">
        <f>K63*2</f>
        <v>7.3</v>
      </c>
      <c r="M63">
        <f>J63-K63</f>
        <v>9.4499999999999993</v>
      </c>
      <c r="N63" s="2">
        <v>0.50347222222222221</v>
      </c>
      <c r="P63">
        <v>3.75</v>
      </c>
      <c r="Q63">
        <v>3.75</v>
      </c>
      <c r="R63">
        <f>Q63*2</f>
        <v>7.5</v>
      </c>
      <c r="S63">
        <f>P63-Q63</f>
        <v>0</v>
      </c>
      <c r="AB63" s="2">
        <v>0.3888888888888889</v>
      </c>
      <c r="AD63">
        <v>19.3</v>
      </c>
      <c r="AE63">
        <v>2.4</v>
      </c>
      <c r="AF63">
        <f>AE63*2</f>
        <v>4.8</v>
      </c>
    </row>
    <row r="64" spans="1:34" x14ac:dyDescent="0.25">
      <c r="A64" s="7">
        <v>44930</v>
      </c>
      <c r="B64" s="2">
        <v>0.3923611111111111</v>
      </c>
      <c r="D64">
        <v>19.350000000000001</v>
      </c>
      <c r="E64">
        <v>2.2000000000000002</v>
      </c>
      <c r="F64">
        <f t="shared" ref="F64:F69" si="18">E64*2</f>
        <v>4.4000000000000004</v>
      </c>
      <c r="G64">
        <f t="shared" ref="G64:G70" si="19">D64-E64</f>
        <v>17.150000000000002</v>
      </c>
      <c r="H64" s="2">
        <v>0.3923611111111111</v>
      </c>
      <c r="J64">
        <v>13.1</v>
      </c>
      <c r="K64">
        <v>3.55</v>
      </c>
      <c r="L64">
        <f t="shared" ref="L64:L74" si="20">K64*2</f>
        <v>7.1</v>
      </c>
      <c r="M64">
        <f t="shared" ref="M64:M75" si="21">J64-K64</f>
        <v>9.5500000000000007</v>
      </c>
      <c r="N64" s="2">
        <v>0.5625</v>
      </c>
      <c r="P64">
        <v>3.75</v>
      </c>
      <c r="Q64">
        <v>3.7</v>
      </c>
      <c r="R64">
        <f t="shared" ref="R64:R71" si="22">Q64*2</f>
        <v>7.4</v>
      </c>
      <c r="S64">
        <f t="shared" ref="S64:S72" si="23">P64-Q64</f>
        <v>4.9999999999999822E-2</v>
      </c>
      <c r="AB64" s="2">
        <v>0.3923611111111111</v>
      </c>
      <c r="AD64">
        <v>19.3</v>
      </c>
      <c r="AE64">
        <v>2.15</v>
      </c>
      <c r="AF64">
        <f t="shared" ref="AF64:AF65" si="24">AE64*2</f>
        <v>4.3</v>
      </c>
    </row>
    <row r="65" spans="1:34" x14ac:dyDescent="0.25">
      <c r="A65" s="7">
        <v>44930</v>
      </c>
      <c r="B65" s="2">
        <v>0.39583333333333331</v>
      </c>
      <c r="D65">
        <v>19.350000000000001</v>
      </c>
      <c r="E65">
        <v>2.15</v>
      </c>
      <c r="F65">
        <f t="shared" si="18"/>
        <v>4.3</v>
      </c>
      <c r="G65">
        <f t="shared" si="19"/>
        <v>17.200000000000003</v>
      </c>
      <c r="H65" s="2">
        <v>0.39930555555555558</v>
      </c>
      <c r="J65">
        <v>13.1</v>
      </c>
      <c r="K65">
        <v>3.25</v>
      </c>
      <c r="L65">
        <f t="shared" si="20"/>
        <v>6.5</v>
      </c>
      <c r="M65">
        <f t="shared" si="21"/>
        <v>9.85</v>
      </c>
      <c r="N65" s="2">
        <v>0.56597222222222221</v>
      </c>
      <c r="P65">
        <v>3.75</v>
      </c>
      <c r="Q65">
        <v>3.65</v>
      </c>
      <c r="R65">
        <f t="shared" si="22"/>
        <v>7.3</v>
      </c>
      <c r="S65">
        <f t="shared" si="23"/>
        <v>0.10000000000000009</v>
      </c>
      <c r="AB65" s="2">
        <v>0.39930555555555558</v>
      </c>
      <c r="AD65">
        <v>19.3</v>
      </c>
      <c r="AE65">
        <v>2.1</v>
      </c>
      <c r="AF65">
        <f t="shared" si="24"/>
        <v>4.2</v>
      </c>
    </row>
    <row r="66" spans="1:34" x14ac:dyDescent="0.25">
      <c r="A66" s="7">
        <v>44930</v>
      </c>
      <c r="B66" s="2">
        <v>0.39930555555555558</v>
      </c>
      <c r="D66">
        <v>19.350000000000001</v>
      </c>
      <c r="E66">
        <v>2</v>
      </c>
      <c r="F66">
        <f t="shared" si="18"/>
        <v>4</v>
      </c>
      <c r="G66">
        <f t="shared" si="19"/>
        <v>17.350000000000001</v>
      </c>
      <c r="H66" s="2">
        <v>0.40277777777777779</v>
      </c>
      <c r="J66">
        <v>13.1</v>
      </c>
      <c r="K66">
        <v>2.95</v>
      </c>
      <c r="L66">
        <f t="shared" si="20"/>
        <v>5.9</v>
      </c>
      <c r="M66">
        <f t="shared" si="21"/>
        <v>10.149999999999999</v>
      </c>
      <c r="N66" s="2">
        <v>0.57638888888888884</v>
      </c>
      <c r="P66">
        <v>3.75</v>
      </c>
      <c r="Q66">
        <v>3.3</v>
      </c>
      <c r="R66">
        <f t="shared" si="22"/>
        <v>6.6</v>
      </c>
      <c r="S66">
        <f t="shared" si="23"/>
        <v>0.45000000000000018</v>
      </c>
      <c r="AC66" s="2">
        <v>0.50347222222222221</v>
      </c>
      <c r="AG66">
        <f>AD65-AF65</f>
        <v>15.100000000000001</v>
      </c>
    </row>
    <row r="67" spans="1:34" x14ac:dyDescent="0.25">
      <c r="A67" s="7">
        <v>44930</v>
      </c>
      <c r="B67" s="2">
        <v>0.60069444444444442</v>
      </c>
      <c r="D67">
        <v>19.350000000000001</v>
      </c>
      <c r="E67">
        <v>1.9</v>
      </c>
      <c r="F67">
        <f t="shared" si="18"/>
        <v>3.8</v>
      </c>
      <c r="G67">
        <f t="shared" si="19"/>
        <v>17.450000000000003</v>
      </c>
      <c r="H67" s="2">
        <v>0.41319444444444442</v>
      </c>
      <c r="J67">
        <v>13.1</v>
      </c>
      <c r="K67">
        <v>2.85</v>
      </c>
      <c r="L67">
        <f t="shared" si="20"/>
        <v>5.7</v>
      </c>
      <c r="M67">
        <f t="shared" si="21"/>
        <v>10.25</v>
      </c>
      <c r="N67" s="2">
        <v>0.58333333333333337</v>
      </c>
      <c r="P67">
        <v>3.75</v>
      </c>
      <c r="Q67">
        <v>3.25</v>
      </c>
      <c r="R67">
        <f t="shared" si="22"/>
        <v>6.5</v>
      </c>
      <c r="S67">
        <f t="shared" si="23"/>
        <v>0.5</v>
      </c>
      <c r="AB67" s="2">
        <v>0.50347222222222221</v>
      </c>
      <c r="AD67">
        <v>1.55</v>
      </c>
      <c r="AE67">
        <v>1.55</v>
      </c>
      <c r="AF67">
        <f>AE67*2</f>
        <v>3.1</v>
      </c>
      <c r="AG67">
        <f>AD67-AE67</f>
        <v>0</v>
      </c>
    </row>
    <row r="68" spans="1:34" x14ac:dyDescent="0.25">
      <c r="A68" s="7">
        <v>44930</v>
      </c>
      <c r="B68" s="2">
        <v>0.60763888888888884</v>
      </c>
      <c r="D68">
        <v>19.350000000000001</v>
      </c>
      <c r="E68">
        <v>1.85</v>
      </c>
      <c r="F68">
        <f t="shared" si="18"/>
        <v>3.7</v>
      </c>
      <c r="G68">
        <f t="shared" si="19"/>
        <v>17.5</v>
      </c>
      <c r="H68" s="2">
        <v>0.41666666666666669</v>
      </c>
      <c r="J68">
        <v>13.1</v>
      </c>
      <c r="K68">
        <v>2.75</v>
      </c>
      <c r="L68">
        <f t="shared" si="20"/>
        <v>5.5</v>
      </c>
      <c r="M68">
        <f t="shared" si="21"/>
        <v>10.35</v>
      </c>
      <c r="N68" s="2">
        <v>0.59027777777777779</v>
      </c>
      <c r="P68">
        <v>3.75</v>
      </c>
      <c r="Q68">
        <v>3.1</v>
      </c>
      <c r="R68">
        <f t="shared" si="22"/>
        <v>6.2</v>
      </c>
      <c r="S68">
        <f t="shared" si="23"/>
        <v>0.64999999999999991</v>
      </c>
      <c r="AB68" s="2">
        <v>0.56944444444444442</v>
      </c>
      <c r="AD68">
        <v>1.55</v>
      </c>
      <c r="AE68">
        <v>1.5</v>
      </c>
      <c r="AF68">
        <f t="shared" ref="AF68:AF78" si="25">AE68*2</f>
        <v>3</v>
      </c>
      <c r="AG68">
        <f t="shared" ref="AG68:AG79" si="26">AD68-AE68</f>
        <v>5.0000000000000044E-2</v>
      </c>
    </row>
    <row r="69" spans="1:34" x14ac:dyDescent="0.25">
      <c r="A69" s="7">
        <v>44930</v>
      </c>
      <c r="B69" s="2">
        <v>0.61458333333333337</v>
      </c>
      <c r="D69">
        <v>19.350000000000001</v>
      </c>
      <c r="E69">
        <v>1.8</v>
      </c>
      <c r="F69">
        <f t="shared" si="18"/>
        <v>3.6</v>
      </c>
      <c r="G69">
        <f t="shared" si="19"/>
        <v>17.55</v>
      </c>
      <c r="H69" s="2">
        <v>0.44791666666666669</v>
      </c>
      <c r="J69">
        <v>13.1</v>
      </c>
      <c r="K69">
        <v>2.7</v>
      </c>
      <c r="L69">
        <f t="shared" si="20"/>
        <v>5.4</v>
      </c>
      <c r="M69">
        <f t="shared" si="21"/>
        <v>10.399999999999999</v>
      </c>
      <c r="N69" s="2">
        <v>0.59722222222222221</v>
      </c>
      <c r="P69">
        <v>3.75</v>
      </c>
      <c r="Q69">
        <v>2.95</v>
      </c>
      <c r="R69">
        <f t="shared" si="22"/>
        <v>5.9</v>
      </c>
      <c r="S69">
        <f t="shared" si="23"/>
        <v>0.79999999999999982</v>
      </c>
      <c r="AB69" s="2">
        <v>0.57291666666666663</v>
      </c>
      <c r="AD69">
        <v>1.55</v>
      </c>
      <c r="AE69">
        <v>1.45</v>
      </c>
      <c r="AF69">
        <f t="shared" si="25"/>
        <v>2.9</v>
      </c>
      <c r="AG69">
        <f t="shared" si="26"/>
        <v>0.10000000000000009</v>
      </c>
    </row>
    <row r="70" spans="1:34" x14ac:dyDescent="0.25">
      <c r="A70" s="7">
        <v>44930</v>
      </c>
      <c r="B70" s="2">
        <v>0.64583333333333337</v>
      </c>
      <c r="D70">
        <v>19.350000000000001</v>
      </c>
      <c r="E70">
        <v>2.2000000000000002</v>
      </c>
      <c r="G70">
        <f t="shared" si="19"/>
        <v>17.150000000000002</v>
      </c>
      <c r="H70" s="2">
        <v>0.59027777777777779</v>
      </c>
      <c r="J70">
        <v>13.1</v>
      </c>
      <c r="K70">
        <v>2.6</v>
      </c>
      <c r="L70">
        <f t="shared" si="20"/>
        <v>5.2</v>
      </c>
      <c r="M70">
        <f t="shared" si="21"/>
        <v>10.5</v>
      </c>
      <c r="N70" s="2">
        <v>0.60069444444444442</v>
      </c>
      <c r="P70">
        <v>3.75</v>
      </c>
      <c r="Q70">
        <v>2.5</v>
      </c>
      <c r="R70">
        <f t="shared" si="22"/>
        <v>5</v>
      </c>
      <c r="S70">
        <f t="shared" si="23"/>
        <v>1.25</v>
      </c>
      <c r="AB70" s="2">
        <v>0.57986111111111116</v>
      </c>
      <c r="AD70">
        <v>1.55</v>
      </c>
      <c r="AE70">
        <v>1.3</v>
      </c>
      <c r="AF70">
        <f t="shared" si="25"/>
        <v>2.6</v>
      </c>
      <c r="AG70">
        <f t="shared" si="26"/>
        <v>0.25</v>
      </c>
    </row>
    <row r="71" spans="1:34" x14ac:dyDescent="0.25">
      <c r="A71" s="7">
        <v>44930</v>
      </c>
      <c r="H71" s="2">
        <v>0.59375</v>
      </c>
      <c r="J71">
        <v>13.1</v>
      </c>
      <c r="K71">
        <v>2.5499999999999998</v>
      </c>
      <c r="L71">
        <f t="shared" si="20"/>
        <v>5.0999999999999996</v>
      </c>
      <c r="M71">
        <f t="shared" si="21"/>
        <v>10.55</v>
      </c>
      <c r="N71" s="2">
        <v>0.60763888888888884</v>
      </c>
      <c r="P71">
        <v>3.75</v>
      </c>
      <c r="Q71">
        <v>2.35</v>
      </c>
      <c r="R71">
        <f t="shared" si="22"/>
        <v>4.7</v>
      </c>
      <c r="S71">
        <f t="shared" si="23"/>
        <v>1.4</v>
      </c>
      <c r="AB71" s="2">
        <v>0.58333333333333337</v>
      </c>
      <c r="AD71">
        <v>1.55</v>
      </c>
      <c r="AE71">
        <v>1.25</v>
      </c>
      <c r="AF71">
        <f t="shared" si="25"/>
        <v>2.5</v>
      </c>
      <c r="AG71">
        <f t="shared" si="26"/>
        <v>0.30000000000000004</v>
      </c>
    </row>
    <row r="72" spans="1:34" x14ac:dyDescent="0.25">
      <c r="A72" s="7">
        <v>44930</v>
      </c>
      <c r="H72" s="2">
        <v>0.59722222222222221</v>
      </c>
      <c r="J72">
        <v>13.1</v>
      </c>
      <c r="K72">
        <v>2.4500000000000002</v>
      </c>
      <c r="L72">
        <f t="shared" si="20"/>
        <v>4.9000000000000004</v>
      </c>
      <c r="M72">
        <f t="shared" si="21"/>
        <v>10.649999999999999</v>
      </c>
      <c r="N72" s="2">
        <v>0.64583333333333337</v>
      </c>
      <c r="P72">
        <v>3.75</v>
      </c>
      <c r="Q72">
        <v>2.7</v>
      </c>
      <c r="S72">
        <f t="shared" si="23"/>
        <v>1.0499999999999998</v>
      </c>
      <c r="AB72" s="2">
        <v>0.58680555555555558</v>
      </c>
      <c r="AD72">
        <v>1.55</v>
      </c>
      <c r="AE72">
        <v>1.2</v>
      </c>
      <c r="AF72">
        <f t="shared" si="25"/>
        <v>2.4</v>
      </c>
      <c r="AG72">
        <f t="shared" si="26"/>
        <v>0.35000000000000009</v>
      </c>
    </row>
    <row r="73" spans="1:34" x14ac:dyDescent="0.25">
      <c r="A73" s="7">
        <v>44930</v>
      </c>
      <c r="H73" s="2">
        <v>0.60069444444444442</v>
      </c>
      <c r="J73">
        <v>13.1</v>
      </c>
      <c r="K73">
        <v>2.25</v>
      </c>
      <c r="L73">
        <f t="shared" si="20"/>
        <v>4.5</v>
      </c>
      <c r="M73">
        <f t="shared" si="21"/>
        <v>10.85</v>
      </c>
      <c r="AB73" s="2">
        <v>0.625</v>
      </c>
      <c r="AD73">
        <v>1.55</v>
      </c>
      <c r="AE73">
        <v>1.1499999999999999</v>
      </c>
      <c r="AF73">
        <f t="shared" si="25"/>
        <v>2.2999999999999998</v>
      </c>
      <c r="AG73">
        <f t="shared" si="26"/>
        <v>0.40000000000000013</v>
      </c>
    </row>
    <row r="74" spans="1:34" x14ac:dyDescent="0.25">
      <c r="A74" s="7">
        <v>44930</v>
      </c>
      <c r="H74" s="2">
        <v>0.60763888888888884</v>
      </c>
      <c r="J74">
        <v>13.1</v>
      </c>
      <c r="K74">
        <v>2.0499999999999998</v>
      </c>
      <c r="L74">
        <f t="shared" si="20"/>
        <v>4.0999999999999996</v>
      </c>
      <c r="M74">
        <f t="shared" si="21"/>
        <v>11.05</v>
      </c>
      <c r="AB74" s="2">
        <v>0.62847222222222221</v>
      </c>
      <c r="AD74">
        <v>1.55</v>
      </c>
      <c r="AE74">
        <v>1.1000000000000001</v>
      </c>
      <c r="AF74">
        <f t="shared" si="25"/>
        <v>2.2000000000000002</v>
      </c>
      <c r="AG74">
        <f t="shared" si="26"/>
        <v>0.44999999999999996</v>
      </c>
    </row>
    <row r="75" spans="1:34" x14ac:dyDescent="0.25">
      <c r="A75" s="7">
        <v>44930</v>
      </c>
      <c r="H75" s="2">
        <v>0.64583333333333337</v>
      </c>
      <c r="J75">
        <v>13.1</v>
      </c>
      <c r="K75">
        <v>2.2999999999999998</v>
      </c>
      <c r="M75">
        <f t="shared" si="21"/>
        <v>10.8</v>
      </c>
      <c r="AB75" s="2">
        <v>0.63194444444444442</v>
      </c>
      <c r="AD75">
        <v>1.55</v>
      </c>
      <c r="AE75">
        <v>1.05</v>
      </c>
      <c r="AF75">
        <f t="shared" si="25"/>
        <v>2.1</v>
      </c>
      <c r="AG75">
        <f t="shared" si="26"/>
        <v>0.5</v>
      </c>
    </row>
    <row r="76" spans="1:34" x14ac:dyDescent="0.25">
      <c r="A76" s="7">
        <v>44930</v>
      </c>
      <c r="AB76" s="2">
        <v>0.63888888888888884</v>
      </c>
      <c r="AD76">
        <v>1.55</v>
      </c>
      <c r="AE76">
        <v>0.9</v>
      </c>
      <c r="AF76">
        <f t="shared" si="25"/>
        <v>1.8</v>
      </c>
      <c r="AG76">
        <f t="shared" si="26"/>
        <v>0.65</v>
      </c>
    </row>
    <row r="77" spans="1:34" x14ac:dyDescent="0.25">
      <c r="A77" s="7">
        <v>44930</v>
      </c>
      <c r="AB77" s="2">
        <v>0.64236111111111116</v>
      </c>
      <c r="AD77">
        <v>1.55</v>
      </c>
      <c r="AE77">
        <v>0.85</v>
      </c>
      <c r="AF77">
        <f t="shared" si="25"/>
        <v>1.7</v>
      </c>
      <c r="AG77">
        <f t="shared" si="26"/>
        <v>0.70000000000000007</v>
      </c>
    </row>
    <row r="78" spans="1:34" x14ac:dyDescent="0.25">
      <c r="A78" s="7">
        <v>44930</v>
      </c>
      <c r="AB78" s="2">
        <v>0.64583333333333337</v>
      </c>
      <c r="AD78">
        <v>1.55</v>
      </c>
      <c r="AE78">
        <v>0.8</v>
      </c>
      <c r="AF78">
        <f t="shared" si="25"/>
        <v>1.6</v>
      </c>
      <c r="AG78">
        <f t="shared" si="26"/>
        <v>0.75</v>
      </c>
    </row>
    <row r="79" spans="1:34" x14ac:dyDescent="0.25">
      <c r="A79" s="7">
        <v>44930</v>
      </c>
      <c r="AB79" s="2">
        <v>0.64583333333333337</v>
      </c>
      <c r="AD79">
        <v>1.55</v>
      </c>
      <c r="AE79">
        <v>1.1499999999999999</v>
      </c>
      <c r="AG79">
        <f t="shared" si="26"/>
        <v>0.40000000000000013</v>
      </c>
      <c r="AH79">
        <v>1775</v>
      </c>
    </row>
    <row r="80" spans="1:34" s="5" customFormat="1" x14ac:dyDescent="0.25">
      <c r="A80" s="9"/>
    </row>
    <row r="81" spans="1:34" x14ac:dyDescent="0.25">
      <c r="A81" s="7">
        <v>44931</v>
      </c>
      <c r="B81" s="2">
        <v>0.3888888888888889</v>
      </c>
      <c r="D81">
        <v>19.350000000000001</v>
      </c>
      <c r="E81">
        <v>1.2</v>
      </c>
      <c r="F81">
        <f>E81*2</f>
        <v>2.4</v>
      </c>
      <c r="G81">
        <f>D81-E81</f>
        <v>18.150000000000002</v>
      </c>
      <c r="H81" s="2">
        <v>0.3888888888888889</v>
      </c>
      <c r="J81">
        <v>13.1</v>
      </c>
      <c r="K81">
        <v>1.25</v>
      </c>
      <c r="L81">
        <f>K81*2</f>
        <v>2.5</v>
      </c>
      <c r="M81">
        <f>J81-K81</f>
        <v>11.85</v>
      </c>
      <c r="N81" s="2">
        <v>0.3888888888888889</v>
      </c>
      <c r="P81">
        <v>3.75</v>
      </c>
      <c r="Q81">
        <v>1.35</v>
      </c>
      <c r="R81">
        <f>Q81*2</f>
        <v>2.7</v>
      </c>
      <c r="S81">
        <f>P81-Q81</f>
        <v>2.4</v>
      </c>
      <c r="AB81" s="2">
        <v>0.3888888888888889</v>
      </c>
      <c r="AD81">
        <v>1.55</v>
      </c>
      <c r="AE81">
        <v>0.75</v>
      </c>
      <c r="AF81">
        <f>AE81*2</f>
        <v>1.5</v>
      </c>
      <c r="AG81">
        <f>AD81-AE81</f>
        <v>0.8</v>
      </c>
    </row>
    <row r="82" spans="1:34" x14ac:dyDescent="0.25">
      <c r="A82" s="7">
        <v>44931</v>
      </c>
      <c r="B82" s="2">
        <v>0.39583333333333331</v>
      </c>
      <c r="D82">
        <v>19.350000000000001</v>
      </c>
      <c r="E82">
        <v>1.1000000000000001</v>
      </c>
      <c r="F82">
        <f t="shared" ref="F82:F84" si="27">E82*2</f>
        <v>2.2000000000000002</v>
      </c>
      <c r="G82">
        <f t="shared" ref="G82:G84" si="28">D82-E82</f>
        <v>18.25</v>
      </c>
      <c r="H82" s="2">
        <v>0.39583333333333331</v>
      </c>
      <c r="J82">
        <v>13.1</v>
      </c>
      <c r="K82">
        <v>1.2</v>
      </c>
      <c r="L82">
        <f t="shared" ref="L82:L84" si="29">K82*2</f>
        <v>2.4</v>
      </c>
      <c r="M82">
        <f t="shared" ref="M82:M84" si="30">J82-K82</f>
        <v>11.9</v>
      </c>
      <c r="N82" s="2">
        <v>0.39583333333333331</v>
      </c>
      <c r="P82">
        <v>3.75</v>
      </c>
      <c r="Q82">
        <v>1.3</v>
      </c>
      <c r="R82">
        <f t="shared" ref="R82:R84" si="31">Q82*2</f>
        <v>2.6</v>
      </c>
      <c r="S82">
        <f t="shared" ref="S82:S84" si="32">P82-Q82</f>
        <v>2.4500000000000002</v>
      </c>
      <c r="AB82" s="2">
        <v>0.39583333333333331</v>
      </c>
      <c r="AD82">
        <v>1.55</v>
      </c>
      <c r="AE82">
        <v>0.7</v>
      </c>
      <c r="AF82">
        <f t="shared" ref="AF82:AF86" si="33">AE82*2</f>
        <v>1.4</v>
      </c>
      <c r="AG82">
        <f t="shared" ref="AG82:AG86" si="34">AD82-AE82</f>
        <v>0.85000000000000009</v>
      </c>
    </row>
    <row r="83" spans="1:34" x14ac:dyDescent="0.25">
      <c r="A83" s="7">
        <v>44931</v>
      </c>
      <c r="B83" s="2">
        <v>0.40625</v>
      </c>
      <c r="D83">
        <v>19.350000000000001</v>
      </c>
      <c r="E83">
        <v>1</v>
      </c>
      <c r="F83">
        <f t="shared" si="27"/>
        <v>2</v>
      </c>
      <c r="G83">
        <f t="shared" si="28"/>
        <v>18.350000000000001</v>
      </c>
      <c r="H83" s="2">
        <v>0.39930555555555558</v>
      </c>
      <c r="J83">
        <v>13.1</v>
      </c>
      <c r="K83">
        <v>1.1499999999999999</v>
      </c>
      <c r="L83">
        <f t="shared" si="29"/>
        <v>2.2999999999999998</v>
      </c>
      <c r="M83">
        <f t="shared" si="30"/>
        <v>11.95</v>
      </c>
      <c r="N83" s="2">
        <v>0.40625</v>
      </c>
      <c r="P83">
        <v>3.75</v>
      </c>
      <c r="Q83">
        <v>1.25</v>
      </c>
      <c r="R83">
        <f t="shared" si="31"/>
        <v>2.5</v>
      </c>
      <c r="S83">
        <f t="shared" si="32"/>
        <v>2.5</v>
      </c>
      <c r="AB83" s="2">
        <v>0.40277777777777779</v>
      </c>
      <c r="AD83">
        <v>1.55</v>
      </c>
      <c r="AE83">
        <v>0.65</v>
      </c>
      <c r="AF83">
        <f t="shared" si="33"/>
        <v>1.3</v>
      </c>
      <c r="AG83">
        <f t="shared" si="34"/>
        <v>0.9</v>
      </c>
    </row>
    <row r="84" spans="1:34" x14ac:dyDescent="0.25">
      <c r="A84" s="7">
        <v>44931</v>
      </c>
      <c r="B84" s="2">
        <v>0.41666666666666669</v>
      </c>
      <c r="D84">
        <v>19.350000000000001</v>
      </c>
      <c r="E84">
        <v>0.9</v>
      </c>
      <c r="F84">
        <f t="shared" si="27"/>
        <v>1.8</v>
      </c>
      <c r="G84">
        <f t="shared" si="28"/>
        <v>18.450000000000003</v>
      </c>
      <c r="H84" s="2">
        <v>0.41666666666666669</v>
      </c>
      <c r="J84">
        <v>13.1</v>
      </c>
      <c r="K84">
        <v>1.05</v>
      </c>
      <c r="L84">
        <f t="shared" si="29"/>
        <v>2.1</v>
      </c>
      <c r="M84">
        <f t="shared" si="30"/>
        <v>12.049999999999999</v>
      </c>
      <c r="N84" s="2">
        <v>0.44444444444444442</v>
      </c>
      <c r="P84">
        <v>3.75</v>
      </c>
      <c r="Q84">
        <v>1.2</v>
      </c>
      <c r="R84">
        <f t="shared" si="31"/>
        <v>2.4</v>
      </c>
      <c r="S84">
        <f t="shared" si="32"/>
        <v>2.5499999999999998</v>
      </c>
      <c r="AB84" s="2">
        <v>0.41319444444444442</v>
      </c>
      <c r="AD84">
        <v>1.55</v>
      </c>
      <c r="AE84">
        <v>0.6</v>
      </c>
      <c r="AF84">
        <f t="shared" si="33"/>
        <v>1.2</v>
      </c>
      <c r="AG84">
        <f t="shared" si="34"/>
        <v>0.95000000000000007</v>
      </c>
    </row>
    <row r="85" spans="1:34" x14ac:dyDescent="0.25">
      <c r="A85" s="7">
        <v>44931</v>
      </c>
      <c r="C85" s="2">
        <v>0.49652777777777779</v>
      </c>
      <c r="G85">
        <f>D84-F84</f>
        <v>17.55</v>
      </c>
      <c r="I85" s="2">
        <v>0.49652777777777779</v>
      </c>
      <c r="J85">
        <v>13.1</v>
      </c>
      <c r="M85">
        <f>J85-L84</f>
        <v>11</v>
      </c>
      <c r="O85" s="2">
        <v>0.49652777777777779</v>
      </c>
      <c r="S85">
        <f>P84-R84</f>
        <v>1.35</v>
      </c>
      <c r="AB85" s="2">
        <v>0.41666666666666669</v>
      </c>
      <c r="AD85">
        <v>1.55</v>
      </c>
      <c r="AE85">
        <v>0.55000000000000004</v>
      </c>
      <c r="AF85">
        <f t="shared" si="33"/>
        <v>1.1000000000000001</v>
      </c>
      <c r="AG85">
        <f t="shared" si="34"/>
        <v>1</v>
      </c>
    </row>
    <row r="86" spans="1:34" x14ac:dyDescent="0.25">
      <c r="A86" s="7">
        <v>44931</v>
      </c>
      <c r="AB86" s="2">
        <v>0.51041666666666663</v>
      </c>
      <c r="AD86">
        <v>1.55</v>
      </c>
      <c r="AE86">
        <v>0.5</v>
      </c>
      <c r="AF86">
        <f t="shared" si="33"/>
        <v>1</v>
      </c>
      <c r="AG86">
        <f t="shared" si="34"/>
        <v>1.05</v>
      </c>
    </row>
    <row r="87" spans="1:34" x14ac:dyDescent="0.25">
      <c r="A87" s="7">
        <v>44931</v>
      </c>
      <c r="AG87">
        <v>1.55</v>
      </c>
      <c r="AH87">
        <v>1877.5</v>
      </c>
    </row>
    <row r="88" spans="1:34" s="5" customFormat="1" x14ac:dyDescent="0.25">
      <c r="A88" s="9"/>
    </row>
    <row r="89" spans="1:34" x14ac:dyDescent="0.25">
      <c r="A89" s="7"/>
    </row>
    <row r="90" spans="1:34" s="11" customFormat="1" x14ac:dyDescent="0.25">
      <c r="A90" s="12"/>
    </row>
    <row r="91" spans="1:34" x14ac:dyDescent="0.25">
      <c r="A91" t="s">
        <v>42</v>
      </c>
      <c r="B91" t="s">
        <v>43</v>
      </c>
      <c r="C91" t="s">
        <v>44</v>
      </c>
      <c r="D91" t="s">
        <v>45</v>
      </c>
      <c r="E91" t="s">
        <v>46</v>
      </c>
      <c r="F91" t="s">
        <v>47</v>
      </c>
      <c r="G91" t="s">
        <v>48</v>
      </c>
      <c r="H91" t="s">
        <v>49</v>
      </c>
      <c r="I91" t="s">
        <v>50</v>
      </c>
      <c r="J91" t="s">
        <v>51</v>
      </c>
      <c r="K91" t="s">
        <v>52</v>
      </c>
      <c r="L91" t="s">
        <v>15</v>
      </c>
      <c r="M91" t="s">
        <v>53</v>
      </c>
      <c r="N91" t="s">
        <v>54</v>
      </c>
      <c r="O91" t="s">
        <v>55</v>
      </c>
      <c r="P91" t="s">
        <v>56</v>
      </c>
      <c r="Q91" t="s">
        <v>57</v>
      </c>
      <c r="R91" t="s">
        <v>58</v>
      </c>
      <c r="S91" t="s">
        <v>59</v>
      </c>
      <c r="T91" t="s">
        <v>60</v>
      </c>
      <c r="U91" t="s">
        <v>61</v>
      </c>
      <c r="V91" t="s">
        <v>62</v>
      </c>
      <c r="W91" t="s">
        <v>63</v>
      </c>
      <c r="X91" t="s">
        <v>64</v>
      </c>
      <c r="Y91" t="s">
        <v>65</v>
      </c>
    </row>
    <row r="92" spans="1:34" x14ac:dyDescent="0.25">
      <c r="A92" s="1">
        <v>44925</v>
      </c>
      <c r="B92" s="1">
        <v>44931</v>
      </c>
      <c r="D92">
        <v>18550</v>
      </c>
      <c r="H92">
        <v>17900</v>
      </c>
      <c r="O92" s="2">
        <v>0.38819444444444445</v>
      </c>
      <c r="P92" s="2">
        <v>0.38819444444444445</v>
      </c>
      <c r="Q92" s="7">
        <v>44925</v>
      </c>
      <c r="R92" t="s">
        <v>66</v>
      </c>
    </row>
    <row r="93" spans="1:34" x14ac:dyDescent="0.25">
      <c r="A93" s="1">
        <v>44925</v>
      </c>
      <c r="B93" s="1">
        <v>44931</v>
      </c>
      <c r="H93">
        <v>-17900</v>
      </c>
      <c r="L93" s="2">
        <v>0.62638888888888888</v>
      </c>
      <c r="M93" s="7">
        <v>44925</v>
      </c>
      <c r="N93" t="s">
        <v>66</v>
      </c>
    </row>
    <row r="94" spans="1:34" x14ac:dyDescent="0.25">
      <c r="A94" s="1">
        <v>44925</v>
      </c>
      <c r="B94" s="1">
        <v>44931</v>
      </c>
      <c r="E94">
        <v>18500</v>
      </c>
      <c r="I94">
        <v>17750</v>
      </c>
      <c r="O94" s="2">
        <v>0.62777777777777777</v>
      </c>
      <c r="P94" s="2">
        <v>0.62777777777777777</v>
      </c>
      <c r="Q94" s="7">
        <v>44925</v>
      </c>
      <c r="R94" t="s">
        <v>66</v>
      </c>
    </row>
    <row r="95" spans="1:34" x14ac:dyDescent="0.25">
      <c r="A95" s="1">
        <v>44925</v>
      </c>
      <c r="B95" s="1">
        <v>44931</v>
      </c>
      <c r="I95">
        <v>-17750</v>
      </c>
      <c r="L95" s="2">
        <v>0.50138888888888888</v>
      </c>
      <c r="M95" s="7">
        <v>44930</v>
      </c>
      <c r="N95" t="s">
        <v>69</v>
      </c>
    </row>
    <row r="96" spans="1:34" x14ac:dyDescent="0.25">
      <c r="A96" s="1">
        <v>44925</v>
      </c>
      <c r="B96" s="1">
        <v>44931</v>
      </c>
      <c r="F96">
        <v>18450</v>
      </c>
      <c r="J96">
        <v>17550</v>
      </c>
      <c r="O96" s="2">
        <v>0.50277777777777777</v>
      </c>
      <c r="P96" s="2">
        <v>0.50277777777777777</v>
      </c>
      <c r="Q96" s="7">
        <v>44930</v>
      </c>
      <c r="R96" t="s">
        <v>69</v>
      </c>
    </row>
    <row r="97" spans="1:25" x14ac:dyDescent="0.25">
      <c r="A97" s="1">
        <v>44925</v>
      </c>
      <c r="B97" s="1">
        <v>44931</v>
      </c>
      <c r="D97">
        <v>-18550</v>
      </c>
      <c r="L97" s="2">
        <v>0.49305555555555558</v>
      </c>
      <c r="M97" s="7">
        <v>44931</v>
      </c>
      <c r="N97" t="s">
        <v>70</v>
      </c>
    </row>
    <row r="98" spans="1:25" x14ac:dyDescent="0.25">
      <c r="A98" s="1">
        <v>44925</v>
      </c>
      <c r="B98" s="1">
        <v>44931</v>
      </c>
      <c r="E98">
        <v>-18500</v>
      </c>
      <c r="L98" s="2">
        <v>0.49444444444444446</v>
      </c>
      <c r="M98" s="7">
        <v>44931</v>
      </c>
      <c r="N98" t="s">
        <v>70</v>
      </c>
    </row>
    <row r="99" spans="1:25" x14ac:dyDescent="0.25">
      <c r="A99" s="1">
        <v>44925</v>
      </c>
      <c r="B99" s="1">
        <v>44931</v>
      </c>
      <c r="F99">
        <v>-18450</v>
      </c>
      <c r="L99" s="2">
        <v>0.49583333333333335</v>
      </c>
      <c r="M99" s="7">
        <v>44931</v>
      </c>
      <c r="N99" t="s">
        <v>70</v>
      </c>
    </row>
    <row r="100" spans="1:25" x14ac:dyDescent="0.25">
      <c r="A100" s="1">
        <v>44925</v>
      </c>
      <c r="B100" s="1">
        <v>44931</v>
      </c>
      <c r="C100" t="s">
        <v>68</v>
      </c>
      <c r="S100">
        <v>1875</v>
      </c>
      <c r="T100">
        <v>92000</v>
      </c>
      <c r="U100">
        <v>2.0380434782608599</v>
      </c>
      <c r="V100">
        <v>3</v>
      </c>
      <c r="W100">
        <v>1</v>
      </c>
      <c r="X100">
        <v>4</v>
      </c>
      <c r="Y100">
        <v>1</v>
      </c>
    </row>
    <row r="101" spans="1:25" s="11" customForma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C20AD-39E7-4E60-8236-D7D3068B5979}">
  <dimension ref="A1:D3"/>
  <sheetViews>
    <sheetView tabSelected="1" workbookViewId="0">
      <selection activeCell="L11" sqref="L11"/>
    </sheetView>
  </sheetViews>
  <sheetFormatPr defaultRowHeight="15" x14ac:dyDescent="0.25"/>
  <cols>
    <col min="1" max="1" width="11" bestFit="1" customWidth="1"/>
    <col min="2" max="2" width="10.42578125" bestFit="1" customWidth="1"/>
  </cols>
  <sheetData>
    <row r="1" spans="1:4" x14ac:dyDescent="0.25">
      <c r="A1" t="s">
        <v>42</v>
      </c>
      <c r="B1" t="s">
        <v>76</v>
      </c>
      <c r="C1" t="s">
        <v>77</v>
      </c>
      <c r="D1" t="s">
        <v>78</v>
      </c>
    </row>
    <row r="2" spans="1:4" x14ac:dyDescent="0.25">
      <c r="A2" s="7">
        <v>44946</v>
      </c>
      <c r="B2" s="7">
        <v>44952</v>
      </c>
      <c r="C2">
        <v>18400</v>
      </c>
      <c r="D2">
        <v>17800</v>
      </c>
    </row>
    <row r="3" spans="1:4" s="5" customFormat="1" x14ac:dyDescent="0.25">
      <c r="A3" s="9">
        <v>45002</v>
      </c>
      <c r="B3" s="9">
        <v>45008</v>
      </c>
      <c r="C3" s="5">
        <v>17500</v>
      </c>
      <c r="D3" s="5">
        <v>16700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36DD8-EE99-402D-93B2-06B7CB166962}">
  <dimension ref="A1:AH101"/>
  <sheetViews>
    <sheetView workbookViewId="0">
      <pane ySplit="1" topLeftCell="A74" activePane="bottomLeft" state="frozen"/>
      <selection pane="bottomLeft" sqref="A1:XFD1"/>
    </sheetView>
  </sheetViews>
  <sheetFormatPr defaultRowHeight="15" x14ac:dyDescent="0.25"/>
  <cols>
    <col min="1" max="1" width="10.42578125" bestFit="1" customWidth="1"/>
    <col min="2" max="2" width="13.42578125" bestFit="1" customWidth="1"/>
    <col min="3" max="3" width="10.5703125" bestFit="1" customWidth="1"/>
    <col min="4" max="4" width="20.140625" bestFit="1" customWidth="1"/>
    <col min="5" max="5" width="23.85546875" bestFit="1" customWidth="1"/>
    <col min="6" max="6" width="10.140625" bestFit="1" customWidth="1"/>
    <col min="7" max="7" width="22.140625" bestFit="1" customWidth="1"/>
    <col min="9" max="9" width="10.28515625" bestFit="1" customWidth="1"/>
    <col min="10" max="10" width="20.140625" bestFit="1" customWidth="1"/>
    <col min="11" max="11" width="23.85546875" bestFit="1" customWidth="1"/>
    <col min="13" max="13" width="22.42578125" bestFit="1" customWidth="1"/>
    <col min="15" max="15" width="10.28515625" bestFit="1" customWidth="1"/>
    <col min="16" max="16" width="20.140625" bestFit="1" customWidth="1"/>
    <col min="17" max="17" width="23.85546875" bestFit="1" customWidth="1"/>
    <col min="19" max="19" width="23.28515625" bestFit="1" customWidth="1"/>
    <col min="20" max="20" width="17.85546875" bestFit="1" customWidth="1"/>
    <col min="22" max="22" width="10.28515625" bestFit="1" customWidth="1"/>
    <col min="23" max="23" width="20.140625" bestFit="1" customWidth="1"/>
    <col min="24" max="24" width="23.85546875" bestFit="1" customWidth="1"/>
    <col min="26" max="26" width="21.85546875" bestFit="1" customWidth="1"/>
    <col min="27" max="27" width="17.85546875" bestFit="1" customWidth="1"/>
    <col min="29" max="29" width="10.28515625" bestFit="1" customWidth="1"/>
    <col min="30" max="30" width="19.85546875" bestFit="1" customWidth="1"/>
    <col min="31" max="31" width="23.85546875" bestFit="1" customWidth="1"/>
    <col min="33" max="33" width="21.5703125" bestFit="1" customWidth="1"/>
    <col min="34" max="34" width="17.85546875" bestFit="1" customWidth="1"/>
  </cols>
  <sheetData>
    <row r="1" spans="1:34" s="8" customFormat="1" x14ac:dyDescent="0.25">
      <c r="A1" s="8" t="s">
        <v>0</v>
      </c>
      <c r="B1" s="8" t="s">
        <v>1</v>
      </c>
      <c r="C1" s="8" t="s">
        <v>15</v>
      </c>
      <c r="D1" s="8" t="s">
        <v>2</v>
      </c>
      <c r="E1" s="8" t="s">
        <v>3</v>
      </c>
      <c r="F1" s="8" t="s">
        <v>4</v>
      </c>
      <c r="G1" s="8" t="s">
        <v>12</v>
      </c>
      <c r="H1" s="8" t="s">
        <v>1</v>
      </c>
      <c r="I1" s="8" t="s">
        <v>25</v>
      </c>
      <c r="J1" s="8" t="s">
        <v>30</v>
      </c>
      <c r="K1" s="8" t="s">
        <v>31</v>
      </c>
      <c r="L1" s="8" t="s">
        <v>32</v>
      </c>
      <c r="M1" s="8" t="s">
        <v>33</v>
      </c>
      <c r="N1" s="8" t="s">
        <v>1</v>
      </c>
      <c r="O1" s="8" t="s">
        <v>25</v>
      </c>
      <c r="P1" s="8" t="s">
        <v>34</v>
      </c>
      <c r="Q1" s="8" t="s">
        <v>35</v>
      </c>
      <c r="R1" s="8" t="s">
        <v>36</v>
      </c>
      <c r="S1" s="8" t="s">
        <v>37</v>
      </c>
      <c r="T1" s="8" t="s">
        <v>11</v>
      </c>
      <c r="U1" s="8" t="s">
        <v>1</v>
      </c>
      <c r="V1" s="8" t="s">
        <v>26</v>
      </c>
      <c r="W1" s="8" t="s">
        <v>38</v>
      </c>
      <c r="X1" s="8" t="s">
        <v>39</v>
      </c>
      <c r="Y1" s="8" t="s">
        <v>40</v>
      </c>
      <c r="Z1" s="8" t="s">
        <v>41</v>
      </c>
      <c r="AA1" s="8" t="s">
        <v>11</v>
      </c>
      <c r="AB1" s="8" t="s">
        <v>1</v>
      </c>
      <c r="AC1" s="8" t="s">
        <v>26</v>
      </c>
      <c r="AD1" s="8" t="s">
        <v>5</v>
      </c>
      <c r="AE1" s="8" t="s">
        <v>6</v>
      </c>
      <c r="AF1" s="8" t="s">
        <v>7</v>
      </c>
      <c r="AG1" s="8" t="s">
        <v>13</v>
      </c>
      <c r="AH1" s="8" t="s">
        <v>11</v>
      </c>
    </row>
    <row r="2" spans="1:34" x14ac:dyDescent="0.25">
      <c r="A2" s="7">
        <v>44974</v>
      </c>
      <c r="B2" s="2">
        <v>0.3888888888888889</v>
      </c>
      <c r="D2">
        <v>16</v>
      </c>
      <c r="E2">
        <v>16</v>
      </c>
      <c r="F2">
        <f>E2*2</f>
        <v>32</v>
      </c>
      <c r="G2">
        <f>D2-E2</f>
        <v>0</v>
      </c>
      <c r="H2" s="2">
        <v>0.56597222222222221</v>
      </c>
      <c r="J2">
        <v>19.100000000000001</v>
      </c>
      <c r="K2">
        <v>19.100000000000001</v>
      </c>
      <c r="L2">
        <f>K2*2</f>
        <v>38.200000000000003</v>
      </c>
      <c r="M2">
        <f>J2-K2</f>
        <v>0</v>
      </c>
      <c r="AB2" s="2">
        <v>0.3888888888888889</v>
      </c>
      <c r="AD2">
        <v>18</v>
      </c>
      <c r="AE2">
        <v>18</v>
      </c>
      <c r="AF2">
        <f>AE2*2</f>
        <v>36</v>
      </c>
      <c r="AG2">
        <f>AD2-AE2</f>
        <v>0</v>
      </c>
    </row>
    <row r="3" spans="1:34" x14ac:dyDescent="0.25">
      <c r="A3" s="7">
        <v>44974</v>
      </c>
      <c r="B3" s="2">
        <v>0.3923611111111111</v>
      </c>
      <c r="D3">
        <v>16</v>
      </c>
      <c r="E3">
        <v>14.45</v>
      </c>
      <c r="F3">
        <f t="shared" ref="F3:F12" si="0">E3*2</f>
        <v>28.9</v>
      </c>
      <c r="G3">
        <f t="shared" ref="G3:G13" si="1">D3-E3</f>
        <v>1.5500000000000007</v>
      </c>
      <c r="H3" s="2">
        <v>0.56944444444444442</v>
      </c>
      <c r="J3">
        <v>19.100000000000001</v>
      </c>
      <c r="K3">
        <v>18.55</v>
      </c>
      <c r="L3">
        <f t="shared" ref="L3:L8" si="2">K3*2</f>
        <v>37.1</v>
      </c>
      <c r="M3">
        <f t="shared" ref="M3:M8" si="3">J3-K3</f>
        <v>0.55000000000000071</v>
      </c>
      <c r="AB3" s="2">
        <v>0.39583333333333331</v>
      </c>
      <c r="AD3">
        <v>18</v>
      </c>
      <c r="AE3">
        <v>15.6</v>
      </c>
      <c r="AF3">
        <f t="shared" ref="AF3:AF8" si="4">AE3*2</f>
        <v>31.2</v>
      </c>
      <c r="AG3">
        <f t="shared" ref="AG3:AG7" si="5">AD3-AE3</f>
        <v>2.4000000000000004</v>
      </c>
    </row>
    <row r="4" spans="1:34" x14ac:dyDescent="0.25">
      <c r="A4" s="7">
        <v>44974</v>
      </c>
      <c r="B4" s="2">
        <v>0.51736111111111116</v>
      </c>
      <c r="D4">
        <v>16</v>
      </c>
      <c r="E4">
        <v>14</v>
      </c>
      <c r="F4">
        <f t="shared" si="0"/>
        <v>28</v>
      </c>
      <c r="G4">
        <f t="shared" si="1"/>
        <v>2</v>
      </c>
      <c r="H4" s="2">
        <v>0.57291666666666663</v>
      </c>
      <c r="J4">
        <v>19.100000000000001</v>
      </c>
      <c r="K4">
        <v>17.100000000000001</v>
      </c>
      <c r="L4">
        <f t="shared" si="2"/>
        <v>34.200000000000003</v>
      </c>
      <c r="M4">
        <f t="shared" si="3"/>
        <v>2</v>
      </c>
      <c r="AB4" s="2">
        <v>0.39930555555555558</v>
      </c>
      <c r="AD4">
        <v>18</v>
      </c>
      <c r="AE4">
        <v>14.65</v>
      </c>
      <c r="AF4">
        <f t="shared" si="4"/>
        <v>29.3</v>
      </c>
      <c r="AG4">
        <f t="shared" si="5"/>
        <v>3.3499999999999996</v>
      </c>
    </row>
    <row r="5" spans="1:34" x14ac:dyDescent="0.25">
      <c r="A5" s="7">
        <v>44974</v>
      </c>
      <c r="B5" s="2">
        <v>0.52430555555555558</v>
      </c>
      <c r="D5">
        <v>16</v>
      </c>
      <c r="E5">
        <v>13.55</v>
      </c>
      <c r="F5">
        <f t="shared" si="0"/>
        <v>27.1</v>
      </c>
      <c r="G5">
        <f t="shared" si="1"/>
        <v>2.4499999999999993</v>
      </c>
      <c r="H5" s="2">
        <v>0.61458333333333337</v>
      </c>
      <c r="J5">
        <v>19.100000000000001</v>
      </c>
      <c r="K5">
        <v>17</v>
      </c>
      <c r="L5">
        <f t="shared" si="2"/>
        <v>34</v>
      </c>
      <c r="M5">
        <f t="shared" si="3"/>
        <v>2.1000000000000014</v>
      </c>
      <c r="AB5" s="2">
        <v>0.40277777777777779</v>
      </c>
      <c r="AD5">
        <v>18</v>
      </c>
      <c r="AE5">
        <v>13.6</v>
      </c>
      <c r="AF5">
        <f t="shared" si="4"/>
        <v>27.2</v>
      </c>
      <c r="AG5">
        <f t="shared" si="5"/>
        <v>4.4000000000000004</v>
      </c>
    </row>
    <row r="6" spans="1:34" x14ac:dyDescent="0.25">
      <c r="A6" s="7">
        <v>44974</v>
      </c>
      <c r="B6" s="2">
        <v>0.53125</v>
      </c>
      <c r="D6">
        <v>16</v>
      </c>
      <c r="E6">
        <v>13.25</v>
      </c>
      <c r="F6">
        <f t="shared" si="0"/>
        <v>26.5</v>
      </c>
      <c r="G6">
        <f t="shared" si="1"/>
        <v>2.75</v>
      </c>
      <c r="H6" s="2">
        <v>0.61805555555555558</v>
      </c>
      <c r="J6">
        <v>19.100000000000001</v>
      </c>
      <c r="K6">
        <v>16.95</v>
      </c>
      <c r="L6">
        <f t="shared" si="2"/>
        <v>33.9</v>
      </c>
      <c r="M6">
        <f t="shared" si="3"/>
        <v>2.1500000000000021</v>
      </c>
      <c r="AB6" s="2">
        <v>0.40625</v>
      </c>
      <c r="AD6">
        <v>18</v>
      </c>
      <c r="AE6">
        <v>13.45</v>
      </c>
      <c r="AF6">
        <f t="shared" si="4"/>
        <v>26.9</v>
      </c>
      <c r="AG6">
        <f t="shared" si="5"/>
        <v>4.5500000000000007</v>
      </c>
    </row>
    <row r="7" spans="1:34" x14ac:dyDescent="0.25">
      <c r="A7" s="7">
        <v>44974</v>
      </c>
      <c r="B7" s="2">
        <v>0.54166666666666663</v>
      </c>
      <c r="D7">
        <v>16</v>
      </c>
      <c r="E7">
        <v>12.8</v>
      </c>
      <c r="F7">
        <f t="shared" si="0"/>
        <v>25.6</v>
      </c>
      <c r="G7">
        <f t="shared" si="1"/>
        <v>3.1999999999999993</v>
      </c>
      <c r="H7" s="2">
        <v>0.62152777777777779</v>
      </c>
      <c r="J7">
        <v>19.100000000000001</v>
      </c>
      <c r="K7">
        <v>16.899999999999999</v>
      </c>
      <c r="L7">
        <f t="shared" si="2"/>
        <v>33.799999999999997</v>
      </c>
      <c r="M7">
        <f t="shared" si="3"/>
        <v>2.2000000000000028</v>
      </c>
      <c r="AB7" s="2">
        <v>0.40972222222222221</v>
      </c>
      <c r="AD7">
        <v>18</v>
      </c>
      <c r="AE7">
        <v>13.2</v>
      </c>
      <c r="AF7">
        <f t="shared" si="4"/>
        <v>26.4</v>
      </c>
      <c r="AG7">
        <f t="shared" si="5"/>
        <v>4.8000000000000007</v>
      </c>
    </row>
    <row r="8" spans="1:34" x14ac:dyDescent="0.25">
      <c r="A8" s="7">
        <v>44974</v>
      </c>
      <c r="B8" s="2">
        <v>0.55208333333333337</v>
      </c>
      <c r="D8">
        <v>16</v>
      </c>
      <c r="E8">
        <v>12.55</v>
      </c>
      <c r="F8">
        <f t="shared" si="0"/>
        <v>25.1</v>
      </c>
      <c r="G8">
        <f t="shared" si="1"/>
        <v>3.4499999999999993</v>
      </c>
      <c r="H8" s="2">
        <v>0.64583333333333337</v>
      </c>
      <c r="J8">
        <v>19.100000000000001</v>
      </c>
      <c r="K8">
        <v>17.05</v>
      </c>
      <c r="L8">
        <f t="shared" si="2"/>
        <v>34.1</v>
      </c>
      <c r="M8">
        <f t="shared" si="3"/>
        <v>2.0500000000000007</v>
      </c>
      <c r="AB8" s="2">
        <v>0.41666666666666669</v>
      </c>
      <c r="AD8">
        <v>18</v>
      </c>
      <c r="AE8">
        <v>13</v>
      </c>
      <c r="AF8">
        <f t="shared" si="4"/>
        <v>26</v>
      </c>
      <c r="AG8">
        <f>AD8-AE8</f>
        <v>5</v>
      </c>
    </row>
    <row r="9" spans="1:34" x14ac:dyDescent="0.25">
      <c r="A9" s="7">
        <v>44974</v>
      </c>
      <c r="B9" s="2">
        <v>0.55902777777777779</v>
      </c>
      <c r="D9">
        <v>16</v>
      </c>
      <c r="E9">
        <v>12.5</v>
      </c>
      <c r="F9">
        <f t="shared" si="0"/>
        <v>25</v>
      </c>
      <c r="G9">
        <f t="shared" si="1"/>
        <v>3.5</v>
      </c>
      <c r="AC9" s="2">
        <v>0.56597222222222221</v>
      </c>
      <c r="AG9">
        <f>AD8-AF8</f>
        <v>-8</v>
      </c>
    </row>
    <row r="10" spans="1:34" x14ac:dyDescent="0.25">
      <c r="A10" s="7">
        <v>44974</v>
      </c>
      <c r="B10" s="2">
        <v>0.57291666666666663</v>
      </c>
      <c r="D10">
        <v>16</v>
      </c>
      <c r="E10">
        <v>11.45</v>
      </c>
      <c r="F10">
        <f t="shared" si="0"/>
        <v>22.9</v>
      </c>
      <c r="G10">
        <f t="shared" si="1"/>
        <v>4.5500000000000007</v>
      </c>
      <c r="AB10" s="2">
        <v>0.56597222222222221</v>
      </c>
      <c r="AD10">
        <v>13</v>
      </c>
      <c r="AE10">
        <v>13</v>
      </c>
      <c r="AF10">
        <f>AE10*2</f>
        <v>26</v>
      </c>
      <c r="AG10">
        <f>AD10-AE10</f>
        <v>0</v>
      </c>
    </row>
    <row r="11" spans="1:34" x14ac:dyDescent="0.25">
      <c r="A11" s="7">
        <v>44974</v>
      </c>
      <c r="B11" s="2">
        <v>0.61458333333333337</v>
      </c>
      <c r="D11">
        <v>16</v>
      </c>
      <c r="E11">
        <v>11.4</v>
      </c>
      <c r="F11">
        <f t="shared" si="0"/>
        <v>22.8</v>
      </c>
      <c r="G11">
        <f t="shared" si="1"/>
        <v>4.5999999999999996</v>
      </c>
      <c r="AB11" s="2">
        <v>0.57638888888888884</v>
      </c>
      <c r="AD11">
        <v>13</v>
      </c>
      <c r="AE11">
        <v>12.05</v>
      </c>
      <c r="AF11">
        <f t="shared" ref="AF11:AF20" si="6">AE11*2</f>
        <v>24.1</v>
      </c>
      <c r="AG11">
        <f t="shared" ref="AG11:AG20" si="7">AD11-AE11</f>
        <v>0.94999999999999929</v>
      </c>
    </row>
    <row r="12" spans="1:34" x14ac:dyDescent="0.25">
      <c r="A12" s="7">
        <v>44974</v>
      </c>
      <c r="B12" s="2">
        <v>0.64583333333333337</v>
      </c>
      <c r="D12">
        <v>16</v>
      </c>
      <c r="E12">
        <v>11.1</v>
      </c>
      <c r="F12">
        <f t="shared" si="0"/>
        <v>22.2</v>
      </c>
      <c r="G12">
        <f t="shared" si="1"/>
        <v>4.9000000000000004</v>
      </c>
      <c r="AB12" s="2">
        <v>0.59375</v>
      </c>
      <c r="AD12">
        <v>13</v>
      </c>
      <c r="AE12">
        <v>11.85</v>
      </c>
      <c r="AF12">
        <f t="shared" si="6"/>
        <v>23.7</v>
      </c>
      <c r="AG12">
        <f t="shared" si="7"/>
        <v>1.1500000000000004</v>
      </c>
    </row>
    <row r="13" spans="1:34" x14ac:dyDescent="0.25">
      <c r="A13" s="7">
        <v>44974</v>
      </c>
      <c r="B13" s="2">
        <v>0.64583333333333337</v>
      </c>
      <c r="D13">
        <v>16</v>
      </c>
      <c r="E13">
        <v>11.3</v>
      </c>
      <c r="G13">
        <f t="shared" si="1"/>
        <v>4.6999999999999993</v>
      </c>
      <c r="AB13" s="2">
        <v>0.59722222222222221</v>
      </c>
      <c r="AD13">
        <v>13</v>
      </c>
      <c r="AE13">
        <v>10.15</v>
      </c>
      <c r="AF13">
        <f t="shared" si="6"/>
        <v>20.3</v>
      </c>
      <c r="AG13">
        <f t="shared" si="7"/>
        <v>2.8499999999999996</v>
      </c>
    </row>
    <row r="14" spans="1:34" x14ac:dyDescent="0.25">
      <c r="A14" s="7">
        <v>44974</v>
      </c>
      <c r="AB14" s="2">
        <v>0.60416666666666663</v>
      </c>
      <c r="AD14">
        <v>13</v>
      </c>
      <c r="AE14">
        <v>9.8000000000000007</v>
      </c>
      <c r="AF14">
        <f t="shared" si="6"/>
        <v>19.600000000000001</v>
      </c>
      <c r="AG14">
        <f t="shared" si="7"/>
        <v>3.1999999999999993</v>
      </c>
    </row>
    <row r="15" spans="1:34" x14ac:dyDescent="0.25">
      <c r="A15" s="7">
        <v>44974</v>
      </c>
      <c r="AB15" s="2">
        <v>0.62847222222222221</v>
      </c>
      <c r="AD15">
        <v>13</v>
      </c>
      <c r="AE15">
        <v>9.35</v>
      </c>
      <c r="AF15">
        <f t="shared" si="6"/>
        <v>18.7</v>
      </c>
      <c r="AG15">
        <f t="shared" si="7"/>
        <v>3.6500000000000004</v>
      </c>
    </row>
    <row r="16" spans="1:34" x14ac:dyDescent="0.25">
      <c r="A16" s="7">
        <v>44974</v>
      </c>
      <c r="AB16" s="2">
        <v>0.63194444444444442</v>
      </c>
      <c r="AD16">
        <v>13</v>
      </c>
      <c r="AE16">
        <v>8.4</v>
      </c>
      <c r="AF16">
        <f t="shared" si="6"/>
        <v>16.8</v>
      </c>
      <c r="AG16">
        <f t="shared" si="7"/>
        <v>4.5999999999999996</v>
      </c>
    </row>
    <row r="17" spans="1:34" x14ac:dyDescent="0.25">
      <c r="A17" s="7">
        <v>44974</v>
      </c>
      <c r="AB17" s="2">
        <v>0.63541666666666663</v>
      </c>
      <c r="AD17">
        <v>13</v>
      </c>
      <c r="AE17">
        <v>7.95</v>
      </c>
      <c r="AF17">
        <f t="shared" si="6"/>
        <v>15.9</v>
      </c>
      <c r="AG17">
        <f t="shared" si="7"/>
        <v>5.05</v>
      </c>
    </row>
    <row r="18" spans="1:34" x14ac:dyDescent="0.25">
      <c r="A18" s="7">
        <v>44974</v>
      </c>
      <c r="AB18" s="2">
        <v>0.63888888888888884</v>
      </c>
      <c r="AD18">
        <v>13</v>
      </c>
      <c r="AE18">
        <v>7.45</v>
      </c>
      <c r="AF18">
        <f t="shared" si="6"/>
        <v>14.9</v>
      </c>
      <c r="AG18">
        <f t="shared" si="7"/>
        <v>5.55</v>
      </c>
    </row>
    <row r="19" spans="1:34" x14ac:dyDescent="0.25">
      <c r="A19" s="7">
        <v>44974</v>
      </c>
      <c r="AB19" s="2">
        <v>0.64583333333333337</v>
      </c>
      <c r="AD19">
        <v>13</v>
      </c>
      <c r="AE19">
        <v>7.1</v>
      </c>
      <c r="AF19">
        <f t="shared" si="6"/>
        <v>14.2</v>
      </c>
      <c r="AG19">
        <f t="shared" si="7"/>
        <v>5.9</v>
      </c>
    </row>
    <row r="20" spans="1:34" x14ac:dyDescent="0.25">
      <c r="A20" s="7">
        <v>44974</v>
      </c>
      <c r="AB20" s="2">
        <v>0.64583333333333337</v>
      </c>
      <c r="AD20">
        <v>13</v>
      </c>
      <c r="AE20">
        <v>7.3</v>
      </c>
      <c r="AF20">
        <f t="shared" si="6"/>
        <v>14.6</v>
      </c>
      <c r="AG20">
        <f t="shared" si="7"/>
        <v>5.7</v>
      </c>
      <c r="AH20">
        <v>222.5</v>
      </c>
    </row>
    <row r="21" spans="1:34" s="5" customFormat="1" x14ac:dyDescent="0.25"/>
    <row r="22" spans="1:34" x14ac:dyDescent="0.25">
      <c r="A22" s="7">
        <v>44977</v>
      </c>
      <c r="B22" s="2">
        <v>0.3888888888888889</v>
      </c>
      <c r="D22">
        <v>16</v>
      </c>
      <c r="E22">
        <v>10.8</v>
      </c>
      <c r="F22">
        <f>E22*2</f>
        <v>21.6</v>
      </c>
      <c r="G22">
        <f>D22-E22</f>
        <v>5.1999999999999993</v>
      </c>
      <c r="H22" s="2">
        <v>0.3888888888888889</v>
      </c>
      <c r="J22">
        <v>19.100000000000001</v>
      </c>
      <c r="K22">
        <v>16.55</v>
      </c>
      <c r="L22">
        <f>K22*2</f>
        <v>33.1</v>
      </c>
      <c r="M22">
        <f>J22-K22</f>
        <v>2.5500000000000007</v>
      </c>
      <c r="N22" s="2">
        <v>0.5625</v>
      </c>
      <c r="P22">
        <v>15.35</v>
      </c>
      <c r="Q22">
        <v>15.35</v>
      </c>
      <c r="R22">
        <f>Q22*2</f>
        <v>30.7</v>
      </c>
      <c r="S22">
        <f>P22-Q22</f>
        <v>0</v>
      </c>
      <c r="AB22" s="2">
        <v>0.3888888888888889</v>
      </c>
      <c r="AD22">
        <v>13</v>
      </c>
      <c r="AE22">
        <v>6.2</v>
      </c>
      <c r="AF22">
        <f>AE22*2</f>
        <v>12.4</v>
      </c>
      <c r="AG22">
        <f>AD22-AE22</f>
        <v>6.8</v>
      </c>
    </row>
    <row r="23" spans="1:34" x14ac:dyDescent="0.25">
      <c r="A23" s="7">
        <v>44977</v>
      </c>
      <c r="B23" s="2">
        <v>0.39583333333333331</v>
      </c>
      <c r="D23">
        <v>16</v>
      </c>
      <c r="E23">
        <v>9.8000000000000007</v>
      </c>
      <c r="F23">
        <f t="shared" ref="F23:F44" si="8">E23*2</f>
        <v>19.600000000000001</v>
      </c>
      <c r="G23">
        <f t="shared" ref="G23:G45" si="9">D23-E23</f>
        <v>6.1999999999999993</v>
      </c>
      <c r="H23" s="2">
        <v>0.39583333333333331</v>
      </c>
      <c r="J23">
        <v>19.100000000000001</v>
      </c>
      <c r="K23">
        <v>14.95</v>
      </c>
      <c r="L23">
        <f t="shared" ref="L23:L43" si="10">K23*2</f>
        <v>29.9</v>
      </c>
      <c r="M23">
        <f t="shared" ref="M23:M43" si="11">J23-K23</f>
        <v>4.1500000000000021</v>
      </c>
      <c r="N23" s="2">
        <v>0.56597222222222221</v>
      </c>
      <c r="P23">
        <v>15.35</v>
      </c>
      <c r="Q23">
        <v>14.65</v>
      </c>
      <c r="R23">
        <f t="shared" ref="R23:R28" si="12">Q23*2</f>
        <v>29.3</v>
      </c>
      <c r="S23">
        <f t="shared" ref="S23:S29" si="13">P23-Q23</f>
        <v>0.69999999999999929</v>
      </c>
      <c r="AB23" s="2">
        <v>0.3923611111111111</v>
      </c>
      <c r="AD23">
        <v>13</v>
      </c>
      <c r="AE23">
        <v>5.65</v>
      </c>
      <c r="AF23">
        <f t="shared" ref="AF23:AF27" si="14">AE23*2</f>
        <v>11.3</v>
      </c>
      <c r="AG23">
        <f t="shared" ref="AG23:AG27" si="15">AD23-AE23</f>
        <v>7.35</v>
      </c>
    </row>
    <row r="24" spans="1:34" x14ac:dyDescent="0.25">
      <c r="A24" s="7">
        <v>44977</v>
      </c>
      <c r="B24" s="2">
        <v>0.39930555555555558</v>
      </c>
      <c r="D24">
        <v>16</v>
      </c>
      <c r="E24">
        <v>9.3000000000000007</v>
      </c>
      <c r="F24">
        <f t="shared" si="8"/>
        <v>18.600000000000001</v>
      </c>
      <c r="G24">
        <f t="shared" si="9"/>
        <v>6.6999999999999993</v>
      </c>
      <c r="H24" s="2">
        <v>0.39930555555555558</v>
      </c>
      <c r="J24">
        <v>19.100000000000001</v>
      </c>
      <c r="K24">
        <v>14</v>
      </c>
      <c r="L24">
        <f t="shared" si="10"/>
        <v>28</v>
      </c>
      <c r="M24">
        <f t="shared" si="11"/>
        <v>5.1000000000000014</v>
      </c>
      <c r="N24" s="2">
        <v>0.56944444444444442</v>
      </c>
      <c r="P24">
        <v>15.35</v>
      </c>
      <c r="Q24">
        <v>13.95</v>
      </c>
      <c r="R24">
        <f t="shared" si="12"/>
        <v>27.9</v>
      </c>
      <c r="S24">
        <f t="shared" si="13"/>
        <v>1.4000000000000004</v>
      </c>
      <c r="AB24" s="2">
        <v>0.40625</v>
      </c>
      <c r="AD24">
        <v>13</v>
      </c>
      <c r="AE24">
        <v>5.35</v>
      </c>
      <c r="AF24">
        <f t="shared" si="14"/>
        <v>10.7</v>
      </c>
      <c r="AG24">
        <f t="shared" si="15"/>
        <v>7.65</v>
      </c>
    </row>
    <row r="25" spans="1:34" x14ac:dyDescent="0.25">
      <c r="A25" s="7">
        <v>44977</v>
      </c>
      <c r="B25" s="2">
        <v>0.4375</v>
      </c>
      <c r="D25">
        <v>16</v>
      </c>
      <c r="E25">
        <v>9.15</v>
      </c>
      <c r="F25">
        <f t="shared" si="8"/>
        <v>18.3</v>
      </c>
      <c r="G25">
        <f t="shared" si="9"/>
        <v>6.85</v>
      </c>
      <c r="H25" s="2">
        <v>0.47569444444444442</v>
      </c>
      <c r="J25">
        <v>19.100000000000001</v>
      </c>
      <c r="K25">
        <v>13.8</v>
      </c>
      <c r="L25">
        <f t="shared" si="10"/>
        <v>27.6</v>
      </c>
      <c r="M25">
        <f t="shared" si="11"/>
        <v>5.3000000000000007</v>
      </c>
      <c r="N25" s="2">
        <v>0.57291666666666663</v>
      </c>
      <c r="P25">
        <v>15.35</v>
      </c>
      <c r="Q25">
        <v>13.6</v>
      </c>
      <c r="R25">
        <f t="shared" si="12"/>
        <v>27.2</v>
      </c>
      <c r="S25">
        <f t="shared" si="13"/>
        <v>1.75</v>
      </c>
      <c r="AB25" s="2">
        <v>0.41319444444444442</v>
      </c>
      <c r="AD25">
        <v>13</v>
      </c>
      <c r="AE25">
        <v>5.15</v>
      </c>
      <c r="AF25">
        <f t="shared" si="14"/>
        <v>10.3</v>
      </c>
      <c r="AG25">
        <f t="shared" si="15"/>
        <v>7.85</v>
      </c>
    </row>
    <row r="26" spans="1:34" x14ac:dyDescent="0.25">
      <c r="A26" s="7">
        <v>44977</v>
      </c>
      <c r="B26" s="2">
        <v>0.44097222222222221</v>
      </c>
      <c r="D26">
        <v>16</v>
      </c>
      <c r="E26">
        <v>8.9</v>
      </c>
      <c r="F26">
        <f t="shared" si="8"/>
        <v>17.8</v>
      </c>
      <c r="G26">
        <f t="shared" si="9"/>
        <v>7.1</v>
      </c>
      <c r="H26" s="2">
        <v>0.47916666666666669</v>
      </c>
      <c r="J26">
        <v>19.100000000000001</v>
      </c>
      <c r="K26">
        <v>13.1</v>
      </c>
      <c r="L26">
        <f t="shared" si="10"/>
        <v>26.2</v>
      </c>
      <c r="M26">
        <f t="shared" si="11"/>
        <v>6.0000000000000018</v>
      </c>
      <c r="N26" s="2">
        <v>0.57986111111111116</v>
      </c>
      <c r="P26">
        <v>15.35</v>
      </c>
      <c r="Q26">
        <v>13.25</v>
      </c>
      <c r="R26">
        <f t="shared" si="12"/>
        <v>26.5</v>
      </c>
      <c r="S26">
        <f t="shared" si="13"/>
        <v>2.0999999999999996</v>
      </c>
      <c r="AB26" s="2">
        <v>0.4236111111111111</v>
      </c>
      <c r="AD26">
        <v>13</v>
      </c>
      <c r="AE26">
        <v>5.0999999999999996</v>
      </c>
      <c r="AF26">
        <f t="shared" si="14"/>
        <v>10.199999999999999</v>
      </c>
      <c r="AG26">
        <f t="shared" si="15"/>
        <v>7.9</v>
      </c>
    </row>
    <row r="27" spans="1:34" x14ac:dyDescent="0.25">
      <c r="A27" s="7">
        <v>44977</v>
      </c>
      <c r="B27" s="2">
        <v>0.4513888888888889</v>
      </c>
      <c r="D27">
        <v>16</v>
      </c>
      <c r="E27">
        <v>8.75</v>
      </c>
      <c r="F27">
        <f t="shared" si="8"/>
        <v>17.5</v>
      </c>
      <c r="G27">
        <f t="shared" si="9"/>
        <v>7.25</v>
      </c>
      <c r="H27" s="2">
        <v>0.4826388888888889</v>
      </c>
      <c r="J27">
        <v>19.100000000000001</v>
      </c>
      <c r="K27">
        <v>12.95</v>
      </c>
      <c r="L27">
        <f t="shared" si="10"/>
        <v>25.9</v>
      </c>
      <c r="M27">
        <f t="shared" si="11"/>
        <v>6.1500000000000021</v>
      </c>
      <c r="N27" s="2">
        <v>0.58333333333333337</v>
      </c>
      <c r="P27">
        <v>15.35</v>
      </c>
      <c r="Q27">
        <v>13.05</v>
      </c>
      <c r="R27">
        <f t="shared" si="12"/>
        <v>26.1</v>
      </c>
      <c r="S27">
        <f t="shared" si="13"/>
        <v>2.2999999999999989</v>
      </c>
      <c r="AB27" s="2">
        <v>0.43402777777777779</v>
      </c>
      <c r="AD27">
        <v>13</v>
      </c>
      <c r="AE27">
        <v>4.9000000000000004</v>
      </c>
      <c r="AF27">
        <f t="shared" si="14"/>
        <v>9.8000000000000007</v>
      </c>
      <c r="AG27">
        <f t="shared" si="15"/>
        <v>8.1</v>
      </c>
    </row>
    <row r="28" spans="1:34" x14ac:dyDescent="0.25">
      <c r="A28" s="7">
        <v>44977</v>
      </c>
      <c r="B28" s="2">
        <v>0.47569444444444442</v>
      </c>
      <c r="D28">
        <v>16</v>
      </c>
      <c r="E28">
        <v>8.5500000000000007</v>
      </c>
      <c r="F28">
        <f t="shared" si="8"/>
        <v>17.100000000000001</v>
      </c>
      <c r="G28">
        <f t="shared" si="9"/>
        <v>7.4499999999999993</v>
      </c>
      <c r="H28" s="2">
        <v>0.4861111111111111</v>
      </c>
      <c r="J28">
        <v>19.100000000000001</v>
      </c>
      <c r="K28">
        <v>12.55</v>
      </c>
      <c r="L28">
        <f t="shared" si="10"/>
        <v>25.1</v>
      </c>
      <c r="M28">
        <f t="shared" si="11"/>
        <v>6.5500000000000007</v>
      </c>
      <c r="N28" s="2">
        <v>0.58680555555555558</v>
      </c>
      <c r="P28">
        <v>15.35</v>
      </c>
      <c r="Q28">
        <v>12.6</v>
      </c>
      <c r="R28">
        <f t="shared" si="12"/>
        <v>25.2</v>
      </c>
      <c r="S28">
        <f t="shared" si="13"/>
        <v>2.75</v>
      </c>
      <c r="AC28" s="2">
        <v>0.5625</v>
      </c>
      <c r="AG28">
        <f>AD27-AF27</f>
        <v>3.1999999999999993</v>
      </c>
    </row>
    <row r="29" spans="1:34" x14ac:dyDescent="0.25">
      <c r="A29" s="7">
        <v>44977</v>
      </c>
      <c r="B29" s="2">
        <v>0.47916666666666669</v>
      </c>
      <c r="D29">
        <v>16</v>
      </c>
      <c r="E29">
        <v>8.25</v>
      </c>
      <c r="F29">
        <f t="shared" si="8"/>
        <v>16.5</v>
      </c>
      <c r="G29">
        <f t="shared" si="9"/>
        <v>7.75</v>
      </c>
      <c r="H29" s="2">
        <v>0.5</v>
      </c>
      <c r="J29">
        <v>19.100000000000001</v>
      </c>
      <c r="K29">
        <v>12.45</v>
      </c>
      <c r="L29">
        <f t="shared" si="10"/>
        <v>24.9</v>
      </c>
      <c r="M29">
        <f t="shared" si="11"/>
        <v>6.6500000000000021</v>
      </c>
      <c r="N29" s="2">
        <v>0.64583333333333337</v>
      </c>
      <c r="P29">
        <v>15.35</v>
      </c>
      <c r="Q29">
        <v>13.05</v>
      </c>
      <c r="S29">
        <f t="shared" si="13"/>
        <v>2.2999999999999989</v>
      </c>
      <c r="AB29" s="2">
        <v>0.5625</v>
      </c>
      <c r="AD29">
        <v>4.8</v>
      </c>
      <c r="AE29">
        <v>4.8</v>
      </c>
      <c r="AF29">
        <f>AE29*2</f>
        <v>9.6</v>
      </c>
      <c r="AG29">
        <f>AD29-AE29</f>
        <v>0</v>
      </c>
    </row>
    <row r="30" spans="1:34" x14ac:dyDescent="0.25">
      <c r="A30" s="7">
        <v>44977</v>
      </c>
      <c r="B30" s="2">
        <v>0.4826388888888889</v>
      </c>
      <c r="D30">
        <v>16</v>
      </c>
      <c r="E30">
        <v>8.1</v>
      </c>
      <c r="F30">
        <f t="shared" si="8"/>
        <v>16.2</v>
      </c>
      <c r="G30">
        <f t="shared" si="9"/>
        <v>7.9</v>
      </c>
      <c r="H30" s="2">
        <v>0.50347222222222221</v>
      </c>
      <c r="J30">
        <v>19.100000000000001</v>
      </c>
      <c r="K30">
        <v>12.4</v>
      </c>
      <c r="L30">
        <f t="shared" si="10"/>
        <v>24.8</v>
      </c>
      <c r="M30">
        <f t="shared" si="11"/>
        <v>6.7000000000000011</v>
      </c>
      <c r="AB30" s="2">
        <v>0.56597222222222221</v>
      </c>
      <c r="AD30">
        <v>4.8</v>
      </c>
      <c r="AE30">
        <v>4.2</v>
      </c>
      <c r="AF30">
        <f t="shared" ref="AF30:AF36" si="16">AE30*2</f>
        <v>8.4</v>
      </c>
      <c r="AG30">
        <f t="shared" ref="AG30:AG36" si="17">AD30-AE30</f>
        <v>0.59999999999999964</v>
      </c>
    </row>
    <row r="31" spans="1:34" x14ac:dyDescent="0.25">
      <c r="A31" s="7">
        <v>44977</v>
      </c>
      <c r="B31" s="2">
        <v>0.4861111111111111</v>
      </c>
      <c r="D31">
        <v>16</v>
      </c>
      <c r="E31">
        <v>7.9</v>
      </c>
      <c r="F31">
        <f t="shared" si="8"/>
        <v>15.8</v>
      </c>
      <c r="G31">
        <f t="shared" si="9"/>
        <v>8.1</v>
      </c>
      <c r="H31" s="2">
        <v>0.50694444444444442</v>
      </c>
      <c r="J31">
        <v>19.100000000000001</v>
      </c>
      <c r="K31">
        <v>12.1</v>
      </c>
      <c r="L31">
        <f t="shared" si="10"/>
        <v>24.2</v>
      </c>
      <c r="M31">
        <f t="shared" si="11"/>
        <v>7.0000000000000018</v>
      </c>
      <c r="AB31" s="2">
        <v>0.57638888888888884</v>
      </c>
      <c r="AD31">
        <v>4.8</v>
      </c>
      <c r="AE31">
        <v>3.9</v>
      </c>
      <c r="AF31">
        <f t="shared" si="16"/>
        <v>7.8</v>
      </c>
      <c r="AG31">
        <f t="shared" si="17"/>
        <v>0.89999999999999991</v>
      </c>
    </row>
    <row r="32" spans="1:34" x14ac:dyDescent="0.25">
      <c r="A32" s="7">
        <v>44977</v>
      </c>
      <c r="B32" s="2">
        <v>0.50347222222222221</v>
      </c>
      <c r="D32">
        <v>16</v>
      </c>
      <c r="E32">
        <v>7.85</v>
      </c>
      <c r="F32">
        <f t="shared" si="8"/>
        <v>15.7</v>
      </c>
      <c r="G32">
        <f t="shared" si="9"/>
        <v>8.15</v>
      </c>
      <c r="H32" s="2">
        <v>0.51041666666666663</v>
      </c>
      <c r="J32">
        <v>19.100000000000001</v>
      </c>
      <c r="K32">
        <v>11.95</v>
      </c>
      <c r="L32">
        <f t="shared" si="10"/>
        <v>23.9</v>
      </c>
      <c r="M32">
        <f t="shared" si="11"/>
        <v>7.1500000000000021</v>
      </c>
      <c r="AB32" s="2">
        <v>0.58333333333333337</v>
      </c>
      <c r="AD32">
        <v>4.8</v>
      </c>
      <c r="AE32">
        <v>3.85</v>
      </c>
      <c r="AF32">
        <f t="shared" si="16"/>
        <v>7.7</v>
      </c>
      <c r="AG32">
        <f t="shared" si="17"/>
        <v>0.94999999999999973</v>
      </c>
    </row>
    <row r="33" spans="1:34" x14ac:dyDescent="0.25">
      <c r="A33" s="7">
        <v>44977</v>
      </c>
      <c r="B33" s="2">
        <v>0.50694444444444442</v>
      </c>
      <c r="D33">
        <v>16</v>
      </c>
      <c r="E33">
        <v>7.75</v>
      </c>
      <c r="F33">
        <f t="shared" si="8"/>
        <v>15.5</v>
      </c>
      <c r="G33">
        <f t="shared" si="9"/>
        <v>8.25</v>
      </c>
      <c r="H33" s="2">
        <v>0.52777777777777779</v>
      </c>
      <c r="J33">
        <v>19.100000000000001</v>
      </c>
      <c r="K33">
        <v>11.85</v>
      </c>
      <c r="L33">
        <f t="shared" si="10"/>
        <v>23.7</v>
      </c>
      <c r="M33">
        <f t="shared" si="11"/>
        <v>7.2500000000000018</v>
      </c>
      <c r="AB33" s="2">
        <v>0.62152777777777779</v>
      </c>
      <c r="AD33">
        <v>4.8</v>
      </c>
      <c r="AE33">
        <v>3.8</v>
      </c>
      <c r="AF33">
        <f t="shared" si="16"/>
        <v>7.6</v>
      </c>
      <c r="AG33">
        <f t="shared" si="17"/>
        <v>1</v>
      </c>
    </row>
    <row r="34" spans="1:34" x14ac:dyDescent="0.25">
      <c r="A34" s="7">
        <v>44977</v>
      </c>
      <c r="B34" s="2">
        <v>0.51041666666666663</v>
      </c>
      <c r="D34">
        <v>16</v>
      </c>
      <c r="E34">
        <v>7.7</v>
      </c>
      <c r="F34">
        <f t="shared" si="8"/>
        <v>15.4</v>
      </c>
      <c r="G34">
        <f t="shared" si="9"/>
        <v>8.3000000000000007</v>
      </c>
      <c r="H34" s="2">
        <v>0.53125</v>
      </c>
      <c r="J34">
        <v>19.100000000000001</v>
      </c>
      <c r="K34">
        <v>11.1</v>
      </c>
      <c r="L34">
        <f t="shared" si="10"/>
        <v>22.2</v>
      </c>
      <c r="M34">
        <f t="shared" si="11"/>
        <v>8.0000000000000018</v>
      </c>
      <c r="AB34" s="2">
        <v>0.63888888888888884</v>
      </c>
      <c r="AD34">
        <v>4.8</v>
      </c>
      <c r="AE34">
        <v>3.7</v>
      </c>
      <c r="AF34">
        <f t="shared" si="16"/>
        <v>7.4</v>
      </c>
      <c r="AG34">
        <f t="shared" si="17"/>
        <v>1.0999999999999996</v>
      </c>
    </row>
    <row r="35" spans="1:34" x14ac:dyDescent="0.25">
      <c r="A35" s="7">
        <v>44977</v>
      </c>
      <c r="B35" s="2">
        <v>0.52777777777777779</v>
      </c>
      <c r="D35">
        <v>16</v>
      </c>
      <c r="E35">
        <v>7.65</v>
      </c>
      <c r="F35">
        <f t="shared" si="8"/>
        <v>15.3</v>
      </c>
      <c r="G35">
        <f t="shared" si="9"/>
        <v>8.35</v>
      </c>
      <c r="H35" s="2">
        <v>0.53819444444444442</v>
      </c>
      <c r="J35">
        <v>19.100000000000001</v>
      </c>
      <c r="K35">
        <v>10.7</v>
      </c>
      <c r="L35">
        <f t="shared" si="10"/>
        <v>21.4</v>
      </c>
      <c r="M35">
        <f t="shared" si="11"/>
        <v>8.4000000000000021</v>
      </c>
      <c r="AB35" s="2">
        <v>0.64236111111111116</v>
      </c>
      <c r="AD35">
        <v>4.8</v>
      </c>
      <c r="AE35">
        <v>3.5</v>
      </c>
      <c r="AF35">
        <f t="shared" si="16"/>
        <v>7</v>
      </c>
      <c r="AG35">
        <f t="shared" si="17"/>
        <v>1.2999999999999998</v>
      </c>
    </row>
    <row r="36" spans="1:34" x14ac:dyDescent="0.25">
      <c r="A36" s="7">
        <v>44977</v>
      </c>
      <c r="B36" s="2">
        <v>0.53125</v>
      </c>
      <c r="D36">
        <v>16</v>
      </c>
      <c r="E36">
        <v>7.35</v>
      </c>
      <c r="F36">
        <f t="shared" si="8"/>
        <v>14.7</v>
      </c>
      <c r="G36">
        <f t="shared" si="9"/>
        <v>8.65</v>
      </c>
      <c r="H36" s="2">
        <v>0.5625</v>
      </c>
      <c r="J36">
        <v>19.100000000000001</v>
      </c>
      <c r="K36">
        <v>10.6</v>
      </c>
      <c r="L36">
        <f t="shared" si="10"/>
        <v>21.2</v>
      </c>
      <c r="M36">
        <f t="shared" si="11"/>
        <v>8.5000000000000018</v>
      </c>
      <c r="AB36" s="2">
        <v>0.64583333333333337</v>
      </c>
      <c r="AD36">
        <v>4.8</v>
      </c>
      <c r="AE36">
        <v>3.15</v>
      </c>
      <c r="AF36">
        <f t="shared" si="16"/>
        <v>6.3</v>
      </c>
      <c r="AG36">
        <f t="shared" si="17"/>
        <v>1.65</v>
      </c>
    </row>
    <row r="37" spans="1:34" x14ac:dyDescent="0.25">
      <c r="A37" s="7">
        <v>44977</v>
      </c>
      <c r="B37" s="2">
        <v>0.53819444444444442</v>
      </c>
      <c r="D37">
        <v>16</v>
      </c>
      <c r="E37">
        <v>7.15</v>
      </c>
      <c r="F37">
        <f t="shared" si="8"/>
        <v>14.3</v>
      </c>
      <c r="G37">
        <f t="shared" si="9"/>
        <v>8.85</v>
      </c>
      <c r="H37" s="2">
        <v>0.56597222222222221</v>
      </c>
      <c r="J37">
        <v>19.100000000000001</v>
      </c>
      <c r="K37">
        <v>10.050000000000001</v>
      </c>
      <c r="L37">
        <f t="shared" si="10"/>
        <v>20.100000000000001</v>
      </c>
      <c r="M37">
        <f t="shared" si="11"/>
        <v>9.0500000000000007</v>
      </c>
    </row>
    <row r="38" spans="1:34" x14ac:dyDescent="0.25">
      <c r="A38" s="7">
        <v>44977</v>
      </c>
      <c r="B38" s="2">
        <v>0.56597222222222221</v>
      </c>
      <c r="D38">
        <v>16</v>
      </c>
      <c r="E38">
        <v>6.95</v>
      </c>
      <c r="F38">
        <f t="shared" si="8"/>
        <v>13.9</v>
      </c>
      <c r="G38">
        <f t="shared" si="9"/>
        <v>9.0500000000000007</v>
      </c>
      <c r="H38" s="2">
        <v>0.56944444444444442</v>
      </c>
      <c r="J38">
        <v>19.100000000000001</v>
      </c>
      <c r="K38">
        <v>9.75</v>
      </c>
      <c r="L38">
        <f t="shared" si="10"/>
        <v>19.5</v>
      </c>
      <c r="M38">
        <f t="shared" si="11"/>
        <v>9.3500000000000014</v>
      </c>
    </row>
    <row r="39" spans="1:34" x14ac:dyDescent="0.25">
      <c r="A39" s="7">
        <v>44977</v>
      </c>
      <c r="B39" s="2">
        <v>0.56944444444444442</v>
      </c>
      <c r="D39">
        <v>16</v>
      </c>
      <c r="E39">
        <v>6.85</v>
      </c>
      <c r="F39">
        <f t="shared" si="8"/>
        <v>13.7</v>
      </c>
      <c r="G39">
        <f t="shared" si="9"/>
        <v>9.15</v>
      </c>
      <c r="H39" s="2">
        <v>0.57291666666666663</v>
      </c>
      <c r="J39">
        <v>19.100000000000001</v>
      </c>
      <c r="K39">
        <v>9.5500000000000007</v>
      </c>
      <c r="L39">
        <f t="shared" si="10"/>
        <v>19.100000000000001</v>
      </c>
      <c r="M39">
        <f t="shared" si="11"/>
        <v>9.5500000000000007</v>
      </c>
    </row>
    <row r="40" spans="1:34" x14ac:dyDescent="0.25">
      <c r="A40" s="7">
        <v>44977</v>
      </c>
      <c r="B40" s="2">
        <v>0.57291666666666696</v>
      </c>
      <c r="D40">
        <v>16</v>
      </c>
      <c r="E40">
        <v>6.8</v>
      </c>
      <c r="F40">
        <f t="shared" si="8"/>
        <v>13.6</v>
      </c>
      <c r="G40">
        <f t="shared" si="9"/>
        <v>9.1999999999999993</v>
      </c>
      <c r="H40" s="2">
        <v>0.57638888888888884</v>
      </c>
      <c r="J40">
        <v>19.100000000000001</v>
      </c>
      <c r="K40">
        <v>9.5</v>
      </c>
      <c r="L40">
        <f t="shared" si="10"/>
        <v>19</v>
      </c>
      <c r="M40">
        <f t="shared" si="11"/>
        <v>9.6000000000000014</v>
      </c>
    </row>
    <row r="41" spans="1:34" x14ac:dyDescent="0.25">
      <c r="A41" s="7">
        <v>44977</v>
      </c>
      <c r="B41" s="2">
        <v>0.57638888888888895</v>
      </c>
      <c r="D41">
        <v>16</v>
      </c>
      <c r="E41">
        <v>6.7</v>
      </c>
      <c r="F41">
        <f t="shared" si="8"/>
        <v>13.4</v>
      </c>
      <c r="G41">
        <f t="shared" si="9"/>
        <v>9.3000000000000007</v>
      </c>
      <c r="H41" s="2">
        <v>0.57986111111111116</v>
      </c>
      <c r="J41">
        <v>19.100000000000001</v>
      </c>
      <c r="K41">
        <v>9.25</v>
      </c>
      <c r="L41">
        <f t="shared" si="10"/>
        <v>18.5</v>
      </c>
      <c r="M41">
        <f t="shared" si="11"/>
        <v>9.8500000000000014</v>
      </c>
    </row>
    <row r="42" spans="1:34" x14ac:dyDescent="0.25">
      <c r="A42" s="7">
        <v>44977</v>
      </c>
      <c r="B42" s="2">
        <v>0.57986111111111105</v>
      </c>
      <c r="D42">
        <v>16</v>
      </c>
      <c r="E42">
        <v>6.55</v>
      </c>
      <c r="F42">
        <f t="shared" si="8"/>
        <v>13.1</v>
      </c>
      <c r="G42">
        <f t="shared" si="9"/>
        <v>9.4499999999999993</v>
      </c>
      <c r="H42" s="2">
        <v>0.58333333333333337</v>
      </c>
      <c r="J42">
        <v>19.100000000000001</v>
      </c>
      <c r="K42">
        <v>9.1</v>
      </c>
      <c r="L42">
        <f t="shared" si="10"/>
        <v>18.2</v>
      </c>
      <c r="M42">
        <f t="shared" si="11"/>
        <v>10.000000000000002</v>
      </c>
    </row>
    <row r="43" spans="1:34" x14ac:dyDescent="0.25">
      <c r="A43" s="7">
        <v>44977</v>
      </c>
      <c r="B43" s="2">
        <v>0.58333333333333304</v>
      </c>
      <c r="D43">
        <v>16</v>
      </c>
      <c r="E43">
        <v>6.45</v>
      </c>
      <c r="F43">
        <f t="shared" si="8"/>
        <v>12.9</v>
      </c>
      <c r="G43">
        <f t="shared" si="9"/>
        <v>9.5500000000000007</v>
      </c>
      <c r="H43" s="2">
        <v>0.58680555555555558</v>
      </c>
      <c r="J43">
        <v>19.100000000000001</v>
      </c>
      <c r="K43">
        <v>8.85</v>
      </c>
      <c r="L43">
        <f t="shared" si="10"/>
        <v>17.7</v>
      </c>
      <c r="M43">
        <f t="shared" si="11"/>
        <v>10.250000000000002</v>
      </c>
    </row>
    <row r="44" spans="1:34" x14ac:dyDescent="0.25">
      <c r="A44" s="7">
        <v>44977</v>
      </c>
      <c r="B44" s="2">
        <v>0.58680555555555503</v>
      </c>
      <c r="D44">
        <v>16</v>
      </c>
      <c r="E44">
        <v>6.4</v>
      </c>
      <c r="F44">
        <f t="shared" si="8"/>
        <v>12.8</v>
      </c>
      <c r="G44">
        <f t="shared" si="9"/>
        <v>9.6</v>
      </c>
      <c r="H44" s="2">
        <v>0.64583333333333337</v>
      </c>
      <c r="J44">
        <v>19.100000000000001</v>
      </c>
      <c r="K44">
        <v>9.15</v>
      </c>
      <c r="M44">
        <f>J44-K44</f>
        <v>9.9500000000000011</v>
      </c>
    </row>
    <row r="45" spans="1:34" x14ac:dyDescent="0.25">
      <c r="A45" s="7">
        <v>44977</v>
      </c>
      <c r="B45" s="2">
        <v>0.64583333333333337</v>
      </c>
      <c r="D45">
        <v>16</v>
      </c>
      <c r="E45">
        <v>6.85</v>
      </c>
      <c r="G45">
        <f t="shared" si="9"/>
        <v>9.15</v>
      </c>
      <c r="AH45">
        <v>912.5</v>
      </c>
    </row>
    <row r="46" spans="1:34" s="5" customFormat="1" x14ac:dyDescent="0.25"/>
    <row r="47" spans="1:34" x14ac:dyDescent="0.25">
      <c r="A47" s="7">
        <v>44978</v>
      </c>
      <c r="B47" s="2">
        <v>0.3888888888888889</v>
      </c>
      <c r="D47">
        <v>16</v>
      </c>
      <c r="E47">
        <v>5.7</v>
      </c>
      <c r="F47">
        <f>E47*2</f>
        <v>11.4</v>
      </c>
      <c r="G47">
        <f>D47-E47</f>
        <v>10.3</v>
      </c>
      <c r="H47" s="2">
        <v>0.3888888888888889</v>
      </c>
      <c r="J47">
        <v>19.100000000000001</v>
      </c>
      <c r="K47">
        <v>8.1999999999999993</v>
      </c>
      <c r="L47">
        <f>K47*2</f>
        <v>16.399999999999999</v>
      </c>
      <c r="M47">
        <f>J47-K47</f>
        <v>10.900000000000002</v>
      </c>
      <c r="N47" s="2">
        <v>0.39583333333333331</v>
      </c>
      <c r="P47">
        <v>15.35</v>
      </c>
      <c r="Q47">
        <v>12.05</v>
      </c>
      <c r="R47">
        <f>Q47*2</f>
        <v>24.1</v>
      </c>
      <c r="S47">
        <f>P47-Q47</f>
        <v>3.2999999999999989</v>
      </c>
      <c r="AB47" s="2">
        <v>0.4201388888888889</v>
      </c>
      <c r="AD47">
        <v>4.8</v>
      </c>
      <c r="AE47">
        <v>3</v>
      </c>
      <c r="AF47">
        <f>AE47*2</f>
        <v>6</v>
      </c>
      <c r="AG47">
        <f>AD47-AE47</f>
        <v>1.7999999999999998</v>
      </c>
    </row>
    <row r="48" spans="1:34" x14ac:dyDescent="0.25">
      <c r="A48" s="7">
        <v>44978</v>
      </c>
      <c r="B48" s="2">
        <v>0.39930555555555558</v>
      </c>
      <c r="D48">
        <v>16</v>
      </c>
      <c r="E48">
        <v>5.65</v>
      </c>
      <c r="F48">
        <f t="shared" ref="F48:F72" si="18">E48*2</f>
        <v>11.3</v>
      </c>
      <c r="G48">
        <f t="shared" ref="G48:G73" si="19">D48-E48</f>
        <v>10.35</v>
      </c>
      <c r="H48" s="2">
        <v>0.40277777777777779</v>
      </c>
      <c r="J48">
        <v>19.100000000000001</v>
      </c>
      <c r="K48">
        <v>7.35</v>
      </c>
      <c r="L48">
        <f t="shared" ref="L48:L63" si="20">K48*2</f>
        <v>14.7</v>
      </c>
      <c r="M48">
        <f t="shared" ref="M48:M64" si="21">J48-K48</f>
        <v>11.750000000000002</v>
      </c>
      <c r="N48" s="2">
        <v>0.39930555555555558</v>
      </c>
      <c r="P48">
        <v>15.35</v>
      </c>
      <c r="Q48">
        <v>12</v>
      </c>
      <c r="R48">
        <f t="shared" ref="R48:R65" si="22">Q48*2</f>
        <v>24</v>
      </c>
      <c r="S48">
        <f t="shared" ref="S48:S66" si="23">P48-Q48</f>
        <v>3.3499999999999996</v>
      </c>
      <c r="AB48" s="2">
        <v>0.43055555555555558</v>
      </c>
      <c r="AD48">
        <v>4.8</v>
      </c>
      <c r="AE48">
        <v>2.85</v>
      </c>
      <c r="AF48">
        <f t="shared" ref="AF48:AF59" si="24">AE48*2</f>
        <v>5.7</v>
      </c>
      <c r="AG48">
        <f t="shared" ref="AG48:AG59" si="25">AD48-AE48</f>
        <v>1.9499999999999997</v>
      </c>
    </row>
    <row r="49" spans="1:33" x14ac:dyDescent="0.25">
      <c r="A49" s="7">
        <v>44978</v>
      </c>
      <c r="B49" s="2">
        <v>0.40277777777777779</v>
      </c>
      <c r="D49">
        <v>16</v>
      </c>
      <c r="E49">
        <v>5.3</v>
      </c>
      <c r="F49">
        <f t="shared" si="18"/>
        <v>10.6</v>
      </c>
      <c r="G49">
        <f t="shared" si="19"/>
        <v>10.7</v>
      </c>
      <c r="H49" s="2">
        <v>0.40972222222222221</v>
      </c>
      <c r="J49">
        <v>19.100000000000001</v>
      </c>
      <c r="K49">
        <v>7.25</v>
      </c>
      <c r="L49">
        <f t="shared" si="20"/>
        <v>14.5</v>
      </c>
      <c r="M49">
        <f t="shared" si="21"/>
        <v>11.850000000000001</v>
      </c>
      <c r="N49" s="2">
        <v>0.40277777777777779</v>
      </c>
      <c r="P49">
        <v>15.35</v>
      </c>
      <c r="Q49">
        <v>10.45</v>
      </c>
      <c r="R49">
        <f t="shared" si="22"/>
        <v>20.9</v>
      </c>
      <c r="S49">
        <f t="shared" si="23"/>
        <v>4.9000000000000004</v>
      </c>
      <c r="AB49" s="2">
        <v>0.43402777777777779</v>
      </c>
      <c r="AD49">
        <v>4.8</v>
      </c>
      <c r="AE49">
        <v>2.7</v>
      </c>
      <c r="AF49">
        <f t="shared" si="24"/>
        <v>5.4</v>
      </c>
      <c r="AG49">
        <f t="shared" si="25"/>
        <v>2.0999999999999996</v>
      </c>
    </row>
    <row r="50" spans="1:33" x14ac:dyDescent="0.25">
      <c r="A50" s="7">
        <v>44978</v>
      </c>
      <c r="B50" s="2">
        <v>0.40625</v>
      </c>
      <c r="D50">
        <v>16</v>
      </c>
      <c r="E50">
        <v>5.2</v>
      </c>
      <c r="F50">
        <f t="shared" si="18"/>
        <v>10.4</v>
      </c>
      <c r="G50">
        <f t="shared" si="19"/>
        <v>10.8</v>
      </c>
      <c r="H50" s="2">
        <v>0.41319444444444442</v>
      </c>
      <c r="J50">
        <v>19.100000000000001</v>
      </c>
      <c r="K50">
        <v>7.05</v>
      </c>
      <c r="L50">
        <f t="shared" si="20"/>
        <v>14.1</v>
      </c>
      <c r="M50">
        <f t="shared" si="21"/>
        <v>12.05</v>
      </c>
      <c r="N50" s="2">
        <v>0.40972222222222221</v>
      </c>
      <c r="P50">
        <v>15.35</v>
      </c>
      <c r="Q50">
        <v>10.25</v>
      </c>
      <c r="R50">
        <f t="shared" si="22"/>
        <v>20.5</v>
      </c>
      <c r="S50">
        <f t="shared" si="23"/>
        <v>5.0999999999999996</v>
      </c>
      <c r="AB50" s="2">
        <v>0.44097222222222221</v>
      </c>
      <c r="AD50">
        <v>4.8</v>
      </c>
      <c r="AE50">
        <v>2.65</v>
      </c>
      <c r="AF50">
        <f t="shared" si="24"/>
        <v>5.3</v>
      </c>
      <c r="AG50">
        <f t="shared" si="25"/>
        <v>2.15</v>
      </c>
    </row>
    <row r="51" spans="1:33" x14ac:dyDescent="0.25">
      <c r="A51" s="7">
        <v>44978</v>
      </c>
      <c r="B51" s="2">
        <v>0.40972222222222221</v>
      </c>
      <c r="D51">
        <v>16</v>
      </c>
      <c r="E51">
        <v>5.15</v>
      </c>
      <c r="F51">
        <f t="shared" si="18"/>
        <v>10.3</v>
      </c>
      <c r="G51">
        <f t="shared" si="19"/>
        <v>10.85</v>
      </c>
      <c r="H51" s="2">
        <v>0.4861111111111111</v>
      </c>
      <c r="J51">
        <v>19.100000000000001</v>
      </c>
      <c r="K51">
        <v>7</v>
      </c>
      <c r="L51">
        <f t="shared" si="20"/>
        <v>14</v>
      </c>
      <c r="M51">
        <f t="shared" si="21"/>
        <v>12.100000000000001</v>
      </c>
      <c r="N51" s="2">
        <v>0.41319444444444442</v>
      </c>
      <c r="P51">
        <v>15.35</v>
      </c>
      <c r="Q51">
        <v>10</v>
      </c>
      <c r="R51">
        <f t="shared" si="22"/>
        <v>20</v>
      </c>
      <c r="S51">
        <f t="shared" si="23"/>
        <v>5.35</v>
      </c>
      <c r="AB51" s="2">
        <v>0.46527777777777779</v>
      </c>
      <c r="AD51">
        <v>4.8</v>
      </c>
      <c r="AE51">
        <v>2.5499999999999998</v>
      </c>
      <c r="AF51">
        <f t="shared" si="24"/>
        <v>5.0999999999999996</v>
      </c>
      <c r="AG51">
        <f t="shared" si="25"/>
        <v>2.25</v>
      </c>
    </row>
    <row r="52" spans="1:33" x14ac:dyDescent="0.25">
      <c r="A52" s="7">
        <v>44978</v>
      </c>
      <c r="B52" s="2">
        <v>0.41319444444444442</v>
      </c>
      <c r="D52">
        <v>16</v>
      </c>
      <c r="E52">
        <v>5.05</v>
      </c>
      <c r="F52">
        <f t="shared" si="18"/>
        <v>10.1</v>
      </c>
      <c r="G52">
        <f t="shared" si="19"/>
        <v>10.95</v>
      </c>
      <c r="H52" s="2">
        <v>0.48958333333333331</v>
      </c>
      <c r="J52">
        <v>19.100000000000001</v>
      </c>
      <c r="K52">
        <v>5.85</v>
      </c>
      <c r="L52">
        <f t="shared" si="20"/>
        <v>11.7</v>
      </c>
      <c r="M52">
        <f t="shared" si="21"/>
        <v>13.250000000000002</v>
      </c>
      <c r="N52" s="2">
        <v>0.48958333333333331</v>
      </c>
      <c r="P52">
        <v>15.35</v>
      </c>
      <c r="Q52">
        <v>8.6999999999999993</v>
      </c>
      <c r="R52">
        <f t="shared" si="22"/>
        <v>17.399999999999999</v>
      </c>
      <c r="S52">
        <f t="shared" si="23"/>
        <v>6.65</v>
      </c>
      <c r="AB52" s="2">
        <v>0.46875</v>
      </c>
      <c r="AD52">
        <v>4.8</v>
      </c>
      <c r="AE52">
        <v>2.5</v>
      </c>
      <c r="AF52">
        <f t="shared" si="24"/>
        <v>5</v>
      </c>
      <c r="AG52">
        <f t="shared" si="25"/>
        <v>2.2999999999999998</v>
      </c>
    </row>
    <row r="53" spans="1:33" x14ac:dyDescent="0.25">
      <c r="A53" s="7">
        <v>44978</v>
      </c>
      <c r="B53" s="2">
        <v>0.41666666666666669</v>
      </c>
      <c r="D53">
        <v>16</v>
      </c>
      <c r="E53">
        <v>5</v>
      </c>
      <c r="F53">
        <f t="shared" si="18"/>
        <v>10</v>
      </c>
      <c r="G53">
        <f t="shared" si="19"/>
        <v>11</v>
      </c>
      <c r="H53" s="2">
        <v>0.50694444444444442</v>
      </c>
      <c r="J53">
        <v>19.100000000000001</v>
      </c>
      <c r="K53">
        <v>5.5</v>
      </c>
      <c r="L53">
        <f t="shared" si="20"/>
        <v>11</v>
      </c>
      <c r="M53">
        <f t="shared" si="21"/>
        <v>13.600000000000001</v>
      </c>
      <c r="N53" s="2">
        <v>0.50347222222222221</v>
      </c>
      <c r="P53">
        <v>15.35</v>
      </c>
      <c r="Q53">
        <v>8.65</v>
      </c>
      <c r="R53">
        <f t="shared" si="22"/>
        <v>17.3</v>
      </c>
      <c r="S53">
        <f t="shared" si="23"/>
        <v>6.6999999999999993</v>
      </c>
      <c r="AB53" s="2">
        <v>0.47222222222222221</v>
      </c>
      <c r="AD53">
        <v>4.8</v>
      </c>
      <c r="AE53">
        <v>2.4500000000000002</v>
      </c>
      <c r="AF53">
        <f t="shared" si="24"/>
        <v>4.9000000000000004</v>
      </c>
      <c r="AG53">
        <f t="shared" si="25"/>
        <v>2.3499999999999996</v>
      </c>
    </row>
    <row r="54" spans="1:33" x14ac:dyDescent="0.25">
      <c r="A54" s="7">
        <v>44978</v>
      </c>
      <c r="B54" s="2">
        <v>0.46180555555555558</v>
      </c>
      <c r="D54">
        <v>16</v>
      </c>
      <c r="E54">
        <v>4.9000000000000004</v>
      </c>
      <c r="F54">
        <f t="shared" si="18"/>
        <v>9.8000000000000007</v>
      </c>
      <c r="G54">
        <f t="shared" si="19"/>
        <v>11.1</v>
      </c>
      <c r="H54" s="2">
        <v>0.51041666666666663</v>
      </c>
      <c r="J54">
        <v>19.100000000000001</v>
      </c>
      <c r="K54">
        <v>5.4</v>
      </c>
      <c r="L54">
        <f t="shared" si="20"/>
        <v>10.8</v>
      </c>
      <c r="M54">
        <f t="shared" si="21"/>
        <v>13.700000000000001</v>
      </c>
      <c r="N54" s="2">
        <v>0.50694444444444442</v>
      </c>
      <c r="P54">
        <v>15.35</v>
      </c>
      <c r="Q54">
        <v>8</v>
      </c>
      <c r="R54">
        <f t="shared" si="22"/>
        <v>16</v>
      </c>
      <c r="S54">
        <f t="shared" si="23"/>
        <v>7.35</v>
      </c>
      <c r="AB54" s="2">
        <v>0.5</v>
      </c>
      <c r="AD54">
        <v>4.8</v>
      </c>
      <c r="AE54">
        <v>2.4</v>
      </c>
      <c r="AF54">
        <f t="shared" si="24"/>
        <v>4.8</v>
      </c>
      <c r="AG54">
        <f t="shared" si="25"/>
        <v>2.4</v>
      </c>
    </row>
    <row r="55" spans="1:33" x14ac:dyDescent="0.25">
      <c r="A55" s="7">
        <v>44978</v>
      </c>
      <c r="B55" s="2">
        <v>0.46527777777777779</v>
      </c>
      <c r="D55">
        <v>16</v>
      </c>
      <c r="E55">
        <v>4.8499999999999996</v>
      </c>
      <c r="F55">
        <f t="shared" si="18"/>
        <v>9.6999999999999993</v>
      </c>
      <c r="G55">
        <f t="shared" si="19"/>
        <v>11.15</v>
      </c>
      <c r="H55" s="2">
        <v>0.51388888888888884</v>
      </c>
      <c r="J55">
        <v>19.100000000000001</v>
      </c>
      <c r="K55">
        <v>5.15</v>
      </c>
      <c r="L55">
        <f t="shared" si="20"/>
        <v>10.3</v>
      </c>
      <c r="M55">
        <f t="shared" si="21"/>
        <v>13.950000000000001</v>
      </c>
      <c r="N55" s="2">
        <v>0.51041666666666663</v>
      </c>
      <c r="P55">
        <v>15.35</v>
      </c>
      <c r="Q55">
        <v>7.7</v>
      </c>
      <c r="R55">
        <f t="shared" si="22"/>
        <v>15.4</v>
      </c>
      <c r="S55">
        <f t="shared" si="23"/>
        <v>7.6499999999999995</v>
      </c>
      <c r="AB55" s="2">
        <v>0.55208333333333337</v>
      </c>
      <c r="AD55">
        <v>4.8</v>
      </c>
      <c r="AE55">
        <v>2.35</v>
      </c>
      <c r="AF55">
        <f t="shared" si="24"/>
        <v>4.7</v>
      </c>
      <c r="AG55">
        <f t="shared" si="25"/>
        <v>2.4499999999999997</v>
      </c>
    </row>
    <row r="56" spans="1:33" x14ac:dyDescent="0.25">
      <c r="A56" s="7">
        <v>44978</v>
      </c>
      <c r="B56" s="2">
        <v>0.47222222222222221</v>
      </c>
      <c r="D56">
        <v>16</v>
      </c>
      <c r="E56">
        <v>4.75</v>
      </c>
      <c r="F56">
        <f t="shared" si="18"/>
        <v>9.5</v>
      </c>
      <c r="G56">
        <f t="shared" si="19"/>
        <v>11.25</v>
      </c>
      <c r="H56" s="2">
        <v>0.51736111111111116</v>
      </c>
      <c r="J56">
        <v>19.100000000000001</v>
      </c>
      <c r="K56">
        <v>4.8</v>
      </c>
      <c r="L56">
        <f t="shared" si="20"/>
        <v>9.6</v>
      </c>
      <c r="M56">
        <f t="shared" si="21"/>
        <v>14.3</v>
      </c>
      <c r="N56" s="2">
        <v>0.51388888888888884</v>
      </c>
      <c r="P56">
        <v>15.35</v>
      </c>
      <c r="Q56">
        <v>7.35</v>
      </c>
      <c r="R56">
        <f t="shared" si="22"/>
        <v>14.7</v>
      </c>
      <c r="S56">
        <f t="shared" si="23"/>
        <v>8</v>
      </c>
      <c r="AB56" s="2">
        <v>0.625</v>
      </c>
      <c r="AD56">
        <v>4.8</v>
      </c>
      <c r="AE56">
        <v>2.2000000000000002</v>
      </c>
      <c r="AF56">
        <f t="shared" si="24"/>
        <v>4.4000000000000004</v>
      </c>
      <c r="AG56">
        <f t="shared" si="25"/>
        <v>2.5999999999999996</v>
      </c>
    </row>
    <row r="57" spans="1:33" x14ac:dyDescent="0.25">
      <c r="A57" s="7">
        <v>44978</v>
      </c>
      <c r="B57" s="2">
        <v>0.4861111111111111</v>
      </c>
      <c r="D57">
        <v>16</v>
      </c>
      <c r="E57">
        <v>4.6500000000000004</v>
      </c>
      <c r="F57">
        <f t="shared" si="18"/>
        <v>9.3000000000000007</v>
      </c>
      <c r="G57">
        <f t="shared" si="19"/>
        <v>11.35</v>
      </c>
      <c r="H57" s="2">
        <v>0.60069444444444442</v>
      </c>
      <c r="J57">
        <v>19.100000000000001</v>
      </c>
      <c r="K57">
        <v>4.3499999999999996</v>
      </c>
      <c r="L57">
        <f t="shared" si="20"/>
        <v>8.6999999999999993</v>
      </c>
      <c r="M57">
        <f t="shared" si="21"/>
        <v>14.750000000000002</v>
      </c>
      <c r="N57" s="2">
        <v>0.51736111111111116</v>
      </c>
      <c r="P57">
        <v>15.35</v>
      </c>
      <c r="Q57">
        <v>6.55</v>
      </c>
      <c r="R57">
        <f t="shared" si="22"/>
        <v>13.1</v>
      </c>
      <c r="S57">
        <f t="shared" si="23"/>
        <v>8.8000000000000007</v>
      </c>
      <c r="AB57" s="2">
        <v>0.62847222222222221</v>
      </c>
      <c r="AD57">
        <v>4.8</v>
      </c>
      <c r="AE57">
        <v>2.15</v>
      </c>
      <c r="AF57">
        <f t="shared" si="24"/>
        <v>4.3</v>
      </c>
      <c r="AG57">
        <f t="shared" si="25"/>
        <v>2.65</v>
      </c>
    </row>
    <row r="58" spans="1:33" x14ac:dyDescent="0.25">
      <c r="A58" s="7">
        <v>44978</v>
      </c>
      <c r="B58" s="2">
        <v>0.48958333333333331</v>
      </c>
      <c r="D58">
        <v>16</v>
      </c>
      <c r="E58">
        <v>3.95</v>
      </c>
      <c r="F58">
        <f t="shared" si="18"/>
        <v>7.9</v>
      </c>
      <c r="G58">
        <f t="shared" si="19"/>
        <v>12.05</v>
      </c>
      <c r="H58" s="2">
        <v>0.62152777777777779</v>
      </c>
      <c r="J58">
        <v>19.100000000000001</v>
      </c>
      <c r="K58">
        <v>3.9</v>
      </c>
      <c r="L58">
        <f t="shared" si="20"/>
        <v>7.8</v>
      </c>
      <c r="M58">
        <f t="shared" si="21"/>
        <v>15.200000000000001</v>
      </c>
      <c r="N58" s="2">
        <v>0.60069444444444442</v>
      </c>
      <c r="P58">
        <v>15.35</v>
      </c>
      <c r="Q58">
        <v>6.15</v>
      </c>
      <c r="R58">
        <f t="shared" si="22"/>
        <v>12.3</v>
      </c>
      <c r="S58">
        <f t="shared" si="23"/>
        <v>9.1999999999999993</v>
      </c>
      <c r="AB58" s="2">
        <v>0.63541666666666663</v>
      </c>
      <c r="AD58">
        <v>4.8</v>
      </c>
      <c r="AE58">
        <v>1.95</v>
      </c>
      <c r="AF58">
        <f t="shared" si="24"/>
        <v>3.9</v>
      </c>
      <c r="AG58">
        <f t="shared" si="25"/>
        <v>2.8499999999999996</v>
      </c>
    </row>
    <row r="59" spans="1:33" x14ac:dyDescent="0.25">
      <c r="A59" s="7">
        <v>44978</v>
      </c>
      <c r="B59" s="2">
        <v>0.50694444444444442</v>
      </c>
      <c r="D59">
        <v>16</v>
      </c>
      <c r="E59">
        <v>3.85</v>
      </c>
      <c r="F59">
        <f t="shared" si="18"/>
        <v>7.7</v>
      </c>
      <c r="G59">
        <f t="shared" si="19"/>
        <v>12.15</v>
      </c>
      <c r="H59" s="2">
        <v>0.62847222222222221</v>
      </c>
      <c r="J59">
        <v>19.100000000000001</v>
      </c>
      <c r="K59">
        <v>3.65</v>
      </c>
      <c r="L59">
        <f t="shared" si="20"/>
        <v>7.3</v>
      </c>
      <c r="M59">
        <f t="shared" si="21"/>
        <v>15.450000000000001</v>
      </c>
      <c r="N59" s="2">
        <v>0.60416666666666663</v>
      </c>
      <c r="P59">
        <v>15.35</v>
      </c>
      <c r="Q59">
        <v>6.05</v>
      </c>
      <c r="R59">
        <f t="shared" si="22"/>
        <v>12.1</v>
      </c>
      <c r="S59">
        <f t="shared" si="23"/>
        <v>9.3000000000000007</v>
      </c>
      <c r="AB59" s="2">
        <v>0.63888888888888884</v>
      </c>
      <c r="AD59">
        <v>4.8</v>
      </c>
      <c r="AE59">
        <v>1.6</v>
      </c>
      <c r="AF59">
        <f t="shared" si="24"/>
        <v>3.2</v>
      </c>
      <c r="AG59">
        <f t="shared" si="25"/>
        <v>3.1999999999999997</v>
      </c>
    </row>
    <row r="60" spans="1:33" x14ac:dyDescent="0.25">
      <c r="A60" s="7">
        <v>44978</v>
      </c>
      <c r="B60" s="2">
        <v>0.51041666666666663</v>
      </c>
      <c r="D60">
        <v>16</v>
      </c>
      <c r="E60">
        <v>3.8</v>
      </c>
      <c r="F60">
        <f t="shared" si="18"/>
        <v>7.6</v>
      </c>
      <c r="G60">
        <f t="shared" si="19"/>
        <v>12.2</v>
      </c>
      <c r="H60" s="2">
        <v>0.63194444444444442</v>
      </c>
      <c r="J60">
        <v>19.100000000000001</v>
      </c>
      <c r="K60">
        <v>3.3</v>
      </c>
      <c r="L60">
        <f t="shared" si="20"/>
        <v>6.6</v>
      </c>
      <c r="M60">
        <f t="shared" si="21"/>
        <v>15.8</v>
      </c>
      <c r="N60" s="2">
        <v>0.62152777777777779</v>
      </c>
      <c r="P60">
        <v>15.35</v>
      </c>
      <c r="Q60">
        <v>5.4</v>
      </c>
      <c r="R60">
        <f t="shared" si="22"/>
        <v>10.8</v>
      </c>
      <c r="S60">
        <f t="shared" si="23"/>
        <v>9.9499999999999993</v>
      </c>
      <c r="AB60" s="2">
        <v>0.64583333333333337</v>
      </c>
      <c r="AD60">
        <v>4.8</v>
      </c>
      <c r="AE60">
        <v>2.25</v>
      </c>
      <c r="AG60">
        <f>AD60-AE60</f>
        <v>2.5499999999999998</v>
      </c>
    </row>
    <row r="61" spans="1:33" x14ac:dyDescent="0.25">
      <c r="A61" s="7">
        <v>44978</v>
      </c>
      <c r="B61" s="2">
        <v>0.51388888888888884</v>
      </c>
      <c r="D61">
        <v>16</v>
      </c>
      <c r="E61">
        <v>3.65</v>
      </c>
      <c r="F61">
        <f t="shared" si="18"/>
        <v>7.3</v>
      </c>
      <c r="G61">
        <f t="shared" si="19"/>
        <v>12.35</v>
      </c>
      <c r="H61" s="2">
        <v>0.63541666666666663</v>
      </c>
      <c r="J61">
        <v>19.100000000000001</v>
      </c>
      <c r="K61">
        <v>3.2</v>
      </c>
      <c r="L61">
        <f t="shared" si="20"/>
        <v>6.4</v>
      </c>
      <c r="M61">
        <f t="shared" si="21"/>
        <v>15.900000000000002</v>
      </c>
      <c r="N61" s="2">
        <v>0.62847222222222221</v>
      </c>
      <c r="P61">
        <v>15.35</v>
      </c>
      <c r="Q61">
        <v>5.15</v>
      </c>
      <c r="R61">
        <f t="shared" si="22"/>
        <v>10.3</v>
      </c>
      <c r="S61">
        <f t="shared" si="23"/>
        <v>10.199999999999999</v>
      </c>
    </row>
    <row r="62" spans="1:33" x14ac:dyDescent="0.25">
      <c r="A62" s="7">
        <v>44978</v>
      </c>
      <c r="B62" s="2">
        <v>0.51736111111111116</v>
      </c>
      <c r="D62">
        <v>16</v>
      </c>
      <c r="E62">
        <v>3.45</v>
      </c>
      <c r="F62">
        <f t="shared" si="18"/>
        <v>6.9</v>
      </c>
      <c r="G62">
        <f t="shared" si="19"/>
        <v>12.55</v>
      </c>
      <c r="H62" s="2">
        <v>0.63888888888888884</v>
      </c>
      <c r="J62">
        <v>19.100000000000001</v>
      </c>
      <c r="K62">
        <v>3.15</v>
      </c>
      <c r="L62">
        <f t="shared" si="20"/>
        <v>6.3</v>
      </c>
      <c r="M62">
        <f t="shared" si="21"/>
        <v>15.950000000000001</v>
      </c>
      <c r="N62" s="2">
        <v>0.63194444444444442</v>
      </c>
      <c r="P62">
        <v>15.35</v>
      </c>
      <c r="Q62">
        <v>4.7</v>
      </c>
      <c r="R62">
        <f t="shared" si="22"/>
        <v>9.4</v>
      </c>
      <c r="S62">
        <f t="shared" si="23"/>
        <v>10.649999999999999</v>
      </c>
    </row>
    <row r="63" spans="1:33" x14ac:dyDescent="0.25">
      <c r="A63" s="7">
        <v>44978</v>
      </c>
      <c r="B63" s="2">
        <v>0.59375</v>
      </c>
      <c r="D63">
        <v>16</v>
      </c>
      <c r="E63">
        <v>3.35</v>
      </c>
      <c r="F63">
        <f t="shared" si="18"/>
        <v>6.7</v>
      </c>
      <c r="G63">
        <f t="shared" si="19"/>
        <v>12.65</v>
      </c>
      <c r="H63" s="2">
        <v>0.64236111111111116</v>
      </c>
      <c r="J63">
        <v>19.100000000000001</v>
      </c>
      <c r="K63">
        <v>3</v>
      </c>
      <c r="L63">
        <f t="shared" si="20"/>
        <v>6</v>
      </c>
      <c r="M63">
        <f t="shared" si="21"/>
        <v>16.100000000000001</v>
      </c>
      <c r="N63" s="2">
        <v>0.63541666666666663</v>
      </c>
      <c r="P63">
        <v>15.35</v>
      </c>
      <c r="Q63">
        <v>4.55</v>
      </c>
      <c r="R63">
        <f t="shared" si="22"/>
        <v>9.1</v>
      </c>
      <c r="S63">
        <f t="shared" si="23"/>
        <v>10.8</v>
      </c>
    </row>
    <row r="64" spans="1:33" x14ac:dyDescent="0.25">
      <c r="A64" s="7">
        <v>44978</v>
      </c>
      <c r="B64" s="2">
        <v>0.59722222222222221</v>
      </c>
      <c r="D64">
        <v>16</v>
      </c>
      <c r="E64">
        <v>3.25</v>
      </c>
      <c r="F64">
        <f t="shared" si="18"/>
        <v>6.5</v>
      </c>
      <c r="G64">
        <f t="shared" si="19"/>
        <v>12.75</v>
      </c>
      <c r="H64" s="2">
        <v>0.64583333333333337</v>
      </c>
      <c r="J64">
        <v>19.100000000000001</v>
      </c>
      <c r="K64">
        <v>3.25</v>
      </c>
      <c r="M64">
        <f t="shared" si="21"/>
        <v>15.850000000000001</v>
      </c>
      <c r="N64" s="2">
        <v>0.63888888888888884</v>
      </c>
      <c r="P64">
        <v>15.35</v>
      </c>
      <c r="Q64">
        <v>4.4000000000000004</v>
      </c>
      <c r="R64">
        <f t="shared" si="22"/>
        <v>8.8000000000000007</v>
      </c>
      <c r="S64">
        <f t="shared" si="23"/>
        <v>10.95</v>
      </c>
    </row>
    <row r="65" spans="1:34" x14ac:dyDescent="0.25">
      <c r="A65" s="7">
        <v>44978</v>
      </c>
      <c r="B65" s="2">
        <v>0.60069444444444442</v>
      </c>
      <c r="D65">
        <v>16</v>
      </c>
      <c r="E65">
        <v>3</v>
      </c>
      <c r="F65">
        <f t="shared" si="18"/>
        <v>6</v>
      </c>
      <c r="G65">
        <f t="shared" si="19"/>
        <v>13</v>
      </c>
      <c r="N65" s="2">
        <v>0.64583333333333337</v>
      </c>
      <c r="P65">
        <v>15.35</v>
      </c>
      <c r="Q65">
        <v>4.3499999999999996</v>
      </c>
      <c r="R65">
        <f t="shared" si="22"/>
        <v>8.6999999999999993</v>
      </c>
      <c r="S65">
        <f t="shared" si="23"/>
        <v>11</v>
      </c>
    </row>
    <row r="66" spans="1:34" x14ac:dyDescent="0.25">
      <c r="A66" s="7">
        <v>44978</v>
      </c>
      <c r="B66" s="2">
        <v>0.62152777777777779</v>
      </c>
      <c r="D66">
        <v>16</v>
      </c>
      <c r="E66">
        <v>2.8</v>
      </c>
      <c r="F66">
        <f t="shared" si="18"/>
        <v>5.6</v>
      </c>
      <c r="G66">
        <f t="shared" si="19"/>
        <v>13.2</v>
      </c>
      <c r="N66" s="2">
        <v>0.64583333333333337</v>
      </c>
      <c r="P66">
        <v>15.35</v>
      </c>
      <c r="Q66">
        <v>4.8499999999999996</v>
      </c>
      <c r="S66">
        <f t="shared" si="23"/>
        <v>10.5</v>
      </c>
    </row>
    <row r="67" spans="1:34" x14ac:dyDescent="0.25">
      <c r="A67" s="7">
        <v>44978</v>
      </c>
      <c r="B67" s="2">
        <v>0.625</v>
      </c>
      <c r="D67">
        <v>16</v>
      </c>
      <c r="E67">
        <v>2.75</v>
      </c>
      <c r="F67">
        <f t="shared" si="18"/>
        <v>5.5</v>
      </c>
      <c r="G67">
        <f t="shared" si="19"/>
        <v>13.25</v>
      </c>
    </row>
    <row r="68" spans="1:34" x14ac:dyDescent="0.25">
      <c r="A68" s="7">
        <v>44978</v>
      </c>
      <c r="B68" s="2">
        <v>0.62847222222222221</v>
      </c>
      <c r="D68">
        <v>16</v>
      </c>
      <c r="E68">
        <v>2.5</v>
      </c>
      <c r="F68">
        <f t="shared" si="18"/>
        <v>5</v>
      </c>
      <c r="G68">
        <f t="shared" si="19"/>
        <v>13.5</v>
      </c>
    </row>
    <row r="69" spans="1:34" x14ac:dyDescent="0.25">
      <c r="A69" s="7">
        <v>44978</v>
      </c>
      <c r="B69" s="2">
        <v>0.63194444444444442</v>
      </c>
      <c r="D69">
        <v>16</v>
      </c>
      <c r="E69">
        <v>2.35</v>
      </c>
      <c r="F69">
        <f t="shared" si="18"/>
        <v>4.7</v>
      </c>
      <c r="G69">
        <f t="shared" si="19"/>
        <v>13.65</v>
      </c>
    </row>
    <row r="70" spans="1:34" x14ac:dyDescent="0.25">
      <c r="A70" s="7">
        <v>44978</v>
      </c>
      <c r="B70" s="2">
        <v>0.63541666666666663</v>
      </c>
      <c r="D70">
        <v>16</v>
      </c>
      <c r="E70">
        <v>2.2000000000000002</v>
      </c>
      <c r="F70">
        <f t="shared" si="18"/>
        <v>4.4000000000000004</v>
      </c>
      <c r="G70">
        <f t="shared" si="19"/>
        <v>13.8</v>
      </c>
    </row>
    <row r="71" spans="1:34" x14ac:dyDescent="0.25">
      <c r="A71" s="7">
        <v>44978</v>
      </c>
      <c r="B71" s="2">
        <v>0.63888888888888884</v>
      </c>
      <c r="D71">
        <v>16</v>
      </c>
      <c r="E71">
        <v>2.1</v>
      </c>
      <c r="F71">
        <f t="shared" si="18"/>
        <v>4.2</v>
      </c>
      <c r="G71">
        <f t="shared" si="19"/>
        <v>13.9</v>
      </c>
    </row>
    <row r="72" spans="1:34" x14ac:dyDescent="0.25">
      <c r="A72" s="7">
        <v>44978</v>
      </c>
      <c r="B72" s="2">
        <v>0.64236111111111116</v>
      </c>
      <c r="D72">
        <v>16</v>
      </c>
      <c r="E72">
        <v>1.95</v>
      </c>
      <c r="F72">
        <f t="shared" si="18"/>
        <v>3.9</v>
      </c>
      <c r="G72">
        <f t="shared" si="19"/>
        <v>14.05</v>
      </c>
    </row>
    <row r="73" spans="1:34" x14ac:dyDescent="0.25">
      <c r="A73" s="7">
        <v>44978</v>
      </c>
      <c r="B73" s="2">
        <v>0.64583333333333337</v>
      </c>
      <c r="D73">
        <v>16</v>
      </c>
      <c r="E73">
        <v>2.4500000000000002</v>
      </c>
      <c r="G73">
        <f t="shared" si="19"/>
        <v>13.55</v>
      </c>
      <c r="AH73">
        <v>1882.5</v>
      </c>
    </row>
    <row r="74" spans="1:34" s="5" customFormat="1" x14ac:dyDescent="0.25"/>
    <row r="75" spans="1:34" x14ac:dyDescent="0.25">
      <c r="A75" s="7">
        <v>44979</v>
      </c>
      <c r="D75">
        <v>16</v>
      </c>
      <c r="E75">
        <v>2.85</v>
      </c>
      <c r="G75">
        <f>D75-E75</f>
        <v>13.15</v>
      </c>
      <c r="H75" s="2">
        <v>0.39583333333333331</v>
      </c>
      <c r="J75">
        <v>19.100000000000001</v>
      </c>
      <c r="K75">
        <v>2.7</v>
      </c>
      <c r="L75">
        <f>K75*2</f>
        <v>5.4</v>
      </c>
      <c r="M75">
        <f>J75-K75</f>
        <v>16.400000000000002</v>
      </c>
      <c r="N75" s="2">
        <v>0.39583333333333331</v>
      </c>
      <c r="P75">
        <v>15.35</v>
      </c>
      <c r="Q75">
        <v>3.15</v>
      </c>
      <c r="R75">
        <f t="shared" ref="R75:R83" si="26">Q75*2</f>
        <v>6.3</v>
      </c>
      <c r="S75">
        <f>P75-Q75</f>
        <v>12.2</v>
      </c>
      <c r="U75" s="2">
        <v>0.40972222222222221</v>
      </c>
      <c r="W75">
        <v>3.75</v>
      </c>
      <c r="X75">
        <v>3.75</v>
      </c>
      <c r="Y75">
        <f>X75*2</f>
        <v>7.5</v>
      </c>
      <c r="Z75">
        <f>W75-X75</f>
        <v>0</v>
      </c>
      <c r="AB75" s="2">
        <v>0.40972222222222221</v>
      </c>
      <c r="AD75">
        <v>4.8</v>
      </c>
      <c r="AE75">
        <v>3.2</v>
      </c>
      <c r="AF75">
        <v>3.2</v>
      </c>
      <c r="AG75">
        <f>AD75-AE75</f>
        <v>1.5999999999999996</v>
      </c>
    </row>
    <row r="76" spans="1:34" x14ac:dyDescent="0.25">
      <c r="A76" s="7">
        <v>44979</v>
      </c>
      <c r="H76" s="2">
        <v>0.58333333333333337</v>
      </c>
      <c r="J76">
        <v>19.100000000000001</v>
      </c>
      <c r="K76">
        <v>2.6</v>
      </c>
      <c r="L76">
        <f t="shared" ref="L76:L80" si="27">K76*2</f>
        <v>5.2</v>
      </c>
      <c r="M76">
        <f t="shared" ref="M76:M81" si="28">J76-K76</f>
        <v>16.5</v>
      </c>
      <c r="N76" s="2">
        <v>0.40277777777777779</v>
      </c>
      <c r="P76">
        <v>15.35</v>
      </c>
      <c r="Q76">
        <v>3.1</v>
      </c>
      <c r="R76">
        <f t="shared" si="26"/>
        <v>6.2</v>
      </c>
      <c r="S76">
        <f t="shared" ref="S76:S84" si="29">P76-Q76</f>
        <v>12.25</v>
      </c>
      <c r="U76" s="2">
        <v>0.41319444444444442</v>
      </c>
      <c r="W76">
        <v>3.75</v>
      </c>
      <c r="X76">
        <v>3.7</v>
      </c>
      <c r="Y76">
        <f t="shared" ref="Y76:Y85" si="30">X76*2</f>
        <v>7.4</v>
      </c>
      <c r="Z76">
        <f t="shared" ref="Z76:Z86" si="31">W76-X76</f>
        <v>4.9999999999999822E-2</v>
      </c>
    </row>
    <row r="77" spans="1:34" x14ac:dyDescent="0.25">
      <c r="A77" s="7">
        <v>44979</v>
      </c>
      <c r="H77" s="2">
        <v>0.58680555555555558</v>
      </c>
      <c r="J77">
        <v>19.100000000000001</v>
      </c>
      <c r="K77">
        <v>2.4500000000000002</v>
      </c>
      <c r="L77">
        <f t="shared" si="27"/>
        <v>4.9000000000000004</v>
      </c>
      <c r="M77">
        <f t="shared" si="28"/>
        <v>16.650000000000002</v>
      </c>
      <c r="N77" s="2">
        <v>0.57291666666666663</v>
      </c>
      <c r="P77">
        <v>15.35</v>
      </c>
      <c r="Q77">
        <v>3.05</v>
      </c>
      <c r="R77">
        <f t="shared" si="26"/>
        <v>6.1</v>
      </c>
      <c r="S77">
        <f t="shared" si="29"/>
        <v>12.3</v>
      </c>
      <c r="U77" s="2">
        <v>0.43402777777777779</v>
      </c>
      <c r="W77">
        <v>3.75</v>
      </c>
      <c r="X77">
        <v>3.65</v>
      </c>
      <c r="Y77">
        <f t="shared" si="30"/>
        <v>7.3</v>
      </c>
      <c r="Z77">
        <f t="shared" si="31"/>
        <v>0.10000000000000009</v>
      </c>
    </row>
    <row r="78" spans="1:34" x14ac:dyDescent="0.25">
      <c r="A78" s="7">
        <v>44979</v>
      </c>
      <c r="H78" s="2">
        <v>0.61458333333333337</v>
      </c>
      <c r="J78">
        <v>19.100000000000001</v>
      </c>
      <c r="K78">
        <v>2.35</v>
      </c>
      <c r="L78">
        <f t="shared" si="27"/>
        <v>4.7</v>
      </c>
      <c r="M78">
        <f t="shared" si="28"/>
        <v>16.75</v>
      </c>
      <c r="N78" s="2">
        <v>0.57638888888888884</v>
      </c>
      <c r="P78">
        <v>15.35</v>
      </c>
      <c r="Q78">
        <v>3</v>
      </c>
      <c r="R78">
        <f t="shared" si="26"/>
        <v>6</v>
      </c>
      <c r="S78">
        <f t="shared" si="29"/>
        <v>12.35</v>
      </c>
      <c r="U78" s="2">
        <v>0.4826388888888889</v>
      </c>
      <c r="W78">
        <v>3.75</v>
      </c>
      <c r="X78">
        <v>3.55</v>
      </c>
      <c r="Y78">
        <f t="shared" si="30"/>
        <v>7.1</v>
      </c>
      <c r="Z78">
        <f t="shared" si="31"/>
        <v>0.20000000000000018</v>
      </c>
    </row>
    <row r="79" spans="1:34" x14ac:dyDescent="0.25">
      <c r="A79" s="7">
        <v>44979</v>
      </c>
      <c r="H79" s="2">
        <v>0.62847222222222221</v>
      </c>
      <c r="J79">
        <v>19.100000000000001</v>
      </c>
      <c r="K79">
        <v>2.2999999999999998</v>
      </c>
      <c r="L79">
        <f t="shared" si="27"/>
        <v>4.5999999999999996</v>
      </c>
      <c r="M79">
        <f t="shared" si="28"/>
        <v>16.8</v>
      </c>
      <c r="N79" s="2">
        <v>0.57986111111111116</v>
      </c>
      <c r="P79">
        <v>15.35</v>
      </c>
      <c r="Q79">
        <v>2.8</v>
      </c>
      <c r="R79">
        <f t="shared" si="26"/>
        <v>5.6</v>
      </c>
      <c r="S79">
        <f t="shared" si="29"/>
        <v>12.55</v>
      </c>
      <c r="U79" s="2">
        <v>0.52083333333333337</v>
      </c>
      <c r="W79">
        <v>3.75</v>
      </c>
      <c r="X79">
        <v>3.5</v>
      </c>
      <c r="Y79">
        <f t="shared" si="30"/>
        <v>7</v>
      </c>
      <c r="Z79">
        <f t="shared" si="31"/>
        <v>0.25</v>
      </c>
    </row>
    <row r="80" spans="1:34" x14ac:dyDescent="0.25">
      <c r="A80" s="7">
        <v>44979</v>
      </c>
      <c r="H80" s="2">
        <v>0.63194444444444442</v>
      </c>
      <c r="J80">
        <v>19.100000000000001</v>
      </c>
      <c r="K80">
        <v>2.25</v>
      </c>
      <c r="L80">
        <f t="shared" si="27"/>
        <v>4.5</v>
      </c>
      <c r="M80">
        <f t="shared" si="28"/>
        <v>16.850000000000001</v>
      </c>
      <c r="N80" s="2">
        <v>0.58333333333333337</v>
      </c>
      <c r="P80">
        <v>15.35</v>
      </c>
      <c r="Q80">
        <v>2.7</v>
      </c>
      <c r="R80">
        <f t="shared" si="26"/>
        <v>5.4</v>
      </c>
      <c r="S80">
        <f t="shared" si="29"/>
        <v>12.649999999999999</v>
      </c>
      <c r="U80" s="2">
        <v>0.57291666666666663</v>
      </c>
      <c r="W80">
        <v>3.75</v>
      </c>
      <c r="X80">
        <v>3.45</v>
      </c>
      <c r="Y80">
        <f t="shared" si="30"/>
        <v>6.9</v>
      </c>
      <c r="Z80">
        <f t="shared" si="31"/>
        <v>0.29999999999999982</v>
      </c>
    </row>
    <row r="81" spans="1:34" x14ac:dyDescent="0.25">
      <c r="A81" s="7">
        <v>44979</v>
      </c>
      <c r="H81" s="2">
        <v>0.64583333333333337</v>
      </c>
      <c r="J81">
        <v>19.100000000000001</v>
      </c>
      <c r="K81">
        <v>2.35</v>
      </c>
      <c r="M81">
        <f t="shared" si="28"/>
        <v>16.75</v>
      </c>
      <c r="N81" s="2">
        <v>0.58680555555555558</v>
      </c>
      <c r="P81">
        <v>15.35</v>
      </c>
      <c r="Q81">
        <v>2.65</v>
      </c>
      <c r="R81">
        <f t="shared" si="26"/>
        <v>5.3</v>
      </c>
      <c r="S81">
        <f t="shared" si="29"/>
        <v>12.7</v>
      </c>
      <c r="U81" s="2">
        <v>0.57638888888888884</v>
      </c>
      <c r="W81">
        <v>3.75</v>
      </c>
      <c r="X81">
        <v>3.35</v>
      </c>
      <c r="Y81">
        <f t="shared" si="30"/>
        <v>6.7</v>
      </c>
      <c r="Z81">
        <f t="shared" si="31"/>
        <v>0.39999999999999991</v>
      </c>
    </row>
    <row r="82" spans="1:34" x14ac:dyDescent="0.25">
      <c r="A82" s="7">
        <v>44979</v>
      </c>
      <c r="N82" s="2">
        <v>0.61111111111111116</v>
      </c>
      <c r="P82">
        <v>15.35</v>
      </c>
      <c r="Q82">
        <v>2.5499999999999998</v>
      </c>
      <c r="R82">
        <f t="shared" si="26"/>
        <v>5.0999999999999996</v>
      </c>
      <c r="S82">
        <f t="shared" si="29"/>
        <v>12.8</v>
      </c>
      <c r="U82" s="2">
        <v>0.57986111111111116</v>
      </c>
      <c r="W82">
        <v>3.75</v>
      </c>
      <c r="X82">
        <v>3.1</v>
      </c>
      <c r="Y82">
        <f t="shared" si="30"/>
        <v>6.2</v>
      </c>
      <c r="Z82">
        <f t="shared" si="31"/>
        <v>0.64999999999999991</v>
      </c>
    </row>
    <row r="83" spans="1:34" x14ac:dyDescent="0.25">
      <c r="A83" s="7">
        <v>44979</v>
      </c>
      <c r="N83" s="2">
        <v>0.61458333333333337</v>
      </c>
      <c r="P83">
        <v>15.35</v>
      </c>
      <c r="Q83">
        <v>2.5</v>
      </c>
      <c r="R83">
        <f t="shared" si="26"/>
        <v>5</v>
      </c>
      <c r="S83">
        <f t="shared" si="29"/>
        <v>12.85</v>
      </c>
      <c r="U83" s="2">
        <v>0.58333333333333337</v>
      </c>
      <c r="W83">
        <v>3.75</v>
      </c>
      <c r="X83">
        <v>3</v>
      </c>
      <c r="Y83">
        <f t="shared" si="30"/>
        <v>6</v>
      </c>
      <c r="Z83">
        <f t="shared" si="31"/>
        <v>0.75</v>
      </c>
    </row>
    <row r="84" spans="1:34" x14ac:dyDescent="0.25">
      <c r="A84" s="7">
        <v>44979</v>
      </c>
      <c r="N84" s="2">
        <v>0.64583333333333337</v>
      </c>
      <c r="P84">
        <v>15.35</v>
      </c>
      <c r="Q84">
        <v>2.8</v>
      </c>
      <c r="S84">
        <f t="shared" si="29"/>
        <v>12.55</v>
      </c>
      <c r="U84" s="2">
        <v>0.58680555555555558</v>
      </c>
      <c r="W84">
        <v>3.75</v>
      </c>
      <c r="X84">
        <v>2.85</v>
      </c>
      <c r="Y84">
        <f t="shared" si="30"/>
        <v>5.7</v>
      </c>
      <c r="Z84">
        <f t="shared" si="31"/>
        <v>0.89999999999999991</v>
      </c>
    </row>
    <row r="85" spans="1:34" x14ac:dyDescent="0.25">
      <c r="A85" s="7">
        <v>44979</v>
      </c>
      <c r="U85" s="2">
        <v>0.62847222222222221</v>
      </c>
      <c r="W85">
        <v>3.75</v>
      </c>
      <c r="X85">
        <v>2.5499999999999998</v>
      </c>
      <c r="Y85">
        <f t="shared" si="30"/>
        <v>5.0999999999999996</v>
      </c>
      <c r="Z85">
        <f t="shared" si="31"/>
        <v>1.2000000000000002</v>
      </c>
    </row>
    <row r="86" spans="1:34" x14ac:dyDescent="0.25">
      <c r="A86" s="7">
        <v>44979</v>
      </c>
      <c r="U86" s="2">
        <v>0.64583333333333337</v>
      </c>
      <c r="W86">
        <v>3.75</v>
      </c>
      <c r="X86">
        <v>3.2</v>
      </c>
      <c r="Z86">
        <f t="shared" si="31"/>
        <v>0.54999999999999982</v>
      </c>
      <c r="AH86">
        <v>1990</v>
      </c>
    </row>
    <row r="87" spans="1:34" s="5" customFormat="1" x14ac:dyDescent="0.25">
      <c r="A87" s="9"/>
    </row>
    <row r="88" spans="1:34" x14ac:dyDescent="0.25">
      <c r="A88" s="7"/>
      <c r="AH88">
        <v>2550</v>
      </c>
    </row>
    <row r="89" spans="1:34" s="5" customFormat="1" x14ac:dyDescent="0.25">
      <c r="A89" s="9"/>
    </row>
    <row r="90" spans="1:34" x14ac:dyDescent="0.25">
      <c r="A90" s="7"/>
    </row>
    <row r="91" spans="1:34" s="11" customFormat="1" x14ac:dyDescent="0.25"/>
    <row r="92" spans="1:34" x14ac:dyDescent="0.25">
      <c r="A92" t="s">
        <v>42</v>
      </c>
      <c r="B92" t="s">
        <v>43</v>
      </c>
      <c r="C92" t="s">
        <v>44</v>
      </c>
      <c r="D92" t="s">
        <v>45</v>
      </c>
      <c r="E92" t="s">
        <v>46</v>
      </c>
      <c r="F92" t="s">
        <v>47</v>
      </c>
      <c r="G92" t="s">
        <v>48</v>
      </c>
      <c r="H92" t="s">
        <v>49</v>
      </c>
      <c r="I92" t="s">
        <v>50</v>
      </c>
      <c r="J92" t="s">
        <v>51</v>
      </c>
      <c r="K92" t="s">
        <v>52</v>
      </c>
      <c r="L92" t="s">
        <v>15</v>
      </c>
      <c r="M92" t="s">
        <v>53</v>
      </c>
      <c r="N92" t="s">
        <v>54</v>
      </c>
      <c r="O92" t="s">
        <v>55</v>
      </c>
      <c r="P92" t="s">
        <v>56</v>
      </c>
      <c r="Q92" t="s">
        <v>57</v>
      </c>
      <c r="R92" t="s">
        <v>58</v>
      </c>
      <c r="S92" t="s">
        <v>59</v>
      </c>
      <c r="T92" t="s">
        <v>60</v>
      </c>
      <c r="U92" t="s">
        <v>61</v>
      </c>
      <c r="V92" t="s">
        <v>62</v>
      </c>
      <c r="W92" t="s">
        <v>63</v>
      </c>
      <c r="X92" t="s">
        <v>64</v>
      </c>
      <c r="Y92" t="s">
        <v>65</v>
      </c>
    </row>
    <row r="93" spans="1:34" x14ac:dyDescent="0.25">
      <c r="A93" s="1">
        <v>44974</v>
      </c>
      <c r="B93" s="1">
        <v>44980</v>
      </c>
      <c r="D93">
        <v>18250</v>
      </c>
      <c r="H93">
        <v>17650</v>
      </c>
      <c r="O93" s="2">
        <v>0.38819444444444445</v>
      </c>
      <c r="P93" s="2">
        <v>0.38819444444444445</v>
      </c>
      <c r="Q93" s="7">
        <v>44974</v>
      </c>
      <c r="R93" t="s">
        <v>66</v>
      </c>
    </row>
    <row r="94" spans="1:34" x14ac:dyDescent="0.25">
      <c r="A94" s="1">
        <v>44974</v>
      </c>
      <c r="B94" s="1">
        <v>44980</v>
      </c>
      <c r="H94">
        <v>-17650</v>
      </c>
      <c r="L94" s="2">
        <v>0.56388888888888888</v>
      </c>
      <c r="M94" s="7">
        <v>44974</v>
      </c>
      <c r="N94" t="s">
        <v>66</v>
      </c>
    </row>
    <row r="95" spans="1:34" x14ac:dyDescent="0.25">
      <c r="A95" s="1">
        <v>44974</v>
      </c>
      <c r="B95" s="1">
        <v>44980</v>
      </c>
      <c r="E95">
        <v>18200</v>
      </c>
      <c r="I95">
        <v>17500</v>
      </c>
      <c r="O95" s="2">
        <v>0.56527777777777777</v>
      </c>
      <c r="P95" s="2">
        <v>0.56527777777777777</v>
      </c>
      <c r="Q95" s="7">
        <v>44974</v>
      </c>
      <c r="R95" t="s">
        <v>66</v>
      </c>
    </row>
    <row r="96" spans="1:34" x14ac:dyDescent="0.25">
      <c r="A96" s="1">
        <v>44974</v>
      </c>
      <c r="B96" s="1">
        <v>44980</v>
      </c>
      <c r="I96">
        <v>-17500</v>
      </c>
      <c r="L96" s="2">
        <v>0.56111111111111112</v>
      </c>
      <c r="M96" s="7">
        <v>44977</v>
      </c>
      <c r="N96" t="s">
        <v>72</v>
      </c>
    </row>
    <row r="97" spans="1:25" x14ac:dyDescent="0.25">
      <c r="A97" s="1">
        <v>44974</v>
      </c>
      <c r="B97" s="1">
        <v>44980</v>
      </c>
      <c r="F97">
        <v>18150</v>
      </c>
      <c r="J97">
        <v>17350</v>
      </c>
      <c r="O97" s="2">
        <v>0.56180555555555556</v>
      </c>
      <c r="P97" s="2">
        <v>0.56180555555555556</v>
      </c>
      <c r="Q97" s="7">
        <v>44977</v>
      </c>
      <c r="R97" t="s">
        <v>72</v>
      </c>
    </row>
    <row r="98" spans="1:25" x14ac:dyDescent="0.25">
      <c r="A98" s="1">
        <v>44974</v>
      </c>
      <c r="B98" s="1">
        <v>44980</v>
      </c>
      <c r="J98">
        <v>-17350</v>
      </c>
      <c r="L98" s="2">
        <v>0.40625</v>
      </c>
      <c r="M98" s="7">
        <v>44979</v>
      </c>
      <c r="N98" t="s">
        <v>69</v>
      </c>
    </row>
    <row r="99" spans="1:25" x14ac:dyDescent="0.25">
      <c r="A99" s="1">
        <v>44974</v>
      </c>
      <c r="B99" s="1">
        <v>44980</v>
      </c>
      <c r="G99">
        <v>18100</v>
      </c>
      <c r="O99" s="2">
        <v>0.40902777777777777</v>
      </c>
      <c r="Q99" s="7">
        <v>44979</v>
      </c>
      <c r="R99" t="s">
        <v>69</v>
      </c>
    </row>
    <row r="100" spans="1:25" x14ac:dyDescent="0.25">
      <c r="A100" s="1">
        <v>44974</v>
      </c>
      <c r="B100" s="1">
        <v>44980</v>
      </c>
      <c r="C100" t="s">
        <v>68</v>
      </c>
      <c r="S100">
        <v>2540</v>
      </c>
      <c r="T100">
        <v>92000</v>
      </c>
      <c r="U100">
        <v>2.7608695650000001</v>
      </c>
      <c r="V100">
        <v>4</v>
      </c>
      <c r="W100">
        <v>1</v>
      </c>
      <c r="X100">
        <v>5</v>
      </c>
      <c r="Y100">
        <v>0</v>
      </c>
    </row>
    <row r="101" spans="1:25" s="11" customFormat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89AE1-4373-4496-843F-DEB52030B0ED}">
  <dimension ref="A1:Y18"/>
  <sheetViews>
    <sheetView workbookViewId="0">
      <selection activeCell="P23" sqref="P23"/>
    </sheetView>
  </sheetViews>
  <sheetFormatPr defaultRowHeight="15" x14ac:dyDescent="0.25"/>
  <cols>
    <col min="1" max="1" width="10.42578125" bestFit="1" customWidth="1"/>
    <col min="3" max="3" width="10.5703125" bestFit="1" customWidth="1"/>
    <col min="4" max="4" width="20.140625" bestFit="1" customWidth="1"/>
    <col min="5" max="5" width="23.85546875" bestFit="1" customWidth="1"/>
    <col min="6" max="6" width="6.85546875" bestFit="1" customWidth="1"/>
    <col min="7" max="7" width="22.140625" bestFit="1" customWidth="1"/>
    <col min="9" max="9" width="19.85546875" bestFit="1" customWidth="1"/>
    <col min="10" max="10" width="23.85546875" bestFit="1" customWidth="1"/>
    <col min="14" max="14" width="19.85546875" bestFit="1" customWidth="1"/>
    <col min="15" max="15" width="23.85546875" bestFit="1" customWidth="1"/>
    <col min="17" max="17" width="23" bestFit="1" customWidth="1"/>
    <col min="18" max="18" width="17.85546875" bestFit="1" customWidth="1"/>
    <col min="20" max="20" width="19.85546875" bestFit="1" customWidth="1"/>
    <col min="21" max="21" width="23.85546875" bestFit="1" customWidth="1"/>
    <col min="23" max="23" width="21.5703125" bestFit="1" customWidth="1"/>
    <col min="24" max="24" width="17.85546875" bestFit="1" customWidth="1"/>
    <col min="25" max="25" width="18.5703125" customWidth="1"/>
  </cols>
  <sheetData>
    <row r="1" spans="1:25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12</v>
      </c>
      <c r="H1" t="s">
        <v>1</v>
      </c>
      <c r="I1" t="s">
        <v>5</v>
      </c>
      <c r="J1" t="s">
        <v>6</v>
      </c>
      <c r="K1" t="s">
        <v>7</v>
      </c>
      <c r="L1" t="s">
        <v>18</v>
      </c>
      <c r="M1" t="s">
        <v>1</v>
      </c>
      <c r="N1" t="s">
        <v>20</v>
      </c>
      <c r="O1" t="s">
        <v>21</v>
      </c>
      <c r="P1" t="s">
        <v>22</v>
      </c>
      <c r="Q1" t="s">
        <v>23</v>
      </c>
      <c r="R1" t="s">
        <v>11</v>
      </c>
      <c r="S1" t="s">
        <v>1</v>
      </c>
      <c r="T1" t="s">
        <v>8</v>
      </c>
      <c r="U1" t="s">
        <v>9</v>
      </c>
      <c r="V1" t="s">
        <v>10</v>
      </c>
      <c r="W1" t="s">
        <v>13</v>
      </c>
      <c r="X1" t="s">
        <v>11</v>
      </c>
    </row>
    <row r="2" spans="1:25" x14ac:dyDescent="0.25">
      <c r="A2" s="7">
        <v>45121</v>
      </c>
      <c r="B2" s="2">
        <v>0.3888888888888889</v>
      </c>
      <c r="D2">
        <v>15.9</v>
      </c>
      <c r="E2">
        <v>15.9</v>
      </c>
      <c r="F2">
        <f>E2*2</f>
        <v>31.8</v>
      </c>
      <c r="H2" s="2">
        <v>0.3888888888888889</v>
      </c>
      <c r="I2">
        <v>14.05</v>
      </c>
      <c r="J2">
        <v>14.05</v>
      </c>
      <c r="K2">
        <f>J2*2</f>
        <v>28.1</v>
      </c>
      <c r="N2">
        <v>9.3000000000000007</v>
      </c>
      <c r="O2">
        <v>9.3000000000000007</v>
      </c>
      <c r="P2">
        <f>O2*2</f>
        <v>18.600000000000001</v>
      </c>
      <c r="T2">
        <v>10.4</v>
      </c>
      <c r="U2">
        <v>10.4</v>
      </c>
      <c r="V2">
        <f>U2*2</f>
        <v>20.8</v>
      </c>
    </row>
    <row r="3" spans="1:25" x14ac:dyDescent="0.25">
      <c r="A3" s="7">
        <v>45124</v>
      </c>
      <c r="C3" s="2">
        <v>0.43055555555555558</v>
      </c>
      <c r="G3">
        <v>-15.9</v>
      </c>
      <c r="H3" s="2">
        <v>0.49305555555555558</v>
      </c>
      <c r="J3">
        <v>7.0250000000000004</v>
      </c>
      <c r="M3" s="2">
        <v>0.625</v>
      </c>
      <c r="O3">
        <f>O2/2</f>
        <v>4.6500000000000004</v>
      </c>
      <c r="S3" s="2">
        <v>0.62847222222222221</v>
      </c>
      <c r="U3">
        <f>U2/2</f>
        <v>5.2</v>
      </c>
      <c r="W3">
        <v>10.4</v>
      </c>
    </row>
    <row r="4" spans="1:25" x14ac:dyDescent="0.25">
      <c r="A4" s="7">
        <v>45124</v>
      </c>
      <c r="D4">
        <v>7.9</v>
      </c>
      <c r="E4">
        <v>7.9</v>
      </c>
      <c r="F4">
        <f>E4*2</f>
        <v>15.8</v>
      </c>
      <c r="L4">
        <v>14.05</v>
      </c>
      <c r="Q4">
        <v>9.3000000000000007</v>
      </c>
    </row>
    <row r="5" spans="1:25" x14ac:dyDescent="0.25">
      <c r="D5">
        <v>7.9</v>
      </c>
      <c r="E5">
        <v>3.95</v>
      </c>
    </row>
    <row r="6" spans="1:25" x14ac:dyDescent="0.25">
      <c r="A6" s="7">
        <v>45125</v>
      </c>
      <c r="C6" s="2">
        <v>0.39583333333333331</v>
      </c>
      <c r="D6">
        <v>7.9</v>
      </c>
      <c r="E6">
        <v>30.45</v>
      </c>
      <c r="G6">
        <f>D6-E6</f>
        <v>-22.549999999999997</v>
      </c>
    </row>
    <row r="7" spans="1:25" x14ac:dyDescent="0.25">
      <c r="A7" s="7">
        <v>45125</v>
      </c>
      <c r="D7">
        <v>6.8</v>
      </c>
      <c r="E7">
        <v>6.8</v>
      </c>
      <c r="F7">
        <f>E7*2</f>
        <v>13.6</v>
      </c>
    </row>
    <row r="8" spans="1:25" x14ac:dyDescent="0.25">
      <c r="A8" s="7">
        <v>45126</v>
      </c>
      <c r="C8" s="2">
        <v>0.54166666666666663</v>
      </c>
      <c r="D8">
        <v>6.8</v>
      </c>
      <c r="E8">
        <v>3.4</v>
      </c>
    </row>
    <row r="9" spans="1:25" ht="30" x14ac:dyDescent="0.25">
      <c r="G9">
        <v>6.8</v>
      </c>
      <c r="X9">
        <v>105</v>
      </c>
      <c r="Y9" s="15" t="s">
        <v>74</v>
      </c>
    </row>
    <row r="10" spans="1:25" s="5" customFormat="1" x14ac:dyDescent="0.25"/>
    <row r="11" spans="1:25" x14ac:dyDescent="0.25">
      <c r="A11" s="7"/>
      <c r="D11">
        <v>18</v>
      </c>
      <c r="E11">
        <v>18</v>
      </c>
      <c r="F11">
        <f>E11*2</f>
        <v>36</v>
      </c>
      <c r="I11">
        <v>16</v>
      </c>
    </row>
    <row r="12" spans="1:25" x14ac:dyDescent="0.25">
      <c r="D12">
        <v>18</v>
      </c>
      <c r="E12">
        <v>9</v>
      </c>
      <c r="I12">
        <v>2.85</v>
      </c>
    </row>
    <row r="13" spans="1:25" x14ac:dyDescent="0.25">
      <c r="A13" s="7">
        <v>44979</v>
      </c>
      <c r="C13" s="2">
        <v>0.40972222222222221</v>
      </c>
      <c r="G13" s="16" t="s">
        <v>75</v>
      </c>
      <c r="I13">
        <v>3.55</v>
      </c>
    </row>
    <row r="14" spans="1:25" x14ac:dyDescent="0.25">
      <c r="D14">
        <v>13.25</v>
      </c>
      <c r="E14">
        <v>13.25</v>
      </c>
      <c r="F14">
        <f>E14*2</f>
        <v>26.5</v>
      </c>
    </row>
    <row r="15" spans="1:25" x14ac:dyDescent="0.25">
      <c r="A15" s="7">
        <v>44979</v>
      </c>
      <c r="C15" s="2">
        <v>0.5625</v>
      </c>
      <c r="G15">
        <v>-13.25</v>
      </c>
    </row>
    <row r="16" spans="1:25" x14ac:dyDescent="0.25">
      <c r="D16">
        <v>8.6999999999999993</v>
      </c>
      <c r="E16">
        <v>8.6999999999999993</v>
      </c>
      <c r="F16">
        <f>E16*2</f>
        <v>17.399999999999999</v>
      </c>
    </row>
    <row r="17" spans="7:11" x14ac:dyDescent="0.25">
      <c r="G17">
        <v>8.6999999999999993</v>
      </c>
      <c r="K17">
        <v>-7.5</v>
      </c>
    </row>
    <row r="18" spans="7:11" s="5" customForma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251B-32DA-4AEC-8CE2-CE29AF7A4317}">
  <dimension ref="A1:Y36"/>
  <sheetViews>
    <sheetView topLeftCell="A7" workbookViewId="0">
      <selection activeCell="M39" sqref="M39"/>
    </sheetView>
  </sheetViews>
  <sheetFormatPr defaultRowHeight="15" x14ac:dyDescent="0.25"/>
  <cols>
    <col min="1" max="1" width="16.140625" bestFit="1" customWidth="1"/>
    <col min="2" max="2" width="13.42578125" bestFit="1" customWidth="1"/>
    <col min="3" max="3" width="17.28515625" bestFit="1" customWidth="1"/>
    <col min="4" max="11" width="10.140625" bestFit="1" customWidth="1"/>
    <col min="12" max="12" width="10.5703125" bestFit="1" customWidth="1"/>
    <col min="13" max="13" width="15.5703125" bestFit="1" customWidth="1"/>
    <col min="14" max="14" width="11.42578125" bestFit="1" customWidth="1"/>
    <col min="15" max="15" width="14.28515625" bestFit="1" customWidth="1"/>
    <col min="16" max="16" width="14" bestFit="1" customWidth="1"/>
    <col min="17" max="17" width="15.140625" bestFit="1" customWidth="1"/>
    <col min="18" max="18" width="16.140625" bestFit="1" customWidth="1"/>
    <col min="19" max="19" width="14" bestFit="1" customWidth="1"/>
    <col min="20" max="20" width="12" bestFit="1" customWidth="1"/>
    <col min="21" max="21" width="17.7109375" bestFit="1" customWidth="1"/>
    <col min="22" max="22" width="24" bestFit="1" customWidth="1"/>
    <col min="23" max="23" width="23.7109375" bestFit="1" customWidth="1"/>
    <col min="24" max="24" width="25.140625" bestFit="1" customWidth="1"/>
    <col min="25" max="25" width="14.5703125" bestFit="1" customWidth="1"/>
  </cols>
  <sheetData>
    <row r="1" spans="1:25" x14ac:dyDescent="0.25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15</v>
      </c>
      <c r="M1" t="s">
        <v>53</v>
      </c>
      <c r="N1" t="s">
        <v>54</v>
      </c>
      <c r="O1" t="s">
        <v>55</v>
      </c>
      <c r="P1" t="s">
        <v>56</v>
      </c>
      <c r="Q1" t="s">
        <v>57</v>
      </c>
      <c r="R1" t="s">
        <v>58</v>
      </c>
      <c r="S1" t="s">
        <v>59</v>
      </c>
      <c r="T1" t="s">
        <v>60</v>
      </c>
      <c r="U1" t="s">
        <v>61</v>
      </c>
      <c r="V1" t="s">
        <v>62</v>
      </c>
      <c r="W1" t="s">
        <v>63</v>
      </c>
      <c r="X1" t="s">
        <v>64</v>
      </c>
      <c r="Y1" t="s">
        <v>65</v>
      </c>
    </row>
    <row r="2" spans="1:25" x14ac:dyDescent="0.25">
      <c r="A2" s="1">
        <v>44939</v>
      </c>
      <c r="B2" s="1">
        <v>44945</v>
      </c>
      <c r="D2">
        <v>18200</v>
      </c>
      <c r="H2">
        <v>17450</v>
      </c>
      <c r="O2" s="2">
        <v>0.38819444444444445</v>
      </c>
      <c r="P2" s="2">
        <v>0.38819444444444445</v>
      </c>
      <c r="Q2" s="7">
        <v>44939</v>
      </c>
      <c r="R2" t="s">
        <v>66</v>
      </c>
    </row>
    <row r="3" spans="1:25" x14ac:dyDescent="0.25">
      <c r="A3" s="1">
        <v>44939</v>
      </c>
      <c r="B3" s="1">
        <v>44945</v>
      </c>
      <c r="D3">
        <v>-18200</v>
      </c>
      <c r="L3" s="2">
        <v>0.40347222222222223</v>
      </c>
      <c r="M3" s="7">
        <v>44944</v>
      </c>
      <c r="N3" t="s">
        <v>69</v>
      </c>
    </row>
    <row r="4" spans="1:25" x14ac:dyDescent="0.25">
      <c r="A4" s="1">
        <v>44939</v>
      </c>
      <c r="B4" s="1">
        <v>44945</v>
      </c>
      <c r="E4">
        <v>18350</v>
      </c>
      <c r="I4">
        <v>17500</v>
      </c>
      <c r="O4" s="2">
        <v>0.40555555555555556</v>
      </c>
      <c r="P4" s="2">
        <v>0.40555555555555556</v>
      </c>
      <c r="Q4" s="7">
        <v>44944</v>
      </c>
      <c r="R4" t="s">
        <v>69</v>
      </c>
    </row>
    <row r="5" spans="1:25" x14ac:dyDescent="0.25">
      <c r="A5" s="1">
        <v>44939</v>
      </c>
      <c r="B5" s="1">
        <v>44945</v>
      </c>
      <c r="E5">
        <v>-18350</v>
      </c>
      <c r="L5" s="2">
        <v>0.48472222222222222</v>
      </c>
      <c r="M5" s="7">
        <v>44944</v>
      </c>
      <c r="N5" t="s">
        <v>69</v>
      </c>
    </row>
    <row r="6" spans="1:25" x14ac:dyDescent="0.25">
      <c r="A6" s="1">
        <v>44939</v>
      </c>
      <c r="B6" s="1">
        <v>44945</v>
      </c>
      <c r="F6">
        <v>18500</v>
      </c>
      <c r="J6">
        <v>17550</v>
      </c>
      <c r="O6" s="2">
        <v>0.48541666666666666</v>
      </c>
      <c r="P6" s="2">
        <v>0.48541666666666666</v>
      </c>
      <c r="Q6" s="7">
        <v>44944</v>
      </c>
      <c r="R6" t="s">
        <v>69</v>
      </c>
    </row>
    <row r="7" spans="1:25" x14ac:dyDescent="0.25">
      <c r="A7" s="1">
        <v>44939</v>
      </c>
      <c r="B7" s="1">
        <v>44945</v>
      </c>
      <c r="C7" t="s">
        <v>71</v>
      </c>
      <c r="S7">
        <v>1525</v>
      </c>
      <c r="T7">
        <v>92000</v>
      </c>
      <c r="U7">
        <v>1.6576086956521701</v>
      </c>
      <c r="V7">
        <v>1</v>
      </c>
      <c r="W7">
        <v>3</v>
      </c>
      <c r="X7">
        <v>4</v>
      </c>
      <c r="Y7">
        <v>0</v>
      </c>
    </row>
    <row r="8" spans="1:25" x14ac:dyDescent="0.25">
      <c r="A8" s="1">
        <v>45093</v>
      </c>
      <c r="B8" s="1">
        <v>45099</v>
      </c>
      <c r="D8">
        <v>19000</v>
      </c>
      <c r="H8">
        <v>18500</v>
      </c>
      <c r="O8" s="2">
        <v>0.38819444444444445</v>
      </c>
      <c r="P8" s="2">
        <v>0.38819444444444445</v>
      </c>
      <c r="Q8" s="7">
        <v>45093</v>
      </c>
      <c r="R8" t="s">
        <v>66</v>
      </c>
    </row>
    <row r="9" spans="1:25" x14ac:dyDescent="0.25">
      <c r="A9" s="1">
        <v>45093</v>
      </c>
      <c r="B9" s="1">
        <v>45099</v>
      </c>
      <c r="D9">
        <v>-19000</v>
      </c>
      <c r="L9" s="2">
        <v>0.59583333333333333</v>
      </c>
      <c r="M9" s="7">
        <v>45093</v>
      </c>
      <c r="N9" t="s">
        <v>66</v>
      </c>
    </row>
    <row r="10" spans="1:25" x14ac:dyDescent="0.25">
      <c r="A10" s="1">
        <v>45093</v>
      </c>
      <c r="B10" s="1">
        <v>45099</v>
      </c>
      <c r="E10">
        <v>19150</v>
      </c>
      <c r="I10">
        <v>18550</v>
      </c>
      <c r="O10" s="2">
        <v>0.59652777777777777</v>
      </c>
      <c r="P10" s="2">
        <v>0.59652777777777777</v>
      </c>
      <c r="Q10" s="7">
        <v>45093</v>
      </c>
      <c r="R10" t="s">
        <v>66</v>
      </c>
    </row>
    <row r="11" spans="1:25" x14ac:dyDescent="0.25">
      <c r="A11" s="1">
        <v>45093</v>
      </c>
      <c r="B11" s="1">
        <v>45099</v>
      </c>
      <c r="E11">
        <v>-19150</v>
      </c>
      <c r="L11" s="2">
        <v>0.61944444444444446</v>
      </c>
      <c r="M11" s="7">
        <v>45093</v>
      </c>
      <c r="N11" t="s">
        <v>66</v>
      </c>
    </row>
    <row r="12" spans="1:25" x14ac:dyDescent="0.25">
      <c r="A12" s="1">
        <v>45093</v>
      </c>
      <c r="B12" s="1">
        <v>45099</v>
      </c>
      <c r="F12">
        <v>19300</v>
      </c>
      <c r="J12">
        <v>18600</v>
      </c>
      <c r="O12" s="2">
        <v>0.62083333333333335</v>
      </c>
      <c r="P12" s="2">
        <v>0.62083333333333335</v>
      </c>
      <c r="Q12" s="7">
        <v>45093</v>
      </c>
      <c r="R12" t="s">
        <v>66</v>
      </c>
    </row>
    <row r="13" spans="1:25" x14ac:dyDescent="0.25">
      <c r="A13" s="1">
        <v>45093</v>
      </c>
      <c r="B13" s="1">
        <v>45099</v>
      </c>
      <c r="J13">
        <v>-18600</v>
      </c>
      <c r="L13" s="2">
        <v>0.43680555555555556</v>
      </c>
      <c r="M13" s="7">
        <v>45097</v>
      </c>
      <c r="N13" t="s">
        <v>67</v>
      </c>
    </row>
    <row r="14" spans="1:25" x14ac:dyDescent="0.25">
      <c r="A14" s="1">
        <v>45093</v>
      </c>
      <c r="B14" s="1">
        <v>45099</v>
      </c>
      <c r="C14" t="s">
        <v>71</v>
      </c>
      <c r="S14">
        <v>-45</v>
      </c>
      <c r="T14">
        <v>92000</v>
      </c>
      <c r="U14">
        <v>-4.8913043478260802E-2</v>
      </c>
      <c r="V14">
        <v>1</v>
      </c>
      <c r="W14">
        <v>3</v>
      </c>
      <c r="X14">
        <v>4</v>
      </c>
      <c r="Y14">
        <v>1</v>
      </c>
    </row>
    <row r="15" spans="1:25" x14ac:dyDescent="0.25">
      <c r="A15" s="1">
        <v>45121</v>
      </c>
      <c r="B15" s="1">
        <v>45127</v>
      </c>
      <c r="D15">
        <v>19750</v>
      </c>
      <c r="H15">
        <v>19200</v>
      </c>
      <c r="O15" s="2">
        <v>0.38819444444444445</v>
      </c>
      <c r="P15" s="2">
        <v>0.38819444444444445</v>
      </c>
      <c r="Q15" s="7">
        <v>45121</v>
      </c>
      <c r="R15" t="s">
        <v>66</v>
      </c>
    </row>
    <row r="16" spans="1:25" x14ac:dyDescent="0.25">
      <c r="A16" s="1">
        <v>45121</v>
      </c>
      <c r="B16" s="1">
        <v>45127</v>
      </c>
      <c r="D16">
        <v>-19750</v>
      </c>
      <c r="L16" s="2">
        <v>0.42708333333333331</v>
      </c>
      <c r="M16" s="7">
        <v>45124</v>
      </c>
      <c r="N16" t="s">
        <v>72</v>
      </c>
    </row>
    <row r="17" spans="1:25" x14ac:dyDescent="0.25">
      <c r="A17" s="1">
        <v>45121</v>
      </c>
      <c r="B17" s="1">
        <v>45127</v>
      </c>
      <c r="E17">
        <v>19900</v>
      </c>
      <c r="I17">
        <v>19250</v>
      </c>
      <c r="O17" s="2">
        <v>0.42986111111111114</v>
      </c>
      <c r="P17" s="2">
        <v>0.42986111111111114</v>
      </c>
      <c r="Q17" s="7">
        <v>45124</v>
      </c>
      <c r="R17" t="s">
        <v>72</v>
      </c>
    </row>
    <row r="18" spans="1:25" x14ac:dyDescent="0.25">
      <c r="A18" s="1">
        <v>45121</v>
      </c>
      <c r="B18" s="1">
        <v>45127</v>
      </c>
      <c r="E18">
        <v>-19900</v>
      </c>
      <c r="L18" s="2">
        <v>0.39513888888888887</v>
      </c>
      <c r="M18" s="7">
        <v>45125</v>
      </c>
      <c r="N18" t="s">
        <v>67</v>
      </c>
    </row>
    <row r="19" spans="1:25" x14ac:dyDescent="0.25">
      <c r="A19" s="1">
        <v>45121</v>
      </c>
      <c r="B19" s="1">
        <v>45127</v>
      </c>
      <c r="F19">
        <v>20050</v>
      </c>
      <c r="J19">
        <v>19300</v>
      </c>
      <c r="O19" s="2">
        <v>0.39513888888888887</v>
      </c>
      <c r="P19" s="2">
        <v>0.39513888888888887</v>
      </c>
      <c r="Q19" s="7">
        <v>45125</v>
      </c>
      <c r="R19" t="s">
        <v>67</v>
      </c>
    </row>
    <row r="20" spans="1:25" x14ac:dyDescent="0.25">
      <c r="A20" s="13">
        <v>45121</v>
      </c>
      <c r="B20" s="13">
        <v>45127</v>
      </c>
      <c r="C20" s="10" t="s">
        <v>71</v>
      </c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>
        <v>92.500000000000398</v>
      </c>
      <c r="T20" s="10">
        <v>92000</v>
      </c>
      <c r="U20" s="10">
        <v>0.10054347826087</v>
      </c>
      <c r="V20" s="10">
        <v>1</v>
      </c>
      <c r="W20" s="10">
        <v>3</v>
      </c>
      <c r="X20" s="10">
        <v>4</v>
      </c>
      <c r="Y20" s="10">
        <v>0</v>
      </c>
    </row>
    <row r="21" spans="1:25" x14ac:dyDescent="0.25">
      <c r="A21" s="1">
        <v>44904</v>
      </c>
      <c r="B21" s="1">
        <v>44910</v>
      </c>
      <c r="D21">
        <v>18950</v>
      </c>
      <c r="H21">
        <v>18400</v>
      </c>
      <c r="O21" s="2">
        <v>0.38819444444444445</v>
      </c>
      <c r="P21" s="2">
        <v>0.38819444444444445</v>
      </c>
      <c r="Q21" s="7">
        <v>44904</v>
      </c>
      <c r="R21" t="s">
        <v>66</v>
      </c>
    </row>
    <row r="22" spans="1:25" x14ac:dyDescent="0.25">
      <c r="A22" s="1">
        <v>44904</v>
      </c>
      <c r="B22" s="1">
        <v>44910</v>
      </c>
      <c r="H22">
        <v>-18400</v>
      </c>
      <c r="L22" s="2">
        <v>0.44097222222222221</v>
      </c>
      <c r="M22" s="14">
        <v>44904</v>
      </c>
      <c r="N22" t="s">
        <v>66</v>
      </c>
    </row>
    <row r="23" spans="1:25" x14ac:dyDescent="0.25">
      <c r="A23" s="1">
        <v>44904</v>
      </c>
      <c r="B23" s="1">
        <v>44910</v>
      </c>
      <c r="E23">
        <v>18900</v>
      </c>
      <c r="I23">
        <v>18250</v>
      </c>
      <c r="O23" s="2">
        <v>0.44374999999999998</v>
      </c>
      <c r="P23" s="2">
        <v>0.44374999999999998</v>
      </c>
      <c r="Q23" s="7">
        <v>44904</v>
      </c>
      <c r="R23" t="s">
        <v>66</v>
      </c>
    </row>
    <row r="24" spans="1:25" x14ac:dyDescent="0.25">
      <c r="A24" s="1">
        <v>44904</v>
      </c>
      <c r="B24" s="1">
        <v>44910</v>
      </c>
      <c r="I24">
        <v>-18250</v>
      </c>
      <c r="L24" s="2">
        <v>0.52916666666666667</v>
      </c>
      <c r="M24" s="7">
        <v>44904</v>
      </c>
      <c r="N24" t="s">
        <v>66</v>
      </c>
    </row>
    <row r="25" spans="1:25" x14ac:dyDescent="0.25">
      <c r="A25" s="1">
        <v>44904</v>
      </c>
      <c r="B25" s="1">
        <v>44910</v>
      </c>
      <c r="F25">
        <v>18850</v>
      </c>
      <c r="J25">
        <v>18100</v>
      </c>
      <c r="O25" s="2">
        <v>0.53055555555555556</v>
      </c>
      <c r="P25" s="2">
        <v>0.53055555555555556</v>
      </c>
      <c r="Q25" s="7">
        <v>44904</v>
      </c>
      <c r="R25" t="s">
        <v>66</v>
      </c>
    </row>
    <row r="26" spans="1:25" x14ac:dyDescent="0.25">
      <c r="A26" s="1">
        <v>44904</v>
      </c>
      <c r="B26" s="1">
        <v>44910</v>
      </c>
      <c r="C26" t="s">
        <v>68</v>
      </c>
      <c r="S26">
        <v>1464.99999999999</v>
      </c>
      <c r="T26">
        <v>92000</v>
      </c>
      <c r="U26">
        <v>1.5923913043478199</v>
      </c>
      <c r="V26">
        <v>3</v>
      </c>
      <c r="W26">
        <v>1</v>
      </c>
      <c r="X26">
        <v>4</v>
      </c>
      <c r="Y26">
        <v>0</v>
      </c>
    </row>
    <row r="27" spans="1:25" x14ac:dyDescent="0.25">
      <c r="A27" s="1">
        <v>44925</v>
      </c>
      <c r="B27" s="1">
        <v>44931</v>
      </c>
      <c r="D27">
        <v>18550</v>
      </c>
      <c r="H27">
        <v>17900</v>
      </c>
      <c r="O27" s="2">
        <v>0.38819444444444445</v>
      </c>
      <c r="P27" s="2">
        <v>0.38819444444444445</v>
      </c>
      <c r="Q27" s="7">
        <v>44925</v>
      </c>
      <c r="R27" t="s">
        <v>66</v>
      </c>
    </row>
    <row r="28" spans="1:25" x14ac:dyDescent="0.25">
      <c r="A28" s="1">
        <v>44925</v>
      </c>
      <c r="B28" s="1">
        <v>44931</v>
      </c>
      <c r="H28">
        <v>-17900</v>
      </c>
      <c r="L28" s="2">
        <v>0.50694444444444442</v>
      </c>
      <c r="M28" s="14">
        <v>44930</v>
      </c>
      <c r="N28" t="s">
        <v>69</v>
      </c>
    </row>
    <row r="29" spans="1:25" x14ac:dyDescent="0.25">
      <c r="A29" s="1">
        <v>44925</v>
      </c>
      <c r="B29" s="1">
        <v>44931</v>
      </c>
      <c r="E29">
        <v>18500</v>
      </c>
      <c r="I29">
        <v>17700</v>
      </c>
      <c r="O29" s="2">
        <v>0.50972222222222219</v>
      </c>
      <c r="P29" s="2">
        <v>0.50972222222222219</v>
      </c>
      <c r="Q29" s="7">
        <v>44930</v>
      </c>
      <c r="R29" t="s">
        <v>69</v>
      </c>
    </row>
    <row r="30" spans="1:25" x14ac:dyDescent="0.25">
      <c r="A30" s="1">
        <v>44925</v>
      </c>
      <c r="B30" s="1">
        <v>44931</v>
      </c>
      <c r="C30" t="s">
        <v>68</v>
      </c>
      <c r="S30">
        <v>1402.5</v>
      </c>
      <c r="T30">
        <v>92000</v>
      </c>
      <c r="U30">
        <v>1.5244565217391299</v>
      </c>
      <c r="V30">
        <v>2</v>
      </c>
      <c r="W30">
        <v>1</v>
      </c>
      <c r="X30">
        <v>3</v>
      </c>
      <c r="Y30">
        <v>0</v>
      </c>
    </row>
    <row r="31" spans="1:25" x14ac:dyDescent="0.25">
      <c r="A31" s="1">
        <v>44974</v>
      </c>
      <c r="B31" s="1">
        <v>44980</v>
      </c>
      <c r="D31">
        <v>18250</v>
      </c>
      <c r="H31">
        <v>17650</v>
      </c>
      <c r="O31" s="2">
        <v>0.38819444444444445</v>
      </c>
      <c r="P31" s="2">
        <v>0.38819444444444445</v>
      </c>
      <c r="Q31" s="7">
        <v>44974</v>
      </c>
      <c r="R31" t="s">
        <v>66</v>
      </c>
    </row>
    <row r="32" spans="1:25" x14ac:dyDescent="0.25">
      <c r="A32" s="1">
        <v>44974</v>
      </c>
      <c r="B32" s="1">
        <v>44980</v>
      </c>
      <c r="H32">
        <v>-17650</v>
      </c>
      <c r="L32" s="2">
        <v>0.40625</v>
      </c>
      <c r="M32" s="14">
        <v>44979</v>
      </c>
      <c r="N32" t="s">
        <v>69</v>
      </c>
    </row>
    <row r="33" spans="1:25" x14ac:dyDescent="0.25">
      <c r="A33" s="1">
        <v>44974</v>
      </c>
      <c r="B33" s="1">
        <v>44980</v>
      </c>
      <c r="E33">
        <v>18200</v>
      </c>
      <c r="I33">
        <v>17500</v>
      </c>
      <c r="O33" s="2">
        <v>0.40902777777777777</v>
      </c>
      <c r="P33" s="2">
        <v>0.40902777777777777</v>
      </c>
      <c r="Q33" s="7">
        <v>44979</v>
      </c>
      <c r="R33" t="s">
        <v>69</v>
      </c>
    </row>
    <row r="34" spans="1:25" x14ac:dyDescent="0.25">
      <c r="A34" s="1">
        <v>44974</v>
      </c>
      <c r="B34" s="1">
        <v>44980</v>
      </c>
      <c r="I34">
        <v>-17500</v>
      </c>
      <c r="L34" s="2">
        <v>0.56111111111111112</v>
      </c>
      <c r="M34" s="7">
        <v>44979</v>
      </c>
      <c r="N34" t="s">
        <v>69</v>
      </c>
    </row>
    <row r="35" spans="1:25" x14ac:dyDescent="0.25">
      <c r="A35" s="1">
        <v>44974</v>
      </c>
      <c r="B35" s="1">
        <v>44980</v>
      </c>
      <c r="F35">
        <v>18150</v>
      </c>
      <c r="J35">
        <v>17350</v>
      </c>
      <c r="O35" s="2">
        <v>0.56180555555555556</v>
      </c>
      <c r="P35" s="2">
        <v>0.56180555555555556</v>
      </c>
      <c r="Q35" s="7">
        <v>44979</v>
      </c>
      <c r="R35" t="s">
        <v>69</v>
      </c>
    </row>
    <row r="36" spans="1:25" x14ac:dyDescent="0.25">
      <c r="A36" s="13">
        <v>44974</v>
      </c>
      <c r="B36" s="13">
        <v>44980</v>
      </c>
      <c r="C36" s="10" t="s">
        <v>68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>
        <v>-17.5</v>
      </c>
      <c r="T36" s="10">
        <v>92000</v>
      </c>
      <c r="U36" s="10">
        <v>-1.9021739130434801E-2</v>
      </c>
      <c r="V36" s="10">
        <v>3</v>
      </c>
      <c r="W36" s="10">
        <v>1</v>
      </c>
      <c r="X36" s="10">
        <v>4</v>
      </c>
      <c r="Y36" s="1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19-Jan-2023_TU_S1</vt:lpstr>
      <vt:lpstr>22-Jun-2023_TU_S1</vt:lpstr>
      <vt:lpstr>20-07-2023_TU_S1</vt:lpstr>
      <vt:lpstr>15-12-2022_TD_S1</vt:lpstr>
      <vt:lpstr>05-01-2023_TD_S1</vt:lpstr>
      <vt:lpstr>Sheet2</vt:lpstr>
      <vt:lpstr>23-02-2023_TD_S1</vt:lpstr>
      <vt:lpstr>Sheet1</vt:lpstr>
      <vt:lpstr>S3</vt:lpstr>
      <vt:lpstr>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Ashutosh Dubey</dc:creator>
  <cp:lastModifiedBy>Ashutosh Dubey</cp:lastModifiedBy>
  <dcterms:created xsi:type="dcterms:W3CDTF">2024-04-12T05:12:45Z</dcterms:created>
  <dcterms:modified xsi:type="dcterms:W3CDTF">2024-05-08T20:36:56Z</dcterms:modified>
</cp:coreProperties>
</file>