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"/>
    </mc:Choice>
  </mc:AlternateContent>
  <xr:revisionPtr revIDLastSave="0" documentId="13_ncr:1_{9B5DED5E-FD80-4AD5-851F-6BCD3064C69A}" xr6:coauthVersionLast="47" xr6:coauthVersionMax="47" xr10:uidLastSave="{00000000-0000-0000-0000-000000000000}"/>
  <bookViews>
    <workbookView xWindow="-86520" yWindow="-960" windowWidth="29040" windowHeight="15720" activeTab="1" xr2:uid="{1AA7910C-39BE-41CE-8BF9-C362D5A5E4F3}"/>
  </bookViews>
  <sheets>
    <sheet name="Cash" sheetId="1" r:id="rId1"/>
    <sheet name="Futures" sheetId="2" r:id="rId2"/>
    <sheet name="Strike_Price_OF_big_paly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8" i="2"/>
  <c r="E16" i="2"/>
  <c r="N7" i="2"/>
  <c r="O8" i="2"/>
  <c r="O7" i="2"/>
  <c r="O5" i="2"/>
  <c r="N8" i="2"/>
  <c r="N5" i="2"/>
  <c r="M8" i="2"/>
  <c r="M7" i="2"/>
  <c r="L7" i="2"/>
  <c r="M5" i="2"/>
  <c r="L5" i="2"/>
  <c r="L8" i="2"/>
  <c r="K7" i="2"/>
  <c r="K8" i="2"/>
  <c r="J8" i="2"/>
  <c r="J7" i="2"/>
  <c r="K5" i="2"/>
  <c r="I8" i="2"/>
  <c r="I7" i="2"/>
  <c r="J5" i="2"/>
  <c r="I5" i="2"/>
  <c r="H8" i="2"/>
  <c r="H7" i="2"/>
  <c r="H5" i="2"/>
  <c r="G5" i="2"/>
  <c r="G7" i="2" s="1"/>
  <c r="G8" i="2"/>
  <c r="F7" i="2"/>
  <c r="F8" i="2"/>
  <c r="F5" i="2"/>
  <c r="E5" i="2"/>
</calcChain>
</file>

<file path=xl/sharedStrings.xml><?xml version="1.0" encoding="utf-8"?>
<sst xmlns="http://schemas.openxmlformats.org/spreadsheetml/2006/main" count="77" uniqueCount="40">
  <si>
    <t>Cash Buying</t>
  </si>
  <si>
    <t>DII Buying/Selling</t>
  </si>
  <si>
    <t>FII Buying/Selling</t>
  </si>
  <si>
    <t>D2C ratio</t>
  </si>
  <si>
    <t xml:space="preserve">67,003.80	</t>
  </si>
  <si>
    <t>FUTIDX</t>
  </si>
  <si>
    <t>NIFTY</t>
  </si>
  <si>
    <t>INSTRUMENT</t>
  </si>
  <si>
    <t>SYMBOL</t>
  </si>
  <si>
    <t>EXPIRY_DT</t>
  </si>
  <si>
    <t>Total OI</t>
  </si>
  <si>
    <t>Nifty price</t>
  </si>
  <si>
    <t>Change in OI</t>
  </si>
  <si>
    <t>Change in Price</t>
  </si>
  <si>
    <t>Conclusion</t>
  </si>
  <si>
    <t>Long Buildup</t>
  </si>
  <si>
    <t xml:space="preserve"> </t>
  </si>
  <si>
    <t>Neutral</t>
  </si>
  <si>
    <t>Both cash and derivative equally contributing to the market</t>
  </si>
  <si>
    <t xml:space="preserve">Long </t>
  </si>
  <si>
    <t>Short</t>
  </si>
  <si>
    <t>SG FII</t>
  </si>
  <si>
    <t>Western FII</t>
  </si>
  <si>
    <t>Contracts</t>
  </si>
  <si>
    <t>Pogitions</t>
  </si>
  <si>
    <t>Strike Price</t>
  </si>
  <si>
    <t>Contender</t>
  </si>
  <si>
    <t>Date of recording</t>
  </si>
  <si>
    <t xml:space="preserve">71,588.93	</t>
  </si>
  <si>
    <t>My vote</t>
  </si>
  <si>
    <t>Derivative control</t>
  </si>
  <si>
    <t>Date</t>
  </si>
  <si>
    <t>Shot Covering</t>
  </si>
  <si>
    <t>Cash</t>
  </si>
  <si>
    <t>Long Covering</t>
  </si>
  <si>
    <t>On client side shot covering is getting done but there was no impact on the stock</t>
  </si>
  <si>
    <t>Shot Buildup</t>
  </si>
  <si>
    <t xml:space="preserve">Cash Buying or selling </t>
  </si>
  <si>
    <t>Depend on the EOD AD plot so if EOD D&gt;A then in net selling is done other wise buying is done</t>
  </si>
  <si>
    <t>Long Unwinding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</si>
</sst>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A4A4A"/>
      <name val="Roboto"/>
    </font>
    <font>
      <sz val="11"/>
      <color rgb="FF4A4A4A"/>
      <name val="Roboto"/>
    </font>
    <font>
      <sz val="11"/>
      <color rgb="FF03050A"/>
      <name val="Roboto"/>
    </font>
    <font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4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6" borderId="1" xfId="0" applyFont="1" applyFill="1" applyBorder="1"/>
    <xf numFmtId="14" fontId="1" fillId="6" borderId="1" xfId="0" applyNumberFormat="1" applyFont="1" applyFill="1" applyBorder="1"/>
    <xf numFmtId="0" fontId="4" fillId="0" borderId="0" xfId="0" applyFont="1"/>
    <xf numFmtId="4" fontId="3" fillId="2" borderId="1" xfId="0" applyNumberFormat="1" applyFont="1" applyFill="1" applyBorder="1" applyAlignment="1">
      <alignment horizontal="right" vertical="center" wrapText="1"/>
    </xf>
    <xf numFmtId="4" fontId="2" fillId="3" borderId="1" xfId="0" applyNumberFormat="1" applyFont="1" applyFill="1" applyBorder="1"/>
    <xf numFmtId="4" fontId="2" fillId="2" borderId="1" xfId="0" applyNumberFormat="1" applyFont="1" applyFill="1" applyBorder="1"/>
    <xf numFmtId="0" fontId="0" fillId="3" borderId="1" xfId="0" applyFill="1" applyBorder="1"/>
    <xf numFmtId="4" fontId="3" fillId="3" borderId="1" xfId="0" applyNumberFormat="1" applyFont="1" applyFill="1" applyBorder="1" applyAlignment="1">
      <alignment horizontal="right" vertical="center" wrapText="1"/>
    </xf>
    <xf numFmtId="4" fontId="0" fillId="3" borderId="1" xfId="0" applyNumberFormat="1" applyFill="1" applyBorder="1"/>
    <xf numFmtId="14" fontId="1" fillId="6" borderId="0" xfId="0" applyNumberFormat="1" applyFont="1" applyFill="1"/>
    <xf numFmtId="0" fontId="0" fillId="3" borderId="2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4" fontId="0" fillId="2" borderId="1" xfId="0" applyNumberFormat="1" applyFill="1" applyBorder="1"/>
    <xf numFmtId="0" fontId="5" fillId="0" borderId="0" xfId="0" applyFont="1" applyAlignment="1">
      <alignment vertical="center"/>
    </xf>
    <xf numFmtId="0" fontId="0" fillId="2" borderId="2" xfId="0" applyFill="1" applyBorder="1"/>
    <xf numFmtId="4" fontId="2" fillId="2" borderId="3" xfId="0" applyNumberFormat="1" applyFont="1" applyFill="1" applyBorder="1"/>
    <xf numFmtId="0" fontId="2" fillId="2" borderId="3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D6E0-ACD9-450C-A3E4-15F732AB41B1}">
  <dimension ref="A1:R12"/>
  <sheetViews>
    <sheetView workbookViewId="0">
      <selection activeCell="F12" sqref="F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5.5703125" customWidth="1"/>
    <col min="4" max="4" width="16" customWidth="1"/>
    <col min="6" max="6" width="10.7109375" bestFit="1" customWidth="1"/>
    <col min="7" max="7" width="10.7109375" customWidth="1"/>
    <col min="8" max="8" width="15.7109375" customWidth="1"/>
    <col min="16" max="16" width="19.7109375" customWidth="1"/>
    <col min="18" max="18" width="23.140625" customWidth="1"/>
  </cols>
  <sheetData>
    <row r="1" spans="1:18" ht="30" x14ac:dyDescent="0.25">
      <c r="A1" s="20" t="s">
        <v>31</v>
      </c>
      <c r="B1" s="20" t="s">
        <v>0</v>
      </c>
      <c r="C1" s="21" t="s">
        <v>1</v>
      </c>
      <c r="D1" s="21" t="s">
        <v>2</v>
      </c>
      <c r="E1" s="20" t="s">
        <v>3</v>
      </c>
      <c r="F1" s="20" t="s">
        <v>14</v>
      </c>
      <c r="G1" s="20" t="s">
        <v>29</v>
      </c>
    </row>
    <row r="2" spans="1:18" ht="75" x14ac:dyDescent="0.25">
      <c r="A2" s="3">
        <v>45121</v>
      </c>
      <c r="B2" s="6" t="s">
        <v>4</v>
      </c>
      <c r="C2" s="13">
        <v>-772.45</v>
      </c>
      <c r="D2" s="23">
        <v>2636.43</v>
      </c>
      <c r="E2">
        <v>2.19</v>
      </c>
      <c r="F2" t="s">
        <v>17</v>
      </c>
      <c r="O2" s="20" t="s">
        <v>17</v>
      </c>
      <c r="P2" s="1" t="s">
        <v>18</v>
      </c>
      <c r="Q2" s="21" t="s">
        <v>37</v>
      </c>
      <c r="R2" s="1" t="s">
        <v>38</v>
      </c>
    </row>
    <row r="3" spans="1:18" ht="30" x14ac:dyDescent="0.25">
      <c r="A3" s="3">
        <v>45124</v>
      </c>
      <c r="B3" s="6" t="s">
        <v>28</v>
      </c>
      <c r="C3" s="6">
        <v>64.34</v>
      </c>
      <c r="D3" s="6">
        <v>73</v>
      </c>
      <c r="E3">
        <v>2.4300000000000002</v>
      </c>
      <c r="F3" s="1" t="s">
        <v>30</v>
      </c>
      <c r="G3" s="1" t="s">
        <v>30</v>
      </c>
    </row>
    <row r="4" spans="1:18" ht="30" x14ac:dyDescent="0.25">
      <c r="A4" s="3">
        <v>45125</v>
      </c>
      <c r="B4" s="10">
        <v>76281.64</v>
      </c>
      <c r="C4" s="11">
        <v>-1317.56</v>
      </c>
      <c r="D4" s="12">
        <v>2115.84</v>
      </c>
      <c r="E4" s="9">
        <v>2.72</v>
      </c>
      <c r="F4" s="1" t="s">
        <v>30</v>
      </c>
      <c r="G4" s="1" t="s">
        <v>30</v>
      </c>
    </row>
    <row r="5" spans="1:18" x14ac:dyDescent="0.25">
      <c r="A5" s="3">
        <v>45126</v>
      </c>
      <c r="B5" s="6">
        <v>66981.399999999994</v>
      </c>
      <c r="C5" s="13">
        <v>-2134.54</v>
      </c>
      <c r="D5" s="6">
        <v>1165.47</v>
      </c>
      <c r="E5">
        <v>2.39</v>
      </c>
      <c r="F5" t="s">
        <v>33</v>
      </c>
    </row>
    <row r="6" spans="1:18" ht="30" x14ac:dyDescent="0.25">
      <c r="A6" s="3">
        <v>45127</v>
      </c>
      <c r="B6" s="6">
        <v>74261.539999999994</v>
      </c>
      <c r="C6" s="13">
        <v>-193.02</v>
      </c>
      <c r="D6" s="6">
        <v>3370.9</v>
      </c>
      <c r="E6">
        <v>2.62</v>
      </c>
      <c r="F6" s="1" t="s">
        <v>30</v>
      </c>
    </row>
    <row r="7" spans="1:18" ht="90" x14ac:dyDescent="0.25">
      <c r="A7" s="3">
        <v>45128</v>
      </c>
      <c r="B7" s="14">
        <v>82376.240000000005</v>
      </c>
      <c r="C7" s="12">
        <v>1290.73</v>
      </c>
      <c r="D7" s="15">
        <v>-1998.77</v>
      </c>
      <c r="E7">
        <v>2.63</v>
      </c>
      <c r="F7" t="s">
        <v>17</v>
      </c>
      <c r="G7" s="1" t="s">
        <v>30</v>
      </c>
      <c r="H7" s="1" t="s">
        <v>35</v>
      </c>
    </row>
    <row r="8" spans="1:18" ht="30" x14ac:dyDescent="0.25">
      <c r="A8" s="3">
        <v>45131</v>
      </c>
      <c r="B8" s="14">
        <v>75338.02</v>
      </c>
      <c r="C8" s="18">
        <v>934.87</v>
      </c>
      <c r="D8" s="19">
        <v>-82.96</v>
      </c>
      <c r="E8" s="9">
        <v>3.66</v>
      </c>
      <c r="F8" s="1" t="s">
        <v>30</v>
      </c>
    </row>
    <row r="9" spans="1:18" ht="30" x14ac:dyDescent="0.25">
      <c r="A9" s="3">
        <v>45132</v>
      </c>
      <c r="B9" s="11">
        <v>76529.5</v>
      </c>
      <c r="C9" s="19">
        <v>-333.7</v>
      </c>
      <c r="D9" s="12">
        <v>1088.76</v>
      </c>
      <c r="E9" s="9">
        <v>3.78</v>
      </c>
      <c r="F9" s="1" t="s">
        <v>30</v>
      </c>
    </row>
    <row r="10" spans="1:18" ht="30" x14ac:dyDescent="0.25">
      <c r="A10" s="3">
        <v>45133</v>
      </c>
      <c r="B10" s="26">
        <v>69593.740000000005</v>
      </c>
      <c r="C10" s="27">
        <v>470.1</v>
      </c>
      <c r="D10" s="27">
        <v>922.84</v>
      </c>
      <c r="E10" s="9">
        <v>3.77</v>
      </c>
      <c r="F10" s="1" t="s">
        <v>30</v>
      </c>
    </row>
    <row r="11" spans="1:18" ht="30" x14ac:dyDescent="0.25">
      <c r="A11" s="3">
        <v>45134</v>
      </c>
      <c r="B11" s="14">
        <v>83085.61</v>
      </c>
      <c r="C11" s="12">
        <v>2528.15</v>
      </c>
      <c r="D11" s="11">
        <v>-3979.44</v>
      </c>
      <c r="E11" s="9">
        <v>4.22</v>
      </c>
      <c r="F11" s="1" t="s">
        <v>30</v>
      </c>
    </row>
    <row r="12" spans="1:18" x14ac:dyDescent="0.25">
      <c r="A12" s="3">
        <v>45135</v>
      </c>
      <c r="B12" s="10">
        <v>71616.25</v>
      </c>
      <c r="C12" s="12">
        <v>1634.37</v>
      </c>
      <c r="D12" s="11">
        <v>-1023.91</v>
      </c>
      <c r="E12" s="9">
        <v>2.1800000000000002</v>
      </c>
      <c r="F1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62B-EC59-42B7-9A2C-75328BAEB27F}">
  <dimension ref="A1:O20"/>
  <sheetViews>
    <sheetView tabSelected="1" workbookViewId="0">
      <selection activeCell="J19" sqref="J19"/>
    </sheetView>
  </sheetViews>
  <sheetFormatPr defaultRowHeight="15" x14ac:dyDescent="0.25"/>
  <cols>
    <col min="1" max="1" width="14.7109375" bestFit="1" customWidth="1"/>
    <col min="2" max="2" width="12.5703125" bestFit="1" customWidth="1"/>
    <col min="4" max="4" width="10.42578125" bestFit="1" customWidth="1"/>
    <col min="5" max="5" width="15.28515625" bestFit="1" customWidth="1"/>
    <col min="6" max="7" width="12.42578125" bestFit="1" customWidth="1"/>
    <col min="8" max="8" width="13.42578125" bestFit="1" customWidth="1"/>
    <col min="9" max="10" width="12.42578125" bestFit="1" customWidth="1"/>
    <col min="11" max="11" width="13.5703125" bestFit="1" customWidth="1"/>
    <col min="12" max="12" width="12.28515625" bestFit="1" customWidth="1"/>
    <col min="13" max="14" width="12.42578125" bestFit="1" customWidth="1"/>
    <col min="15" max="15" width="12.28515625" bestFit="1" customWidth="1"/>
    <col min="16" max="16" width="10.42578125" bestFit="1" customWidth="1"/>
  </cols>
  <sheetData>
    <row r="1" spans="1:15" s="7" customFormat="1" x14ac:dyDescent="0.25">
      <c r="B1" s="7" t="s">
        <v>7</v>
      </c>
      <c r="C1" s="7" t="s">
        <v>8</v>
      </c>
      <c r="D1" s="7" t="s">
        <v>9</v>
      </c>
      <c r="E1" s="8">
        <v>45120</v>
      </c>
      <c r="F1" s="8">
        <v>45121</v>
      </c>
      <c r="G1" s="8">
        <v>45124</v>
      </c>
      <c r="H1" s="8">
        <v>45125</v>
      </c>
      <c r="I1" s="8">
        <v>45126</v>
      </c>
      <c r="J1" s="8">
        <v>45127</v>
      </c>
      <c r="K1" s="8">
        <v>45128</v>
      </c>
      <c r="L1" s="16">
        <v>45131</v>
      </c>
      <c r="M1" s="16">
        <v>45132</v>
      </c>
      <c r="N1" s="16">
        <v>45133</v>
      </c>
      <c r="O1" s="16">
        <v>45134</v>
      </c>
    </row>
    <row r="2" spans="1:15" x14ac:dyDescent="0.25">
      <c r="B2" s="4" t="s">
        <v>5</v>
      </c>
      <c r="C2" s="4" t="s">
        <v>6</v>
      </c>
      <c r="D2" s="2">
        <v>45134</v>
      </c>
      <c r="E2">
        <v>10403950</v>
      </c>
      <c r="F2">
        <v>10635250</v>
      </c>
      <c r="G2">
        <v>10834050</v>
      </c>
      <c r="H2">
        <v>10496250</v>
      </c>
      <c r="I2">
        <v>10501750</v>
      </c>
      <c r="J2">
        <v>10743000</v>
      </c>
      <c r="K2">
        <v>9933400</v>
      </c>
      <c r="L2">
        <v>8572600</v>
      </c>
      <c r="M2">
        <v>6703600</v>
      </c>
      <c r="N2">
        <v>4908950</v>
      </c>
      <c r="O2">
        <v>2547150</v>
      </c>
    </row>
    <row r="3" spans="1:15" x14ac:dyDescent="0.25">
      <c r="B3" s="4" t="s">
        <v>5</v>
      </c>
      <c r="C3" s="4" t="s">
        <v>6</v>
      </c>
      <c r="D3" s="2">
        <v>45169</v>
      </c>
      <c r="E3">
        <v>1291250</v>
      </c>
      <c r="F3">
        <v>1321550</v>
      </c>
      <c r="G3">
        <v>1479300</v>
      </c>
      <c r="H3">
        <v>1652250</v>
      </c>
      <c r="I3">
        <v>1870400</v>
      </c>
      <c r="J3">
        <v>2470950</v>
      </c>
      <c r="K3">
        <v>2612100</v>
      </c>
      <c r="L3">
        <v>4123900</v>
      </c>
      <c r="M3">
        <v>6332850</v>
      </c>
      <c r="N3">
        <v>8272100</v>
      </c>
      <c r="O3">
        <v>11728350</v>
      </c>
    </row>
    <row r="4" spans="1:15" x14ac:dyDescent="0.25">
      <c r="B4" s="4" t="s">
        <v>5</v>
      </c>
      <c r="C4" s="4" t="s">
        <v>6</v>
      </c>
      <c r="D4" s="2">
        <v>45197</v>
      </c>
      <c r="E4">
        <v>419300</v>
      </c>
      <c r="F4">
        <v>442500</v>
      </c>
      <c r="G4">
        <v>497600</v>
      </c>
      <c r="H4">
        <v>544100</v>
      </c>
      <c r="I4">
        <v>607750</v>
      </c>
      <c r="J4">
        <v>737600</v>
      </c>
      <c r="K4">
        <v>851600</v>
      </c>
      <c r="L4">
        <v>867300</v>
      </c>
      <c r="M4">
        <v>965450</v>
      </c>
      <c r="N4">
        <v>1205650</v>
      </c>
      <c r="O4">
        <v>1591800</v>
      </c>
    </row>
    <row r="5" spans="1:15" x14ac:dyDescent="0.25">
      <c r="A5" s="5" t="s">
        <v>10</v>
      </c>
      <c r="E5">
        <f t="shared" ref="E5:K5" si="0">SUM(E2:E4)</f>
        <v>12114500</v>
      </c>
      <c r="F5">
        <f t="shared" si="0"/>
        <v>12399300</v>
      </c>
      <c r="G5">
        <f t="shared" si="0"/>
        <v>12810950</v>
      </c>
      <c r="H5">
        <f t="shared" si="0"/>
        <v>12692600</v>
      </c>
      <c r="I5">
        <f t="shared" si="0"/>
        <v>12979900</v>
      </c>
      <c r="J5">
        <f t="shared" si="0"/>
        <v>13951550</v>
      </c>
      <c r="K5">
        <f t="shared" si="0"/>
        <v>13397100</v>
      </c>
      <c r="L5">
        <f>SUM(L2:L4)</f>
        <v>13563800</v>
      </c>
      <c r="M5">
        <f>SUM(M2:M4)</f>
        <v>14001900</v>
      </c>
      <c r="N5">
        <f>SUM(N2:N4)</f>
        <v>14386700</v>
      </c>
      <c r="O5">
        <f>SUM(O2:O4)</f>
        <v>15867300</v>
      </c>
    </row>
    <row r="6" spans="1:15" x14ac:dyDescent="0.25">
      <c r="A6" s="5" t="s">
        <v>11</v>
      </c>
      <c r="E6">
        <v>19413.75</v>
      </c>
      <c r="F6">
        <v>19564.5</v>
      </c>
      <c r="G6">
        <v>19711.45</v>
      </c>
      <c r="H6">
        <v>19749.25</v>
      </c>
      <c r="I6">
        <v>19833.150000000001</v>
      </c>
      <c r="J6">
        <v>19979.150000000001</v>
      </c>
      <c r="K6">
        <v>19745</v>
      </c>
      <c r="L6">
        <v>19672.349999999999</v>
      </c>
      <c r="M6" s="22">
        <v>19680.599999999999</v>
      </c>
      <c r="N6" s="24">
        <v>19778.3</v>
      </c>
      <c r="O6" s="24">
        <v>19659.900000000001</v>
      </c>
    </row>
    <row r="7" spans="1:15" x14ac:dyDescent="0.25">
      <c r="A7" s="5" t="s">
        <v>12</v>
      </c>
      <c r="F7">
        <f t="shared" ref="F7:G8" si="1">F5-E5</f>
        <v>284800</v>
      </c>
      <c r="G7">
        <f t="shared" si="1"/>
        <v>411650</v>
      </c>
      <c r="H7">
        <f t="shared" ref="H7:O8" si="2">H5-G5</f>
        <v>-118350</v>
      </c>
      <c r="I7">
        <f t="shared" si="2"/>
        <v>287300</v>
      </c>
      <c r="J7">
        <f t="shared" si="2"/>
        <v>971650</v>
      </c>
      <c r="K7">
        <f>K5-J5</f>
        <v>-554450</v>
      </c>
      <c r="L7">
        <f>L5-K5</f>
        <v>166700</v>
      </c>
      <c r="M7">
        <f>M5-L5</f>
        <v>438100</v>
      </c>
      <c r="N7">
        <f>N5-M5</f>
        <v>384800</v>
      </c>
      <c r="O7">
        <f>O5-N5</f>
        <v>1480600</v>
      </c>
    </row>
    <row r="8" spans="1:15" x14ac:dyDescent="0.25">
      <c r="A8" s="5" t="s">
        <v>13</v>
      </c>
      <c r="F8">
        <f t="shared" si="1"/>
        <v>150.75</v>
      </c>
      <c r="G8">
        <f t="shared" si="1"/>
        <v>146.95000000000073</v>
      </c>
      <c r="H8">
        <f t="shared" si="2"/>
        <v>37.799999999999272</v>
      </c>
      <c r="I8">
        <f t="shared" si="2"/>
        <v>83.900000000001455</v>
      </c>
      <c r="J8">
        <f t="shared" si="2"/>
        <v>146</v>
      </c>
      <c r="K8">
        <f t="shared" si="2"/>
        <v>-234.15000000000146</v>
      </c>
      <c r="L8">
        <f t="shared" si="2"/>
        <v>-72.650000000001455</v>
      </c>
      <c r="M8">
        <f t="shared" si="2"/>
        <v>8.25</v>
      </c>
      <c r="N8">
        <f t="shared" si="2"/>
        <v>97.700000000000728</v>
      </c>
      <c r="O8">
        <f t="shared" si="2"/>
        <v>-118.39999999999782</v>
      </c>
    </row>
    <row r="9" spans="1:15" x14ac:dyDescent="0.25">
      <c r="A9" s="5" t="s">
        <v>14</v>
      </c>
      <c r="F9" s="6" t="s">
        <v>15</v>
      </c>
      <c r="G9" s="6" t="s">
        <v>15</v>
      </c>
      <c r="H9" s="6" t="s">
        <v>32</v>
      </c>
      <c r="I9" s="6" t="s">
        <v>15</v>
      </c>
      <c r="J9" s="6" t="s">
        <v>15</v>
      </c>
      <c r="K9" s="6" t="s">
        <v>34</v>
      </c>
      <c r="L9" s="17" t="s">
        <v>36</v>
      </c>
      <c r="M9" s="6" t="s">
        <v>15</v>
      </c>
      <c r="N9" s="6" t="s">
        <v>15</v>
      </c>
      <c r="O9" s="25" t="s">
        <v>36</v>
      </c>
    </row>
    <row r="12" spans="1:15" x14ac:dyDescent="0.25">
      <c r="A12" s="7"/>
      <c r="B12" s="7" t="s">
        <v>7</v>
      </c>
      <c r="C12" s="7" t="s">
        <v>8</v>
      </c>
      <c r="D12" s="7" t="s">
        <v>9</v>
      </c>
      <c r="E12" s="16">
        <v>45135</v>
      </c>
      <c r="K12" t="s">
        <v>16</v>
      </c>
    </row>
    <row r="13" spans="1:15" x14ac:dyDescent="0.25">
      <c r="B13" s="4" t="s">
        <v>5</v>
      </c>
      <c r="C13" s="4" t="s">
        <v>6</v>
      </c>
      <c r="D13" s="2">
        <v>45169</v>
      </c>
      <c r="E13">
        <v>10986900</v>
      </c>
    </row>
    <row r="14" spans="1:15" x14ac:dyDescent="0.25">
      <c r="B14" s="4" t="s">
        <v>5</v>
      </c>
      <c r="C14" s="4" t="s">
        <v>6</v>
      </c>
      <c r="D14" s="2">
        <v>45197</v>
      </c>
      <c r="E14">
        <v>1686650</v>
      </c>
    </row>
    <row r="15" spans="1:15" x14ac:dyDescent="0.25">
      <c r="B15" s="4" t="s">
        <v>5</v>
      </c>
      <c r="C15" s="4" t="s">
        <v>6</v>
      </c>
      <c r="D15" s="2">
        <v>45225</v>
      </c>
      <c r="E15">
        <v>104200</v>
      </c>
    </row>
    <row r="16" spans="1:15" x14ac:dyDescent="0.25">
      <c r="A16" s="5" t="s">
        <v>10</v>
      </c>
      <c r="E16">
        <f>SUM(E13:E15)</f>
        <v>12777750</v>
      </c>
    </row>
    <row r="17" spans="1:5" x14ac:dyDescent="0.25">
      <c r="A17" s="5" t="s">
        <v>11</v>
      </c>
      <c r="E17" s="24">
        <v>19646.05</v>
      </c>
    </row>
    <row r="18" spans="1:5" x14ac:dyDescent="0.25">
      <c r="A18" s="5" t="s">
        <v>12</v>
      </c>
      <c r="E18">
        <f>E16-O5</f>
        <v>-3089550</v>
      </c>
    </row>
    <row r="19" spans="1:5" x14ac:dyDescent="0.25">
      <c r="A19" s="5" t="s">
        <v>13</v>
      </c>
      <c r="E19">
        <f>E17-O6</f>
        <v>-13.850000000002183</v>
      </c>
    </row>
    <row r="20" spans="1:5" x14ac:dyDescent="0.25">
      <c r="A20" s="5" t="s">
        <v>14</v>
      </c>
      <c r="E20" s="28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B582-59FD-4DB2-8E48-219F62DC83C6}">
  <dimension ref="A1:E4"/>
  <sheetViews>
    <sheetView workbookViewId="0">
      <selection activeCell="B10" sqref="B10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11" bestFit="1" customWidth="1"/>
  </cols>
  <sheetData>
    <row r="1" spans="1:5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</row>
    <row r="2" spans="1:5" x14ac:dyDescent="0.25">
      <c r="A2" s="3">
        <v>45121</v>
      </c>
      <c r="B2" t="s">
        <v>21</v>
      </c>
      <c r="C2">
        <v>19400</v>
      </c>
      <c r="D2" t="s">
        <v>19</v>
      </c>
      <c r="E2">
        <v>10000</v>
      </c>
    </row>
    <row r="3" spans="1:5" x14ac:dyDescent="0.25">
      <c r="A3" s="3">
        <v>45121</v>
      </c>
      <c r="B3" t="s">
        <v>22</v>
      </c>
      <c r="C3">
        <v>19550</v>
      </c>
      <c r="D3" t="s">
        <v>20</v>
      </c>
      <c r="E3">
        <v>9300</v>
      </c>
    </row>
    <row r="4" spans="1:5" x14ac:dyDescent="0.25">
      <c r="A4" s="3">
        <v>45124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</vt:lpstr>
      <vt:lpstr>Futures</vt:lpstr>
      <vt:lpstr>Strike_Price_OF_big_palyer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2023-07-16T15:46:22Z</dcterms:created>
  <dcterms:modified xsi:type="dcterms:W3CDTF">2023-07-30T19:47:51Z</dcterms:modified>
</cp:coreProperties>
</file>