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ashu\Finance\algo_trading\Zerodha_GUI\Kite_Zerodha-main\Kite_Zerodha-main\"/>
    </mc:Choice>
  </mc:AlternateContent>
  <xr:revisionPtr revIDLastSave="0" documentId="13_ncr:1_{EE1D0027-E185-4C05-B332-718FCFA8EDE9}" xr6:coauthVersionLast="47" xr6:coauthVersionMax="47" xr10:uidLastSave="{00000000-0000-0000-0000-000000000000}"/>
  <bookViews>
    <workbookView xWindow="-120" yWindow="-120" windowWidth="29040" windowHeight="15720" activeTab="1" xr2:uid="{F21D810E-6244-4CFE-BFBE-DFAC05960D7F}"/>
  </bookViews>
  <sheets>
    <sheet name="Gpa Up and Gap Down Prediction" sheetId="2" r:id="rId1"/>
    <sheet name="Macro_View"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3" l="1"/>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E71" i="2"/>
  <c r="E70" i="2"/>
  <c r="E69" i="2"/>
  <c r="H71" i="2"/>
  <c r="H70" i="2"/>
  <c r="H69" i="2"/>
  <c r="H68" i="2"/>
  <c r="H67" i="2"/>
  <c r="H66" i="2"/>
  <c r="E68" i="2"/>
  <c r="E67" i="2"/>
  <c r="E66" i="2"/>
  <c r="H65" i="2"/>
  <c r="H64" i="2"/>
  <c r="H63" i="2"/>
  <c r="E65" i="2"/>
  <c r="E64" i="2"/>
  <c r="E63" i="2"/>
  <c r="H62" i="2"/>
  <c r="H61" i="2"/>
  <c r="H60" i="2"/>
  <c r="E62" i="2"/>
  <c r="E61" i="2"/>
  <c r="E60" i="2"/>
  <c r="E59" i="2"/>
  <c r="E58" i="2"/>
  <c r="E57" i="2"/>
  <c r="H59" i="2"/>
  <c r="H58" i="2"/>
  <c r="H57" i="2"/>
  <c r="D10" i="3"/>
  <c r="D9" i="3"/>
  <c r="H56" i="2"/>
  <c r="H55" i="2"/>
  <c r="H54" i="2"/>
  <c r="E56" i="2"/>
  <c r="E55" i="2"/>
  <c r="E54" i="2"/>
  <c r="D8" i="3"/>
  <c r="D7" i="3"/>
  <c r="H53" i="2"/>
  <c r="H52" i="2"/>
  <c r="H51" i="2"/>
  <c r="E53" i="2"/>
  <c r="E52" i="2"/>
  <c r="E51" i="2"/>
  <c r="H50" i="2"/>
  <c r="H49" i="2"/>
  <c r="H48" i="2"/>
  <c r="E50" i="2"/>
  <c r="E49" i="2"/>
  <c r="E48" i="2"/>
  <c r="D4" i="3"/>
  <c r="D5" i="3"/>
  <c r="D6" i="3"/>
  <c r="D3" i="3"/>
  <c r="D2" i="3"/>
  <c r="H47" i="2"/>
  <c r="H46" i="2"/>
  <c r="H45" i="2"/>
  <c r="E47" i="2"/>
  <c r="E46" i="2"/>
  <c r="E45" i="2"/>
  <c r="H44" i="2"/>
  <c r="H43" i="2"/>
  <c r="H42" i="2"/>
  <c r="E44" i="2"/>
  <c r="E43" i="2"/>
  <c r="E42" i="2"/>
  <c r="H41" i="2"/>
  <c r="H40" i="2"/>
  <c r="H39" i="2"/>
  <c r="E41" i="2"/>
  <c r="E40" i="2"/>
  <c r="E39" i="2"/>
  <c r="H38" i="2"/>
  <c r="H37" i="2"/>
  <c r="H36" i="2"/>
  <c r="E38" i="2"/>
  <c r="E37" i="2"/>
  <c r="E36" i="2"/>
  <c r="H35" i="2"/>
  <c r="H34" i="2"/>
  <c r="H33" i="2"/>
  <c r="E35" i="2"/>
  <c r="E34" i="2"/>
  <c r="E33" i="2"/>
  <c r="H32" i="2"/>
  <c r="H31" i="2"/>
  <c r="H30" i="2"/>
  <c r="E32" i="2"/>
  <c r="E31" i="2"/>
  <c r="E30" i="2"/>
  <c r="H29" i="2"/>
  <c r="H28" i="2"/>
  <c r="H27" i="2"/>
  <c r="E29" i="2"/>
  <c r="E28" i="2"/>
  <c r="E27" i="2"/>
  <c r="H26" i="2"/>
  <c r="H25" i="2"/>
  <c r="H24" i="2"/>
  <c r="E26" i="2"/>
  <c r="E25" i="2"/>
  <c r="E24" i="2"/>
  <c r="H23" i="2"/>
  <c r="H22" i="2"/>
  <c r="H21" i="2"/>
  <c r="E23" i="2"/>
  <c r="E22" i="2"/>
  <c r="E21" i="2"/>
  <c r="H20" i="2"/>
  <c r="H19" i="2"/>
  <c r="H18" i="2"/>
  <c r="E20" i="2"/>
  <c r="E19" i="2"/>
  <c r="E18" i="2"/>
  <c r="H14" i="2"/>
  <c r="H15" i="2"/>
  <c r="H16" i="2"/>
  <c r="E16" i="2"/>
  <c r="E15" i="2"/>
  <c r="E14" i="2"/>
  <c r="H3" i="2"/>
  <c r="H4" i="2"/>
  <c r="H5" i="2"/>
  <c r="H6" i="2"/>
  <c r="H7" i="2"/>
  <c r="H8" i="2"/>
  <c r="H9" i="2"/>
  <c r="H10" i="2"/>
  <c r="H11" i="2"/>
  <c r="H12" i="2"/>
  <c r="H13" i="2"/>
  <c r="H2" i="2"/>
  <c r="E3" i="2"/>
  <c r="E4" i="2"/>
  <c r="E5" i="2"/>
  <c r="E6" i="2"/>
  <c r="E7" i="2"/>
  <c r="E8" i="2"/>
  <c r="E9" i="2"/>
  <c r="E10" i="2"/>
  <c r="E11" i="2"/>
  <c r="E12" i="2"/>
  <c r="E13" i="2"/>
  <c r="E2" i="2"/>
</calcChain>
</file>

<file path=xl/sharedStrings.xml><?xml version="1.0" encoding="utf-8"?>
<sst xmlns="http://schemas.openxmlformats.org/spreadsheetml/2006/main" count="265" uniqueCount="117">
  <si>
    <t>Date</t>
  </si>
  <si>
    <t>Strike Price</t>
  </si>
  <si>
    <t>19750</t>
  </si>
  <si>
    <t>19800</t>
  </si>
  <si>
    <t>19850</t>
  </si>
  <si>
    <t>Gap Up</t>
  </si>
  <si>
    <t>Gap down</t>
  </si>
  <si>
    <t>Nifty Closing Price</t>
  </si>
  <si>
    <t>Opening Price</t>
  </si>
  <si>
    <t>P/C(Overall)</t>
  </si>
  <si>
    <t>P/C(Intraday)</t>
  </si>
  <si>
    <t>Prediction</t>
  </si>
  <si>
    <t>Result</t>
  </si>
  <si>
    <t>Nifty opening Price(Next day)</t>
  </si>
  <si>
    <t>Put SB (Overall)In Lakhs</t>
  </si>
  <si>
    <t>Call SB(Overall)In Lakhs</t>
  </si>
  <si>
    <t>Put SB (Intraday)In Lakhs</t>
  </si>
  <si>
    <t>Call SB(Intraday)In Lakhs</t>
  </si>
  <si>
    <t>Gap Down</t>
  </si>
  <si>
    <t>Can't say</t>
  </si>
  <si>
    <t>Put SB(Previous Day)</t>
  </si>
  <si>
    <t>Call SB(Previous Day)</t>
  </si>
  <si>
    <t xml:space="preserve"> </t>
  </si>
  <si>
    <t>Expiry Day</t>
  </si>
  <si>
    <t>Logic of the OI got updated</t>
  </si>
  <si>
    <t>can't say</t>
  </si>
  <si>
    <t>Gap up</t>
  </si>
  <si>
    <t>NF</t>
  </si>
  <si>
    <t>Future Long Buildup</t>
  </si>
  <si>
    <t>Future Short Build Up</t>
  </si>
  <si>
    <t xml:space="preserve">Price action </t>
  </si>
  <si>
    <t>Cash FII</t>
  </si>
  <si>
    <t>FII (L/S) Ratio (Futures)</t>
  </si>
  <si>
    <t>FII (L/S) Ratio (Options)</t>
  </si>
  <si>
    <t>My Verdict</t>
  </si>
  <si>
    <t>Accuracy</t>
  </si>
  <si>
    <t>Reason For my verdict</t>
  </si>
  <si>
    <t>Major News Or events</t>
  </si>
  <si>
    <t>L/S Ratio Overall</t>
  </si>
  <si>
    <t xml:space="preserve">Sideways or bearish as the is trapped between the EMA </t>
  </si>
  <si>
    <t>-₹354 Cr</t>
  </si>
  <si>
    <t>0.815(SB)</t>
  </si>
  <si>
    <t>Total Short Pogitions(FII Options)</t>
  </si>
  <si>
    <t>Total Long Pogition(FII Options)</t>
  </si>
  <si>
    <t>SMF/FII</t>
  </si>
  <si>
    <t>Positive,Neutral</t>
  </si>
  <si>
    <t>There is monthely Expiry next day</t>
  </si>
  <si>
    <t>Bearish</t>
  </si>
  <si>
    <t xml:space="preserve">There is monthely expiry and there is good shot pogition in futures by FII suggesting weakness also the options showing weakness or limited up move and price action suggest limited upmove. </t>
  </si>
  <si>
    <t>-₹3,364 Cr</t>
  </si>
  <si>
    <t>Market Break the 50 EMA on daily chart expect to see the consolidation or up move between the two moving average</t>
  </si>
  <si>
    <t xml:space="preserve">Heavey weights selling suggest trend change as mostely heavy weights are sold at the end </t>
  </si>
  <si>
    <t>Cash Turnover(Cr)</t>
  </si>
  <si>
    <t>0.44(LW)</t>
  </si>
  <si>
    <t>Negetive, Negetive</t>
  </si>
  <si>
    <t>expect little bounce as the market is at it's support and have broken the 50 EMA but there is bearish engulfing pattern</t>
  </si>
  <si>
    <t>Bullish</t>
  </si>
  <si>
    <t>-₹1,686 Cr</t>
  </si>
  <si>
    <t>Sideways or bearish as the is trapped between the EMA which is acting as support or resistance</t>
  </si>
  <si>
    <t>Positive,Negetive</t>
  </si>
  <si>
    <t>67562.21(SC)</t>
  </si>
  <si>
    <t xml:space="preserve">Bearish </t>
  </si>
  <si>
    <t>Breakout after the consolidation seems bearish</t>
  </si>
  <si>
    <t>-₹2,034 Cr</t>
  </si>
  <si>
    <t>0.317(SB)</t>
  </si>
  <si>
    <t>Breakdown after the consolidation</t>
  </si>
  <si>
    <t>Dogi on the daily chart and opening is equal to the closing suggest the strong support</t>
  </si>
  <si>
    <t>-₹4,424 Cr</t>
  </si>
  <si>
    <t>-₹1,864 Cr</t>
  </si>
  <si>
    <t>market was not able to break the 19600 level expecting and it is below 21 SMA on the daily chart</t>
  </si>
  <si>
    <t>75425(19667) (WFII)</t>
  </si>
  <si>
    <t>7700(19350)(SGFII)</t>
  </si>
  <si>
    <t>SB at 19667 and LB at 19350 by the FII also market is below 20 SMA on daily chart</t>
  </si>
  <si>
    <r>
      <t xml:space="preserve">Market Will be flat if bullish or bearish (Flat matket expected) </t>
    </r>
    <r>
      <rPr>
        <b/>
        <sz val="11"/>
        <color theme="1"/>
        <rFont val="Calibri"/>
        <family val="2"/>
        <scheme val="minor"/>
      </rPr>
      <t>(Vote Bearish)</t>
    </r>
  </si>
  <si>
    <t>Market Was flat But Bullish</t>
  </si>
  <si>
    <t>Market near 21 EMA on daily chart suspected down move due to the bearish trend</t>
  </si>
  <si>
    <t>-₹90 Cr</t>
  </si>
  <si>
    <t xml:space="preserve">Gap Up </t>
  </si>
  <si>
    <t>Market is expected sideways and in flat region mostely dormant no big move expected in any direction</t>
  </si>
  <si>
    <t xml:space="preserve"> 19667 is the good resistance and the 19600 is the good support also market is in between the 21 EMA and the 50 EMA</t>
  </si>
  <si>
    <t>Positive, Positive</t>
  </si>
  <si>
    <t>0.37(SC)</t>
  </si>
  <si>
    <t>RBI bank reporate announcement it is increased by 35 basis point</t>
  </si>
  <si>
    <t>-₹998 Cr</t>
  </si>
  <si>
    <t>-₹1,005 Cr</t>
  </si>
  <si>
    <t>Breakout from the MA which was acting as the resistance</t>
  </si>
  <si>
    <t>Posistive, Neutral</t>
  </si>
  <si>
    <t>Uptrend (Bullish)</t>
  </si>
  <si>
    <t>-₹422 Cr</t>
  </si>
  <si>
    <t>-₹1,863 Cr</t>
  </si>
  <si>
    <t>+₹317 Cr</t>
  </si>
  <si>
    <t>-₹594 Cr</t>
  </si>
  <si>
    <t>+₹264 Cr</t>
  </si>
  <si>
    <t>-₹1,832 Cr</t>
  </si>
  <si>
    <t>-₹1,093 Cr</t>
  </si>
  <si>
    <t>+₹456 Cr</t>
  </si>
  <si>
    <t>+₹252 Cr</t>
  </si>
  <si>
    <t>-₹4,237 Cr</t>
  </si>
  <si>
    <t>-₹7,703 Cr</t>
  </si>
  <si>
    <t>-₹1,500 Cr</t>
  </si>
  <si>
    <t>-₹1,762 Cr</t>
  </si>
  <si>
    <t>-₹696 Cr</t>
  </si>
  <si>
    <t>-₹1,817 Cr</t>
  </si>
  <si>
    <t>-₹1,261 Cr</t>
  </si>
  <si>
    <t>-₹12 Cr</t>
  </si>
  <si>
    <t>-₹549 Cr</t>
  </si>
  <si>
    <t>-₹497 Cr</t>
  </si>
  <si>
    <t>-₹85 Cr</t>
  </si>
  <si>
    <t>-₹1,712 Cr</t>
  </si>
  <si>
    <t>-₹262 Cr</t>
  </si>
  <si>
    <t>-₹1,244 Cr</t>
  </si>
  <si>
    <t>+₹550 Cr</t>
  </si>
  <si>
    <t>+₹957 Cr</t>
  </si>
  <si>
    <t>-₹478 Cr</t>
  </si>
  <si>
    <t>-₹646 Cr</t>
  </si>
  <si>
    <t>-₹456 Cr</t>
  </si>
  <si>
    <t>-₹307 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</si>
</sst>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onsolas"/>
      <family val="3"/>
    </font>
    <font>
      <sz val="11"/>
      <color rgb="FFC22E00"/>
      <name val="Arial"/>
      <family val="2"/>
    </font>
    <font>
      <sz val="11"/>
      <color rgb="FF4A4A4A"/>
      <name val="Roboto"/>
    </font>
    <font>
      <sz val="11"/>
      <color rgb="FFC22E00"/>
      <name val="Roboto"/>
    </font>
    <font>
      <sz val="11"/>
      <color rgb="FF039855"/>
      <name val="Roboto"/>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002060"/>
        <bgColor indexed="64"/>
      </patternFill>
    </fill>
    <fill>
      <patternFill patternType="solid">
        <fgColor rgb="FFFFFF0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E3E3E3"/>
      </left>
      <right style="medium">
        <color rgb="FFE3E3E3"/>
      </right>
      <top style="medium">
        <color rgb="FFE3E3E3"/>
      </top>
      <bottom style="medium">
        <color rgb="FFE3E3E3"/>
      </bottom>
      <diagonal/>
    </border>
  </borders>
  <cellStyleXfs count="1">
    <xf numFmtId="0" fontId="0" fillId="0" borderId="0"/>
  </cellStyleXfs>
  <cellXfs count="25">
    <xf numFmtId="0" fontId="0" fillId="0" borderId="0" xfId="0"/>
    <xf numFmtId="14" fontId="0" fillId="0" borderId="0" xfId="0" applyNumberFormat="1"/>
    <xf numFmtId="14" fontId="0" fillId="0" borderId="0" xfId="0" quotePrefix="1" applyNumberFormat="1"/>
    <xf numFmtId="0" fontId="2" fillId="0" borderId="0" xfId="0" applyFont="1"/>
    <xf numFmtId="0" fontId="0" fillId="2" borderId="0" xfId="0" applyFill="1"/>
    <xf numFmtId="0" fontId="0" fillId="3" borderId="1" xfId="0" applyFill="1" applyBorder="1"/>
    <xf numFmtId="0" fontId="0" fillId="2" borderId="1" xfId="0" applyFill="1" applyBorder="1"/>
    <xf numFmtId="0" fontId="0" fillId="4" borderId="0" xfId="0" applyFill="1"/>
    <xf numFmtId="0" fontId="0" fillId="3" borderId="2" xfId="0" applyFill="1" applyBorder="1"/>
    <xf numFmtId="0" fontId="1" fillId="5" borderId="1" xfId="0" applyFont="1" applyFill="1" applyBorder="1"/>
    <xf numFmtId="0" fontId="1" fillId="5" borderId="1" xfId="0" applyFont="1" applyFill="1" applyBorder="1" applyAlignment="1">
      <alignment wrapText="1"/>
    </xf>
    <xf numFmtId="0" fontId="0" fillId="3" borderId="3" xfId="0" applyFill="1" applyBorder="1"/>
    <xf numFmtId="0" fontId="0" fillId="2" borderId="3" xfId="0" applyFill="1" applyBorder="1"/>
    <xf numFmtId="0" fontId="0" fillId="6" borderId="0" xfId="0" applyFill="1"/>
    <xf numFmtId="0" fontId="0" fillId="6" borderId="3" xfId="0" applyFill="1" applyBorder="1"/>
    <xf numFmtId="0" fontId="1" fillId="6" borderId="0" xfId="0" applyFont="1" applyFill="1" applyAlignment="1">
      <alignment wrapText="1"/>
    </xf>
    <xf numFmtId="0" fontId="3" fillId="0" borderId="0" xfId="0" applyFont="1" applyAlignment="1">
      <alignment vertical="center"/>
    </xf>
    <xf numFmtId="0" fontId="1" fillId="0" borderId="0" xfId="0" applyFont="1"/>
    <xf numFmtId="0" fontId="0" fillId="0" borderId="0" xfId="0" applyAlignment="1">
      <alignment wrapText="1"/>
    </xf>
    <xf numFmtId="0" fontId="4" fillId="0" borderId="0" xfId="0" applyFont="1"/>
    <xf numFmtId="0" fontId="0" fillId="3" borderId="0" xfId="0" applyFill="1"/>
    <xf numFmtId="4" fontId="5" fillId="2" borderId="4" xfId="0" applyNumberFormat="1" applyFont="1" applyFill="1" applyBorder="1" applyAlignment="1">
      <alignment horizontal="right" vertical="center" wrapText="1"/>
    </xf>
    <xf numFmtId="4" fontId="5" fillId="3" borderId="4" xfId="0" applyNumberFormat="1" applyFont="1" applyFill="1" applyBorder="1" applyAlignment="1">
      <alignment horizontal="right" vertical="center" wrapText="1"/>
    </xf>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3F1B3-01E1-4FB4-847A-C7965E254129}">
  <dimension ref="A1:V71"/>
  <sheetViews>
    <sheetView workbookViewId="0">
      <pane ySplit="1" topLeftCell="A44" activePane="bottomLeft" state="frozen"/>
      <selection pane="bottomLeft" activeCell="J69" sqref="J69"/>
    </sheetView>
  </sheetViews>
  <sheetFormatPr defaultRowHeight="15" x14ac:dyDescent="0.25"/>
  <cols>
    <col min="1" max="1" width="10.42578125" bestFit="1" customWidth="1"/>
    <col min="2" max="2" width="11" bestFit="1" customWidth="1"/>
    <col min="3" max="3" width="9.5703125" customWidth="1"/>
    <col min="4" max="4" width="11.85546875" customWidth="1"/>
    <col min="5" max="5" width="12" bestFit="1" customWidth="1"/>
    <col min="6" max="6" width="9.7109375" customWidth="1"/>
    <col min="7" max="7" width="9.85546875" customWidth="1"/>
    <col min="8" max="8" width="9.28515625" customWidth="1"/>
    <col min="9" max="9" width="10.140625" bestFit="1" customWidth="1"/>
    <col min="10" max="10" width="9.85546875" bestFit="1" customWidth="1"/>
    <col min="12" max="12" width="10.28515625" customWidth="1"/>
    <col min="13" max="13" width="10.140625" style="7" bestFit="1" customWidth="1"/>
    <col min="16" max="16" width="15.140625" bestFit="1" customWidth="1"/>
    <col min="17" max="17" width="14.140625" customWidth="1"/>
  </cols>
  <sheetData>
    <row r="1" spans="1:22" ht="60" x14ac:dyDescent="0.25">
      <c r="A1" s="9" t="s">
        <v>0</v>
      </c>
      <c r="B1" s="9" t="s">
        <v>1</v>
      </c>
      <c r="C1" s="10" t="s">
        <v>14</v>
      </c>
      <c r="D1" s="10" t="s">
        <v>15</v>
      </c>
      <c r="E1" s="9" t="s">
        <v>9</v>
      </c>
      <c r="F1" s="10" t="s">
        <v>16</v>
      </c>
      <c r="G1" s="10" t="s">
        <v>17</v>
      </c>
      <c r="H1" s="10" t="s">
        <v>10</v>
      </c>
      <c r="I1" s="9" t="s">
        <v>11</v>
      </c>
      <c r="J1" s="9" t="s">
        <v>12</v>
      </c>
      <c r="K1" s="10" t="s">
        <v>7</v>
      </c>
      <c r="L1" s="10" t="s">
        <v>13</v>
      </c>
      <c r="N1" s="10" t="s">
        <v>8</v>
      </c>
      <c r="O1" s="10" t="s">
        <v>1</v>
      </c>
      <c r="P1" s="10" t="s">
        <v>20</v>
      </c>
      <c r="Q1" s="10" t="s">
        <v>21</v>
      </c>
    </row>
    <row r="2" spans="1:22" x14ac:dyDescent="0.25">
      <c r="A2" s="1">
        <v>45177</v>
      </c>
      <c r="B2" s="2" t="s">
        <v>2</v>
      </c>
      <c r="C2">
        <v>11.4</v>
      </c>
      <c r="D2">
        <v>4.0999999999999996</v>
      </c>
      <c r="E2" s="8">
        <f>ABS(ROUND(C2/D2,2))</f>
        <v>2.78</v>
      </c>
      <c r="F2">
        <v>7.44</v>
      </c>
      <c r="G2" s="3">
        <v>-2.4500000000000002</v>
      </c>
      <c r="H2" s="8">
        <f>ABS(ROUND(F2/G2,2))</f>
        <v>3.04</v>
      </c>
      <c r="I2" t="s">
        <v>5</v>
      </c>
      <c r="J2" t="s">
        <v>5</v>
      </c>
      <c r="K2">
        <v>19819.95</v>
      </c>
      <c r="L2">
        <v>19890</v>
      </c>
    </row>
    <row r="3" spans="1:22" x14ac:dyDescent="0.25">
      <c r="A3" s="1"/>
      <c r="B3" s="2" t="s">
        <v>3</v>
      </c>
      <c r="C3">
        <v>13.8</v>
      </c>
      <c r="D3">
        <v>18.399999999999999</v>
      </c>
      <c r="E3" s="6">
        <f t="shared" ref="E3:E56" si="0">ABS(ROUND(C3/D3,2))</f>
        <v>0.75</v>
      </c>
      <c r="F3">
        <v>10.119999999999999</v>
      </c>
      <c r="G3">
        <v>1.1000000000000001</v>
      </c>
      <c r="H3" s="5">
        <f t="shared" ref="H3:H56" si="1">ABS(ROUND(F3/G3,2))</f>
        <v>9.1999999999999993</v>
      </c>
      <c r="I3" t="s">
        <v>19</v>
      </c>
      <c r="J3" t="s">
        <v>5</v>
      </c>
    </row>
    <row r="4" spans="1:22" x14ac:dyDescent="0.25">
      <c r="A4" s="1"/>
      <c r="B4" s="2" t="s">
        <v>4</v>
      </c>
      <c r="C4">
        <v>12</v>
      </c>
      <c r="D4">
        <v>12</v>
      </c>
      <c r="E4" s="5">
        <f t="shared" si="0"/>
        <v>1</v>
      </c>
      <c r="F4">
        <v>12.19</v>
      </c>
      <c r="G4" s="3">
        <v>-2.98</v>
      </c>
      <c r="H4" s="5">
        <f t="shared" si="1"/>
        <v>4.09</v>
      </c>
      <c r="I4" t="s">
        <v>5</v>
      </c>
      <c r="J4" t="s">
        <v>5</v>
      </c>
    </row>
    <row r="5" spans="1:22" x14ac:dyDescent="0.25">
      <c r="A5" s="1">
        <v>45180</v>
      </c>
      <c r="B5">
        <v>19950</v>
      </c>
      <c r="C5">
        <v>32</v>
      </c>
      <c r="D5">
        <v>4.8</v>
      </c>
      <c r="E5" s="5">
        <f t="shared" si="0"/>
        <v>6.67</v>
      </c>
      <c r="F5">
        <v>23.8</v>
      </c>
      <c r="G5" s="3">
        <v>-7.5</v>
      </c>
      <c r="H5" s="5">
        <f t="shared" si="1"/>
        <v>3.17</v>
      </c>
      <c r="I5" t="s">
        <v>5</v>
      </c>
      <c r="J5" t="s">
        <v>5</v>
      </c>
      <c r="K5">
        <v>19996.349999999999</v>
      </c>
      <c r="L5">
        <v>20110.150000000001</v>
      </c>
      <c r="N5">
        <v>19890</v>
      </c>
      <c r="O5">
        <v>19850</v>
      </c>
      <c r="P5">
        <v>12.2</v>
      </c>
      <c r="Q5">
        <v>3.1</v>
      </c>
    </row>
    <row r="6" spans="1:22" x14ac:dyDescent="0.25">
      <c r="B6">
        <v>20000</v>
      </c>
      <c r="C6">
        <v>48</v>
      </c>
      <c r="D6">
        <v>30</v>
      </c>
      <c r="E6" s="5">
        <f t="shared" si="0"/>
        <v>1.6</v>
      </c>
      <c r="F6">
        <v>30.4</v>
      </c>
      <c r="G6">
        <v>3.1</v>
      </c>
      <c r="H6" s="5">
        <f t="shared" si="1"/>
        <v>9.81</v>
      </c>
      <c r="I6" t="s">
        <v>5</v>
      </c>
      <c r="J6" t="s">
        <v>5</v>
      </c>
      <c r="O6">
        <v>19900</v>
      </c>
      <c r="P6">
        <v>5.7</v>
      </c>
      <c r="Q6">
        <v>9.6</v>
      </c>
    </row>
    <row r="7" spans="1:22" x14ac:dyDescent="0.25">
      <c r="B7">
        <v>20050</v>
      </c>
      <c r="C7">
        <v>11.1</v>
      </c>
      <c r="D7">
        <v>16.3</v>
      </c>
      <c r="E7" s="6">
        <f t="shared" si="0"/>
        <v>0.68</v>
      </c>
      <c r="F7">
        <v>3.15</v>
      </c>
      <c r="G7">
        <v>-3.35</v>
      </c>
      <c r="H7" s="6">
        <f t="shared" si="1"/>
        <v>0.94</v>
      </c>
      <c r="I7" t="s">
        <v>18</v>
      </c>
      <c r="J7" t="s">
        <v>5</v>
      </c>
      <c r="O7">
        <v>19950</v>
      </c>
      <c r="P7">
        <v>1.5</v>
      </c>
      <c r="Q7">
        <v>8.5</v>
      </c>
    </row>
    <row r="8" spans="1:22" x14ac:dyDescent="0.25">
      <c r="A8" s="1">
        <v>45181</v>
      </c>
      <c r="B8">
        <v>19950</v>
      </c>
      <c r="C8">
        <v>32</v>
      </c>
      <c r="D8">
        <v>5.0999999999999996</v>
      </c>
      <c r="E8" s="5">
        <f t="shared" si="0"/>
        <v>6.27</v>
      </c>
      <c r="F8">
        <v>6.37</v>
      </c>
      <c r="G8" s="3">
        <v>-0.6</v>
      </c>
      <c r="H8" s="5">
        <f t="shared" si="1"/>
        <v>10.62</v>
      </c>
      <c r="I8" t="s">
        <v>5</v>
      </c>
      <c r="J8" t="s">
        <v>5</v>
      </c>
      <c r="K8">
        <v>19993.2</v>
      </c>
      <c r="L8">
        <v>19989.5</v>
      </c>
      <c r="N8">
        <v>20110.150000000001</v>
      </c>
      <c r="O8">
        <v>20050</v>
      </c>
      <c r="P8">
        <v>1</v>
      </c>
      <c r="Q8">
        <v>1</v>
      </c>
    </row>
    <row r="9" spans="1:22" x14ac:dyDescent="0.25">
      <c r="B9">
        <v>20000</v>
      </c>
      <c r="C9">
        <v>48.4</v>
      </c>
      <c r="D9">
        <v>29.1</v>
      </c>
      <c r="E9" s="5">
        <f t="shared" si="0"/>
        <v>1.66</v>
      </c>
      <c r="F9">
        <v>17.600000000000001</v>
      </c>
      <c r="G9" s="3">
        <v>-7.6</v>
      </c>
      <c r="H9" s="5">
        <f t="shared" si="1"/>
        <v>2.3199999999999998</v>
      </c>
      <c r="I9" t="s">
        <v>5</v>
      </c>
      <c r="J9" t="s">
        <v>6</v>
      </c>
      <c r="O9">
        <v>20100</v>
      </c>
      <c r="P9">
        <v>28</v>
      </c>
      <c r="Q9">
        <v>5</v>
      </c>
    </row>
    <row r="10" spans="1:22" x14ac:dyDescent="0.25">
      <c r="B10">
        <v>20050</v>
      </c>
      <c r="C10">
        <v>12.2</v>
      </c>
      <c r="D10">
        <v>16.3</v>
      </c>
      <c r="E10" s="6">
        <f t="shared" si="0"/>
        <v>0.75</v>
      </c>
      <c r="F10">
        <v>12.25</v>
      </c>
      <c r="G10">
        <v>7.43</v>
      </c>
      <c r="H10" s="5">
        <f t="shared" si="1"/>
        <v>1.65</v>
      </c>
      <c r="I10" t="s">
        <v>19</v>
      </c>
      <c r="J10" t="s">
        <v>6</v>
      </c>
      <c r="O10">
        <v>20150</v>
      </c>
      <c r="P10">
        <v>4</v>
      </c>
      <c r="Q10">
        <v>4</v>
      </c>
    </row>
    <row r="11" spans="1:22" x14ac:dyDescent="0.25">
      <c r="A11" s="1">
        <v>45182</v>
      </c>
      <c r="B11">
        <v>20000</v>
      </c>
      <c r="C11">
        <v>100.2</v>
      </c>
      <c r="D11" s="3">
        <v>-19.899999999999999</v>
      </c>
      <c r="E11" s="5">
        <f t="shared" si="0"/>
        <v>5.04</v>
      </c>
      <c r="F11">
        <v>52.6</v>
      </c>
      <c r="G11" s="3">
        <v>-31.7</v>
      </c>
      <c r="H11" s="5">
        <f t="shared" si="1"/>
        <v>1.66</v>
      </c>
      <c r="I11" t="s">
        <v>5</v>
      </c>
      <c r="J11" t="s">
        <v>5</v>
      </c>
      <c r="K11">
        <v>20070</v>
      </c>
      <c r="L11">
        <v>20127.95</v>
      </c>
      <c r="N11">
        <v>19989.5</v>
      </c>
      <c r="O11">
        <v>19950</v>
      </c>
      <c r="P11">
        <v>32.299999999999997</v>
      </c>
      <c r="Q11">
        <v>-0.2</v>
      </c>
    </row>
    <row r="12" spans="1:22" x14ac:dyDescent="0.25">
      <c r="B12">
        <v>20050</v>
      </c>
      <c r="C12">
        <v>36.4</v>
      </c>
      <c r="D12">
        <v>0.4</v>
      </c>
      <c r="E12" s="5">
        <f t="shared" si="0"/>
        <v>91</v>
      </c>
      <c r="F12">
        <v>25.4</v>
      </c>
      <c r="G12" s="3">
        <v>-11.6</v>
      </c>
      <c r="H12" s="5">
        <f t="shared" si="1"/>
        <v>2.19</v>
      </c>
      <c r="I12" t="s">
        <v>5</v>
      </c>
      <c r="J12" t="s">
        <v>5</v>
      </c>
      <c r="O12">
        <v>20000</v>
      </c>
      <c r="P12">
        <v>48.7</v>
      </c>
      <c r="Q12">
        <v>13</v>
      </c>
    </row>
    <row r="13" spans="1:22" x14ac:dyDescent="0.25">
      <c r="B13">
        <v>20100</v>
      </c>
      <c r="C13">
        <v>41.9</v>
      </c>
      <c r="D13">
        <v>27.5</v>
      </c>
      <c r="E13" s="5">
        <f t="shared" si="0"/>
        <v>1.52</v>
      </c>
      <c r="F13">
        <v>27.4</v>
      </c>
      <c r="G13" s="3">
        <v>-12.7</v>
      </c>
      <c r="H13" s="5">
        <f t="shared" si="1"/>
        <v>2.16</v>
      </c>
      <c r="I13" t="s">
        <v>5</v>
      </c>
      <c r="J13" t="s">
        <v>5</v>
      </c>
      <c r="O13">
        <v>20050</v>
      </c>
      <c r="P13">
        <v>11.2</v>
      </c>
      <c r="Q13">
        <v>16.7</v>
      </c>
    </row>
    <row r="14" spans="1:22" x14ac:dyDescent="0.25">
      <c r="A14" s="1">
        <v>45183</v>
      </c>
      <c r="B14">
        <v>20050</v>
      </c>
      <c r="C14">
        <v>7.1</v>
      </c>
      <c r="D14">
        <v>4.3</v>
      </c>
      <c r="E14" s="11">
        <f t="shared" si="0"/>
        <v>1.65</v>
      </c>
      <c r="F14">
        <v>7.1</v>
      </c>
      <c r="G14">
        <v>4.3</v>
      </c>
      <c r="H14" s="5">
        <f t="shared" si="1"/>
        <v>1.65</v>
      </c>
      <c r="I14" t="s">
        <v>5</v>
      </c>
      <c r="J14" t="s">
        <v>5</v>
      </c>
      <c r="K14">
        <v>20103.099999999999</v>
      </c>
      <c r="L14">
        <v>20156.45</v>
      </c>
      <c r="M14" s="4" t="s">
        <v>23</v>
      </c>
      <c r="V14" t="s">
        <v>22</v>
      </c>
    </row>
    <row r="15" spans="1:22" x14ac:dyDescent="0.25">
      <c r="B15">
        <v>20100</v>
      </c>
      <c r="C15">
        <v>23.1</v>
      </c>
      <c r="D15">
        <v>19</v>
      </c>
      <c r="E15" s="11">
        <f t="shared" si="0"/>
        <v>1.22</v>
      </c>
      <c r="F15">
        <v>23.1</v>
      </c>
      <c r="G15">
        <v>19</v>
      </c>
      <c r="H15" s="5">
        <f t="shared" si="1"/>
        <v>1.22</v>
      </c>
      <c r="I15" t="s">
        <v>5</v>
      </c>
      <c r="J15" t="s">
        <v>5</v>
      </c>
    </row>
    <row r="16" spans="1:22" x14ac:dyDescent="0.25">
      <c r="B16">
        <v>20150</v>
      </c>
      <c r="C16">
        <v>6.1</v>
      </c>
      <c r="D16">
        <v>7.8</v>
      </c>
      <c r="E16" s="12">
        <f t="shared" si="0"/>
        <v>0.78</v>
      </c>
      <c r="F16">
        <v>6.1</v>
      </c>
      <c r="G16">
        <v>7.8</v>
      </c>
      <c r="H16" s="6">
        <f t="shared" si="1"/>
        <v>0.78</v>
      </c>
      <c r="I16" t="s">
        <v>6</v>
      </c>
      <c r="J16" t="s">
        <v>5</v>
      </c>
    </row>
    <row r="17" spans="1:18" s="13" customFormat="1" ht="45" x14ac:dyDescent="0.25">
      <c r="A17" s="15" t="s">
        <v>24</v>
      </c>
      <c r="E17" s="14"/>
      <c r="H17" s="14"/>
    </row>
    <row r="18" spans="1:18" x14ac:dyDescent="0.25">
      <c r="A18" s="1">
        <v>45184</v>
      </c>
      <c r="B18">
        <v>20150</v>
      </c>
      <c r="C18">
        <v>19.600000000000001</v>
      </c>
      <c r="D18">
        <v>10.6</v>
      </c>
      <c r="E18" s="11">
        <f t="shared" si="0"/>
        <v>1.85</v>
      </c>
      <c r="F18">
        <v>13.6</v>
      </c>
      <c r="G18">
        <v>1.5</v>
      </c>
      <c r="H18" s="11">
        <f t="shared" si="1"/>
        <v>9.07</v>
      </c>
      <c r="I18" t="s">
        <v>5</v>
      </c>
      <c r="J18" t="s">
        <v>5</v>
      </c>
      <c r="K18">
        <v>20192.349999999999</v>
      </c>
      <c r="L18">
        <v>20155.95</v>
      </c>
      <c r="N18">
        <v>20156.45</v>
      </c>
      <c r="O18">
        <v>20100</v>
      </c>
      <c r="P18">
        <v>23.2</v>
      </c>
      <c r="Q18">
        <v>18.7</v>
      </c>
    </row>
    <row r="19" spans="1:18" x14ac:dyDescent="0.25">
      <c r="B19">
        <v>20200</v>
      </c>
      <c r="C19">
        <v>21.7</v>
      </c>
      <c r="D19">
        <v>48</v>
      </c>
      <c r="E19" s="6">
        <f t="shared" si="0"/>
        <v>0.45</v>
      </c>
      <c r="F19">
        <v>17.3</v>
      </c>
      <c r="G19">
        <v>19.899999999999999</v>
      </c>
      <c r="H19" s="12">
        <f t="shared" si="1"/>
        <v>0.87</v>
      </c>
      <c r="I19" t="s">
        <v>6</v>
      </c>
      <c r="J19" t="s">
        <v>6</v>
      </c>
      <c r="O19">
        <v>20150</v>
      </c>
      <c r="P19">
        <v>5.8</v>
      </c>
      <c r="Q19">
        <v>7.9</v>
      </c>
    </row>
    <row r="20" spans="1:18" x14ac:dyDescent="0.25">
      <c r="B20">
        <v>20250</v>
      </c>
      <c r="C20">
        <v>4.5999999999999996</v>
      </c>
      <c r="D20">
        <v>20.100000000000001</v>
      </c>
      <c r="E20" s="6">
        <f t="shared" si="0"/>
        <v>0.23</v>
      </c>
      <c r="F20">
        <v>3.34</v>
      </c>
      <c r="G20">
        <v>11.75</v>
      </c>
      <c r="H20" s="12">
        <f t="shared" si="1"/>
        <v>0.28000000000000003</v>
      </c>
      <c r="I20" t="s">
        <v>6</v>
      </c>
      <c r="J20" t="s">
        <v>6</v>
      </c>
      <c r="O20">
        <v>20200</v>
      </c>
      <c r="P20">
        <v>6.2</v>
      </c>
      <c r="Q20">
        <v>18.399999999999999</v>
      </c>
    </row>
    <row r="21" spans="1:18" x14ac:dyDescent="0.25">
      <c r="A21" s="1">
        <v>45187</v>
      </c>
      <c r="B21">
        <v>20100</v>
      </c>
      <c r="C21">
        <v>37.200000000000003</v>
      </c>
      <c r="D21">
        <v>17.8</v>
      </c>
      <c r="E21" s="11">
        <f t="shared" si="0"/>
        <v>2.09</v>
      </c>
      <c r="F21">
        <v>-0.4</v>
      </c>
      <c r="G21">
        <v>9.6</v>
      </c>
      <c r="H21" s="12">
        <f t="shared" si="1"/>
        <v>0.04</v>
      </c>
      <c r="I21" t="s">
        <v>25</v>
      </c>
      <c r="J21" t="s">
        <v>6</v>
      </c>
      <c r="K21">
        <v>20133.3</v>
      </c>
      <c r="L21">
        <v>19980.75</v>
      </c>
      <c r="N21">
        <v>20155.95</v>
      </c>
      <c r="O21">
        <v>20100</v>
      </c>
      <c r="P21">
        <v>38.4</v>
      </c>
      <c r="Q21">
        <v>9.1999999999999993</v>
      </c>
    </row>
    <row r="22" spans="1:18" x14ac:dyDescent="0.25">
      <c r="B22">
        <v>20150</v>
      </c>
      <c r="C22">
        <v>15.27</v>
      </c>
      <c r="D22">
        <v>27.4</v>
      </c>
      <c r="E22" s="12">
        <f t="shared" si="0"/>
        <v>0.56000000000000005</v>
      </c>
      <c r="F22">
        <v>-13.3</v>
      </c>
      <c r="G22">
        <v>17</v>
      </c>
      <c r="H22" s="12">
        <f t="shared" si="1"/>
        <v>0.78</v>
      </c>
      <c r="I22" t="s">
        <v>6</v>
      </c>
      <c r="J22" t="s">
        <v>6</v>
      </c>
      <c r="O22">
        <v>20150</v>
      </c>
      <c r="P22">
        <v>19.8</v>
      </c>
      <c r="Q22">
        <v>10.199999999999999</v>
      </c>
    </row>
    <row r="23" spans="1:18" x14ac:dyDescent="0.25">
      <c r="B23">
        <v>20200</v>
      </c>
      <c r="C23">
        <v>5.6</v>
      </c>
      <c r="D23">
        <v>73.5</v>
      </c>
      <c r="E23" s="12">
        <f t="shared" si="0"/>
        <v>0.08</v>
      </c>
      <c r="F23">
        <v>-16.5</v>
      </c>
      <c r="G23">
        <v>24.5</v>
      </c>
      <c r="H23" s="12">
        <f t="shared" si="1"/>
        <v>0.67</v>
      </c>
      <c r="I23" t="s">
        <v>6</v>
      </c>
      <c r="J23" t="s">
        <v>6</v>
      </c>
      <c r="O23">
        <v>20200</v>
      </c>
      <c r="P23">
        <v>49</v>
      </c>
      <c r="Q23">
        <v>22.6</v>
      </c>
    </row>
    <row r="24" spans="1:18" x14ac:dyDescent="0.25">
      <c r="A24" s="1">
        <v>45189</v>
      </c>
      <c r="B24">
        <v>19850</v>
      </c>
      <c r="C24">
        <v>29.6</v>
      </c>
      <c r="D24">
        <v>5.7</v>
      </c>
      <c r="E24" s="11">
        <f t="shared" si="0"/>
        <v>5.19</v>
      </c>
      <c r="F24">
        <v>17.8</v>
      </c>
      <c r="G24">
        <v>5.83</v>
      </c>
      <c r="H24" s="11">
        <f t="shared" si="1"/>
        <v>3.05</v>
      </c>
      <c r="I24" t="s">
        <v>26</v>
      </c>
      <c r="J24" t="s">
        <v>6</v>
      </c>
      <c r="K24" s="16">
        <v>19909.55</v>
      </c>
      <c r="L24">
        <v>19840.55</v>
      </c>
      <c r="N24">
        <v>19980.75</v>
      </c>
      <c r="O24">
        <v>19950</v>
      </c>
      <c r="P24">
        <v>23</v>
      </c>
      <c r="Q24">
        <v>-2.1</v>
      </c>
      <c r="R24" t="s">
        <v>27</v>
      </c>
    </row>
    <row r="25" spans="1:18" x14ac:dyDescent="0.25">
      <c r="B25">
        <v>19900</v>
      </c>
      <c r="C25">
        <v>36.5</v>
      </c>
      <c r="D25">
        <v>41.1</v>
      </c>
      <c r="E25" s="12">
        <f t="shared" si="0"/>
        <v>0.89</v>
      </c>
      <c r="F25">
        <v>7.1</v>
      </c>
      <c r="G25">
        <v>38.1</v>
      </c>
      <c r="H25" s="12">
        <f t="shared" si="1"/>
        <v>0.19</v>
      </c>
      <c r="I25" t="s">
        <v>6</v>
      </c>
      <c r="J25" t="s">
        <v>6</v>
      </c>
      <c r="O25">
        <v>20000</v>
      </c>
      <c r="P25">
        <v>13.7</v>
      </c>
      <c r="Q25">
        <v>-4.2</v>
      </c>
      <c r="R25" t="s">
        <v>27</v>
      </c>
    </row>
    <row r="26" spans="1:18" x14ac:dyDescent="0.25">
      <c r="B26">
        <v>19950</v>
      </c>
      <c r="C26">
        <v>20.6</v>
      </c>
      <c r="D26">
        <v>43.3</v>
      </c>
      <c r="E26" s="12">
        <f t="shared" si="0"/>
        <v>0.48</v>
      </c>
      <c r="F26">
        <v>-2.4</v>
      </c>
      <c r="G26">
        <v>45.2</v>
      </c>
      <c r="H26" s="12">
        <f t="shared" si="1"/>
        <v>0.05</v>
      </c>
      <c r="I26" t="s">
        <v>6</v>
      </c>
      <c r="J26" t="s">
        <v>6</v>
      </c>
      <c r="O26">
        <v>20050</v>
      </c>
      <c r="P26">
        <v>13.6</v>
      </c>
      <c r="Q26">
        <v>1.2</v>
      </c>
      <c r="R26" t="s">
        <v>27</v>
      </c>
    </row>
    <row r="27" spans="1:18" x14ac:dyDescent="0.25">
      <c r="A27" s="1">
        <v>45190</v>
      </c>
      <c r="B27">
        <v>19700</v>
      </c>
      <c r="C27">
        <v>15.92</v>
      </c>
      <c r="D27">
        <v>8.94</v>
      </c>
      <c r="E27" s="11">
        <f t="shared" si="0"/>
        <v>1.78</v>
      </c>
      <c r="F27">
        <v>12</v>
      </c>
      <c r="G27">
        <v>8.67</v>
      </c>
      <c r="H27" s="11">
        <f t="shared" si="1"/>
        <v>1.38</v>
      </c>
      <c r="I27" t="s">
        <v>26</v>
      </c>
      <c r="J27" t="s">
        <v>5</v>
      </c>
      <c r="K27">
        <v>19748.849999999999</v>
      </c>
      <c r="L27">
        <v>19744.849999999999</v>
      </c>
      <c r="N27">
        <v>19840.55</v>
      </c>
      <c r="O27">
        <v>19800</v>
      </c>
      <c r="P27">
        <v>28.4</v>
      </c>
      <c r="Q27">
        <v>5.5</v>
      </c>
    </row>
    <row r="28" spans="1:18" x14ac:dyDescent="0.25">
      <c r="B28">
        <v>19750</v>
      </c>
      <c r="C28">
        <v>5.07</v>
      </c>
      <c r="D28">
        <v>9.8800000000000008</v>
      </c>
      <c r="E28" s="12">
        <f t="shared" si="0"/>
        <v>0.51</v>
      </c>
      <c r="F28">
        <v>2.81</v>
      </c>
      <c r="G28">
        <v>10.06</v>
      </c>
      <c r="H28" s="12">
        <f t="shared" si="1"/>
        <v>0.28000000000000003</v>
      </c>
      <c r="I28" t="s">
        <v>6</v>
      </c>
      <c r="J28" t="s">
        <v>6</v>
      </c>
      <c r="O28">
        <v>19850</v>
      </c>
      <c r="P28">
        <v>22.9</v>
      </c>
      <c r="Q28">
        <v>6</v>
      </c>
    </row>
    <row r="29" spans="1:18" x14ac:dyDescent="0.25">
      <c r="B29">
        <v>19800</v>
      </c>
      <c r="C29">
        <v>15.7</v>
      </c>
      <c r="D29">
        <v>32.5</v>
      </c>
      <c r="E29" s="12">
        <f t="shared" si="0"/>
        <v>0.48</v>
      </c>
      <c r="F29">
        <v>11.5</v>
      </c>
      <c r="G29">
        <v>35.200000000000003</v>
      </c>
      <c r="H29" s="12">
        <f t="shared" si="1"/>
        <v>0.33</v>
      </c>
      <c r="I29" t="s">
        <v>6</v>
      </c>
      <c r="J29" t="s">
        <v>6</v>
      </c>
      <c r="O29">
        <v>19900</v>
      </c>
      <c r="P29">
        <v>16.399999999999999</v>
      </c>
      <c r="Q29">
        <v>37</v>
      </c>
    </row>
    <row r="30" spans="1:18" x14ac:dyDescent="0.25">
      <c r="A30" s="1">
        <v>45191</v>
      </c>
      <c r="B30">
        <v>19600</v>
      </c>
      <c r="C30">
        <v>14.5</v>
      </c>
      <c r="D30">
        <v>3.8</v>
      </c>
      <c r="E30" s="11">
        <f t="shared" si="0"/>
        <v>3.82</v>
      </c>
      <c r="F30">
        <v>3.6</v>
      </c>
      <c r="G30">
        <v>2.68</v>
      </c>
      <c r="H30" s="11">
        <f t="shared" si="1"/>
        <v>1.34</v>
      </c>
      <c r="I30" t="s">
        <v>5</v>
      </c>
      <c r="J30" t="s">
        <v>5</v>
      </c>
      <c r="K30">
        <v>19674.25</v>
      </c>
      <c r="L30">
        <v>19678.2</v>
      </c>
      <c r="N30">
        <v>19744.849999999999</v>
      </c>
      <c r="O30">
        <v>19700</v>
      </c>
      <c r="P30">
        <v>15.82</v>
      </c>
      <c r="Q30">
        <v>8.94</v>
      </c>
    </row>
    <row r="31" spans="1:18" x14ac:dyDescent="0.25">
      <c r="B31">
        <v>19650</v>
      </c>
      <c r="C31">
        <v>11.7</v>
      </c>
      <c r="D31">
        <v>2.6</v>
      </c>
      <c r="E31" s="11">
        <f t="shared" si="0"/>
        <v>4.5</v>
      </c>
      <c r="F31">
        <v>10.39</v>
      </c>
      <c r="G31">
        <v>1.86</v>
      </c>
      <c r="H31" s="11">
        <f t="shared" si="1"/>
        <v>5.59</v>
      </c>
      <c r="I31" t="s">
        <v>5</v>
      </c>
      <c r="J31" t="s">
        <v>5</v>
      </c>
      <c r="O31">
        <v>19750</v>
      </c>
      <c r="P31">
        <v>5.27</v>
      </c>
      <c r="Q31">
        <v>15.27</v>
      </c>
    </row>
    <row r="32" spans="1:18" x14ac:dyDescent="0.25">
      <c r="B32">
        <v>19700</v>
      </c>
      <c r="C32">
        <v>30.3</v>
      </c>
      <c r="D32">
        <v>19.600000000000001</v>
      </c>
      <c r="E32" s="11">
        <f t="shared" si="0"/>
        <v>1.55</v>
      </c>
      <c r="F32">
        <v>14.4</v>
      </c>
      <c r="G32">
        <v>10.8</v>
      </c>
      <c r="H32" s="11">
        <f t="shared" si="1"/>
        <v>1.33</v>
      </c>
      <c r="I32" t="s">
        <v>5</v>
      </c>
      <c r="J32" t="s">
        <v>18</v>
      </c>
      <c r="O32">
        <v>19800</v>
      </c>
      <c r="P32">
        <v>15.9</v>
      </c>
      <c r="Q32">
        <v>32.9</v>
      </c>
    </row>
    <row r="33" spans="1:13" x14ac:dyDescent="0.25">
      <c r="A33" s="1">
        <v>45194</v>
      </c>
      <c r="B33">
        <v>19600</v>
      </c>
      <c r="C33">
        <v>9.6</v>
      </c>
      <c r="D33">
        <v>4.9000000000000004</v>
      </c>
      <c r="E33" s="11">
        <f t="shared" si="0"/>
        <v>1.96</v>
      </c>
      <c r="F33">
        <v>-4.8</v>
      </c>
      <c r="G33">
        <v>1.2</v>
      </c>
      <c r="H33" s="12">
        <f t="shared" si="1"/>
        <v>4</v>
      </c>
      <c r="I33" t="s">
        <v>19</v>
      </c>
      <c r="J33" t="s">
        <v>5</v>
      </c>
      <c r="K33">
        <v>19674.55</v>
      </c>
      <c r="L33">
        <v>19682.8</v>
      </c>
    </row>
    <row r="34" spans="1:13" x14ac:dyDescent="0.25">
      <c r="B34">
        <v>19650</v>
      </c>
      <c r="C34">
        <v>0.7</v>
      </c>
      <c r="D34">
        <v>6</v>
      </c>
      <c r="E34" s="12">
        <f t="shared" si="0"/>
        <v>0.12</v>
      </c>
      <c r="F34">
        <v>-10.7</v>
      </c>
      <c r="G34">
        <v>3.1</v>
      </c>
      <c r="H34" s="12">
        <f t="shared" si="1"/>
        <v>3.45</v>
      </c>
      <c r="I34" t="s">
        <v>18</v>
      </c>
      <c r="J34" t="s">
        <v>5</v>
      </c>
    </row>
    <row r="35" spans="1:13" x14ac:dyDescent="0.25">
      <c r="B35">
        <v>19700</v>
      </c>
      <c r="C35">
        <v>14.2</v>
      </c>
      <c r="D35">
        <v>35.299999999999997</v>
      </c>
      <c r="E35" s="12">
        <f t="shared" si="0"/>
        <v>0.4</v>
      </c>
      <c r="F35">
        <v>-15.9</v>
      </c>
      <c r="G35">
        <v>15.7</v>
      </c>
      <c r="H35" s="12">
        <f t="shared" si="1"/>
        <v>1.01</v>
      </c>
      <c r="I35" t="s">
        <v>18</v>
      </c>
      <c r="J35" t="s">
        <v>18</v>
      </c>
    </row>
    <row r="36" spans="1:13" x14ac:dyDescent="0.25">
      <c r="A36" s="1">
        <v>45195</v>
      </c>
      <c r="B36">
        <v>19600</v>
      </c>
      <c r="C36">
        <v>9.1999999999999993</v>
      </c>
      <c r="D36">
        <v>11.8</v>
      </c>
      <c r="E36" s="12">
        <f t="shared" si="0"/>
        <v>0.78</v>
      </c>
      <c r="F36">
        <v>9.6999999999999993</v>
      </c>
      <c r="G36">
        <v>7.2</v>
      </c>
      <c r="H36" s="11">
        <f t="shared" si="1"/>
        <v>1.35</v>
      </c>
      <c r="I36" t="s">
        <v>19</v>
      </c>
      <c r="J36" t="s">
        <v>5</v>
      </c>
      <c r="K36">
        <v>19664.7</v>
      </c>
      <c r="L36">
        <v>19637.05</v>
      </c>
    </row>
    <row r="37" spans="1:13" x14ac:dyDescent="0.25">
      <c r="B37">
        <v>19650</v>
      </c>
      <c r="C37">
        <v>10</v>
      </c>
      <c r="D37">
        <v>14.1</v>
      </c>
      <c r="E37" s="12">
        <f t="shared" si="0"/>
        <v>0.71</v>
      </c>
      <c r="F37">
        <v>11.1</v>
      </c>
      <c r="G37">
        <v>11.1</v>
      </c>
      <c r="H37" s="11">
        <f t="shared" si="1"/>
        <v>1</v>
      </c>
      <c r="I37" t="s">
        <v>19</v>
      </c>
      <c r="J37" t="s">
        <v>6</v>
      </c>
    </row>
    <row r="38" spans="1:13" x14ac:dyDescent="0.25">
      <c r="B38">
        <v>19700</v>
      </c>
      <c r="C38">
        <v>-3</v>
      </c>
      <c r="D38">
        <v>48</v>
      </c>
      <c r="E38" s="12">
        <f t="shared" si="0"/>
        <v>0.06</v>
      </c>
      <c r="F38">
        <v>-2.2000000000000002</v>
      </c>
      <c r="G38">
        <v>21.8</v>
      </c>
      <c r="H38" s="12">
        <f t="shared" si="1"/>
        <v>0.1</v>
      </c>
      <c r="I38" t="s">
        <v>18</v>
      </c>
      <c r="J38" t="s">
        <v>6</v>
      </c>
    </row>
    <row r="39" spans="1:13" x14ac:dyDescent="0.25">
      <c r="A39" s="1">
        <v>45196</v>
      </c>
      <c r="B39">
        <v>19650</v>
      </c>
      <c r="C39">
        <v>32.799999999999997</v>
      </c>
      <c r="D39">
        <v>8</v>
      </c>
      <c r="E39" s="11">
        <f t="shared" si="0"/>
        <v>4.0999999999999996</v>
      </c>
      <c r="F39">
        <v>22.3</v>
      </c>
      <c r="G39">
        <v>-7.9</v>
      </c>
      <c r="H39" s="11">
        <f t="shared" si="1"/>
        <v>2.82</v>
      </c>
      <c r="I39" t="s">
        <v>5</v>
      </c>
      <c r="J39" t="s">
        <v>5</v>
      </c>
      <c r="K39">
        <v>19716.45</v>
      </c>
      <c r="L39">
        <v>19761.8</v>
      </c>
    </row>
    <row r="40" spans="1:13" x14ac:dyDescent="0.25">
      <c r="B40">
        <v>19700</v>
      </c>
      <c r="C40">
        <v>14</v>
      </c>
      <c r="D40">
        <v>63</v>
      </c>
      <c r="E40" s="12">
        <f t="shared" si="0"/>
        <v>0.22</v>
      </c>
      <c r="F40">
        <v>17.899999999999999</v>
      </c>
      <c r="G40">
        <v>14.4</v>
      </c>
      <c r="H40" s="11">
        <f t="shared" si="1"/>
        <v>1.24</v>
      </c>
      <c r="I40" t="s">
        <v>19</v>
      </c>
      <c r="J40" t="s">
        <v>5</v>
      </c>
    </row>
    <row r="41" spans="1:13" x14ac:dyDescent="0.25">
      <c r="B41">
        <v>19750</v>
      </c>
      <c r="C41">
        <v>0.6</v>
      </c>
      <c r="D41">
        <v>59.3</v>
      </c>
      <c r="E41" s="12">
        <f t="shared" si="0"/>
        <v>0.01</v>
      </c>
      <c r="F41">
        <v>1.9</v>
      </c>
      <c r="G41">
        <v>28</v>
      </c>
      <c r="H41" s="12">
        <f t="shared" si="1"/>
        <v>7.0000000000000007E-2</v>
      </c>
      <c r="I41" t="s">
        <v>6</v>
      </c>
      <c r="J41" t="s">
        <v>5</v>
      </c>
    </row>
    <row r="42" spans="1:13" x14ac:dyDescent="0.25">
      <c r="A42" s="1">
        <v>45197</v>
      </c>
      <c r="B42">
        <v>19450</v>
      </c>
      <c r="C42">
        <v>4.2</v>
      </c>
      <c r="D42">
        <v>0.6</v>
      </c>
      <c r="E42" s="11">
        <f t="shared" si="0"/>
        <v>7</v>
      </c>
      <c r="F42">
        <v>4.2</v>
      </c>
      <c r="G42">
        <v>0.6</v>
      </c>
      <c r="H42" s="11">
        <f t="shared" si="1"/>
        <v>7</v>
      </c>
      <c r="I42" t="s">
        <v>5</v>
      </c>
      <c r="J42" t="s">
        <v>5</v>
      </c>
      <c r="K42">
        <v>19523.55</v>
      </c>
      <c r="L42">
        <v>19581.2</v>
      </c>
      <c r="M42" s="4" t="s">
        <v>23</v>
      </c>
    </row>
    <row r="43" spans="1:13" x14ac:dyDescent="0.25">
      <c r="B43">
        <v>19500</v>
      </c>
      <c r="C43">
        <v>15.4</v>
      </c>
      <c r="D43">
        <v>8.1</v>
      </c>
      <c r="E43" s="11">
        <f t="shared" si="0"/>
        <v>1.9</v>
      </c>
      <c r="F43">
        <v>15.4</v>
      </c>
      <c r="G43">
        <v>8.1</v>
      </c>
      <c r="H43" s="11">
        <f t="shared" si="1"/>
        <v>1.9</v>
      </c>
      <c r="I43" t="s">
        <v>5</v>
      </c>
      <c r="J43" t="s">
        <v>5</v>
      </c>
    </row>
    <row r="44" spans="1:13" x14ac:dyDescent="0.25">
      <c r="B44">
        <v>19550</v>
      </c>
      <c r="C44">
        <v>5.7</v>
      </c>
      <c r="D44">
        <v>6.4</v>
      </c>
      <c r="E44" s="12">
        <f t="shared" si="0"/>
        <v>0.89</v>
      </c>
      <c r="F44">
        <v>5.7</v>
      </c>
      <c r="G44">
        <v>6.4</v>
      </c>
      <c r="H44" s="12">
        <f t="shared" si="1"/>
        <v>0.89</v>
      </c>
      <c r="I44" t="s">
        <v>18</v>
      </c>
      <c r="J44" t="s">
        <v>5</v>
      </c>
    </row>
    <row r="45" spans="1:13" x14ac:dyDescent="0.25">
      <c r="A45" s="1">
        <v>45198</v>
      </c>
      <c r="B45">
        <v>19600</v>
      </c>
      <c r="C45">
        <v>33.799999999999997</v>
      </c>
      <c r="D45">
        <v>20.5</v>
      </c>
      <c r="E45" s="11">
        <f t="shared" si="0"/>
        <v>1.65</v>
      </c>
      <c r="F45">
        <v>25.6</v>
      </c>
      <c r="G45">
        <v>-6.7</v>
      </c>
      <c r="H45" s="11">
        <f t="shared" si="1"/>
        <v>3.82</v>
      </c>
      <c r="I45" t="s">
        <v>5</v>
      </c>
      <c r="J45" t="s">
        <v>5</v>
      </c>
      <c r="K45">
        <v>19638.3</v>
      </c>
      <c r="L45">
        <v>19622.400000000001</v>
      </c>
    </row>
    <row r="46" spans="1:13" x14ac:dyDescent="0.25">
      <c r="B46">
        <v>19650</v>
      </c>
      <c r="C46">
        <v>10.4</v>
      </c>
      <c r="D46">
        <v>15.4</v>
      </c>
      <c r="E46" s="12">
        <f t="shared" si="0"/>
        <v>0.68</v>
      </c>
      <c r="F46">
        <v>9.1999999999999993</v>
      </c>
      <c r="G46">
        <v>2.1</v>
      </c>
      <c r="H46" s="11">
        <f t="shared" si="1"/>
        <v>4.38</v>
      </c>
      <c r="I46" t="s">
        <v>19</v>
      </c>
      <c r="J46" t="s">
        <v>6</v>
      </c>
    </row>
    <row r="47" spans="1:13" x14ac:dyDescent="0.25">
      <c r="B47">
        <v>19700</v>
      </c>
      <c r="C47">
        <v>12.4</v>
      </c>
      <c r="D47">
        <v>43.6</v>
      </c>
      <c r="E47" s="12">
        <f t="shared" si="0"/>
        <v>0.28000000000000003</v>
      </c>
      <c r="F47">
        <v>5.0999999999999996</v>
      </c>
      <c r="G47">
        <v>1.3</v>
      </c>
      <c r="H47" s="11">
        <f t="shared" si="1"/>
        <v>3.92</v>
      </c>
      <c r="I47" t="s">
        <v>19</v>
      </c>
      <c r="J47" t="s">
        <v>6</v>
      </c>
    </row>
    <row r="48" spans="1:13" x14ac:dyDescent="0.25">
      <c r="A48" s="1">
        <v>45203</v>
      </c>
      <c r="B48">
        <v>19400</v>
      </c>
      <c r="C48">
        <v>28.9</v>
      </c>
      <c r="D48">
        <v>37.200000000000003</v>
      </c>
      <c r="E48" s="12">
        <f t="shared" si="0"/>
        <v>0.78</v>
      </c>
      <c r="F48">
        <v>12.9</v>
      </c>
      <c r="G48">
        <v>32.299999999999997</v>
      </c>
      <c r="H48" s="12">
        <f t="shared" si="1"/>
        <v>0.4</v>
      </c>
      <c r="I48" t="s">
        <v>18</v>
      </c>
      <c r="J48" t="s">
        <v>5</v>
      </c>
      <c r="K48">
        <v>19436.099999999999</v>
      </c>
      <c r="L48">
        <v>19521.849999999999</v>
      </c>
    </row>
    <row r="49" spans="1:13" x14ac:dyDescent="0.25">
      <c r="B49">
        <v>19450</v>
      </c>
      <c r="C49">
        <v>3.2</v>
      </c>
      <c r="D49">
        <v>38.6</v>
      </c>
      <c r="E49" s="12">
        <f t="shared" si="0"/>
        <v>0.08</v>
      </c>
      <c r="F49">
        <v>-3.4</v>
      </c>
      <c r="G49">
        <v>33.1</v>
      </c>
      <c r="H49" s="12">
        <f t="shared" si="1"/>
        <v>0.1</v>
      </c>
      <c r="I49" t="s">
        <v>18</v>
      </c>
      <c r="J49" t="s">
        <v>5</v>
      </c>
    </row>
    <row r="50" spans="1:13" x14ac:dyDescent="0.25">
      <c r="B50">
        <v>19500</v>
      </c>
      <c r="C50">
        <v>-27</v>
      </c>
      <c r="D50">
        <v>96</v>
      </c>
      <c r="E50" s="12">
        <f t="shared" si="0"/>
        <v>0.28000000000000003</v>
      </c>
      <c r="F50">
        <v>-45.3</v>
      </c>
      <c r="G50">
        <v>53.5</v>
      </c>
      <c r="H50" s="12">
        <f t="shared" si="1"/>
        <v>0.85</v>
      </c>
      <c r="I50" t="s">
        <v>18</v>
      </c>
      <c r="J50" t="s">
        <v>5</v>
      </c>
    </row>
    <row r="51" spans="1:13" x14ac:dyDescent="0.25">
      <c r="A51" s="1">
        <v>45204</v>
      </c>
      <c r="B51">
        <v>19500</v>
      </c>
      <c r="C51">
        <v>22.6</v>
      </c>
      <c r="D51">
        <v>17.399999999999999</v>
      </c>
      <c r="E51" s="11">
        <f t="shared" si="0"/>
        <v>1.3</v>
      </c>
      <c r="F51">
        <v>22.6</v>
      </c>
      <c r="G51">
        <v>17.399999999999999</v>
      </c>
      <c r="H51" s="11">
        <f t="shared" si="1"/>
        <v>1.3</v>
      </c>
      <c r="I51" t="s">
        <v>5</v>
      </c>
      <c r="J51" t="s">
        <v>5</v>
      </c>
      <c r="K51">
        <v>19546.599999999999</v>
      </c>
      <c r="L51">
        <v>19621.2</v>
      </c>
      <c r="M51" s="4" t="s">
        <v>23</v>
      </c>
    </row>
    <row r="52" spans="1:13" x14ac:dyDescent="0.25">
      <c r="B52">
        <v>19550</v>
      </c>
      <c r="C52">
        <v>10.15</v>
      </c>
      <c r="D52">
        <v>11.61</v>
      </c>
      <c r="E52" s="12">
        <f t="shared" si="0"/>
        <v>0.87</v>
      </c>
      <c r="F52">
        <v>10.15</v>
      </c>
      <c r="G52">
        <v>11.61</v>
      </c>
      <c r="H52" s="12">
        <f t="shared" si="1"/>
        <v>0.87</v>
      </c>
      <c r="I52" t="s">
        <v>18</v>
      </c>
      <c r="J52" t="s">
        <v>5</v>
      </c>
    </row>
    <row r="53" spans="1:13" x14ac:dyDescent="0.25">
      <c r="B53">
        <v>19600</v>
      </c>
      <c r="C53">
        <v>6.1</v>
      </c>
      <c r="D53">
        <v>28.5</v>
      </c>
      <c r="E53" s="12">
        <f t="shared" si="0"/>
        <v>0.21</v>
      </c>
      <c r="F53">
        <v>6.1</v>
      </c>
      <c r="G53">
        <v>28.5</v>
      </c>
      <c r="H53" s="12">
        <f t="shared" si="1"/>
        <v>0.21</v>
      </c>
      <c r="I53" t="s">
        <v>18</v>
      </c>
      <c r="J53" t="s">
        <v>5</v>
      </c>
    </row>
    <row r="54" spans="1:13" x14ac:dyDescent="0.25">
      <c r="A54" s="1">
        <v>45205</v>
      </c>
      <c r="B54">
        <v>19600</v>
      </c>
      <c r="C54">
        <v>44.8</v>
      </c>
      <c r="D54">
        <v>23.2</v>
      </c>
      <c r="E54" s="11">
        <f t="shared" si="0"/>
        <v>1.93</v>
      </c>
      <c r="F54">
        <v>39</v>
      </c>
      <c r="G54">
        <v>-4.5999999999999996</v>
      </c>
      <c r="H54" s="11">
        <f t="shared" si="1"/>
        <v>8.48</v>
      </c>
      <c r="I54" t="s">
        <v>77</v>
      </c>
      <c r="J54" t="s">
        <v>6</v>
      </c>
      <c r="K54">
        <v>19653.5</v>
      </c>
      <c r="L54">
        <v>19539.45</v>
      </c>
    </row>
    <row r="55" spans="1:13" x14ac:dyDescent="0.25">
      <c r="B55">
        <v>19650</v>
      </c>
      <c r="C55">
        <v>12.3</v>
      </c>
      <c r="D55">
        <v>17.100000000000001</v>
      </c>
      <c r="E55" s="12">
        <f t="shared" si="0"/>
        <v>0.72</v>
      </c>
      <c r="F55">
        <v>10.8</v>
      </c>
      <c r="G55">
        <v>9.1</v>
      </c>
      <c r="H55" s="11">
        <f t="shared" si="1"/>
        <v>1.19</v>
      </c>
      <c r="I55" t="s">
        <v>19</v>
      </c>
      <c r="J55" t="s">
        <v>6</v>
      </c>
    </row>
    <row r="56" spans="1:13" x14ac:dyDescent="0.25">
      <c r="B56">
        <v>19700</v>
      </c>
      <c r="C56">
        <v>8.1</v>
      </c>
      <c r="D56">
        <v>31.4</v>
      </c>
      <c r="E56" s="12">
        <f t="shared" si="0"/>
        <v>0.26</v>
      </c>
      <c r="F56">
        <v>5.6</v>
      </c>
      <c r="G56">
        <v>15.4</v>
      </c>
      <c r="H56" s="12">
        <f t="shared" si="1"/>
        <v>0.36</v>
      </c>
      <c r="I56" t="s">
        <v>18</v>
      </c>
      <c r="J56" t="s">
        <v>6</v>
      </c>
    </row>
    <row r="57" spans="1:13" x14ac:dyDescent="0.25">
      <c r="A57" s="1">
        <v>45208</v>
      </c>
      <c r="B57">
        <v>19450</v>
      </c>
      <c r="C57">
        <v>12.2</v>
      </c>
      <c r="D57">
        <v>4.5</v>
      </c>
      <c r="E57" s="11">
        <f t="shared" ref="E57:E71" si="2">ABS(ROUND(C57/D57,2))</f>
        <v>2.71</v>
      </c>
      <c r="F57">
        <v>-4.72</v>
      </c>
      <c r="G57">
        <v>3.53</v>
      </c>
      <c r="H57" s="12">
        <f t="shared" ref="H57:H71" si="3">ABS(ROUND(F57/G57,2))</f>
        <v>1.34</v>
      </c>
      <c r="I57" t="s">
        <v>19</v>
      </c>
      <c r="J57" t="s">
        <v>5</v>
      </c>
      <c r="K57">
        <v>19512.349999999999</v>
      </c>
      <c r="L57">
        <v>19565.599999999999</v>
      </c>
    </row>
    <row r="58" spans="1:13" x14ac:dyDescent="0.25">
      <c r="B58">
        <v>19500</v>
      </c>
      <c r="C58">
        <v>25.5</v>
      </c>
      <c r="D58">
        <v>31.1</v>
      </c>
      <c r="E58" s="12">
        <f t="shared" si="2"/>
        <v>0.82</v>
      </c>
      <c r="F58">
        <v>-12.5</v>
      </c>
      <c r="G58">
        <v>21</v>
      </c>
      <c r="H58" s="12">
        <f t="shared" si="3"/>
        <v>0.6</v>
      </c>
      <c r="I58" t="s">
        <v>18</v>
      </c>
      <c r="J58" t="s">
        <v>5</v>
      </c>
    </row>
    <row r="59" spans="1:13" x14ac:dyDescent="0.25">
      <c r="B59">
        <v>19550</v>
      </c>
      <c r="C59">
        <v>12.3</v>
      </c>
      <c r="D59">
        <v>18.100000000000001</v>
      </c>
      <c r="E59" s="12">
        <f t="shared" si="2"/>
        <v>0.68</v>
      </c>
      <c r="F59">
        <v>-8.9</v>
      </c>
      <c r="G59">
        <v>14</v>
      </c>
      <c r="H59" s="12">
        <f t="shared" si="3"/>
        <v>0.64</v>
      </c>
      <c r="I59" t="s">
        <v>18</v>
      </c>
      <c r="J59" t="s">
        <v>5</v>
      </c>
    </row>
    <row r="60" spans="1:13" x14ac:dyDescent="0.25">
      <c r="A60" s="1">
        <v>45209</v>
      </c>
      <c r="B60">
        <v>19650</v>
      </c>
      <c r="C60">
        <v>32.700000000000003</v>
      </c>
      <c r="D60">
        <v>15.2</v>
      </c>
      <c r="E60" s="11">
        <f t="shared" si="2"/>
        <v>2.15</v>
      </c>
      <c r="F60">
        <v>41.3</v>
      </c>
      <c r="G60">
        <v>-6.3</v>
      </c>
      <c r="H60" s="11">
        <f t="shared" si="3"/>
        <v>6.56</v>
      </c>
      <c r="I60" t="s">
        <v>5</v>
      </c>
      <c r="J60" t="s">
        <v>5</v>
      </c>
      <c r="K60">
        <v>19689.849999999999</v>
      </c>
      <c r="L60">
        <v>19767</v>
      </c>
    </row>
    <row r="61" spans="1:13" x14ac:dyDescent="0.25">
      <c r="B61">
        <v>19700</v>
      </c>
      <c r="C61">
        <v>27.4</v>
      </c>
      <c r="D61">
        <v>33.200000000000003</v>
      </c>
      <c r="E61" s="12">
        <f t="shared" si="2"/>
        <v>0.83</v>
      </c>
      <c r="F61">
        <v>31.7</v>
      </c>
      <c r="G61">
        <v>-1.9</v>
      </c>
      <c r="H61" s="11">
        <f t="shared" si="3"/>
        <v>16.68</v>
      </c>
      <c r="I61" t="s">
        <v>19</v>
      </c>
      <c r="J61" t="s">
        <v>5</v>
      </c>
    </row>
    <row r="62" spans="1:13" x14ac:dyDescent="0.25">
      <c r="B62">
        <v>19750</v>
      </c>
      <c r="C62">
        <v>10.199999999999999</v>
      </c>
      <c r="D62">
        <v>28.5</v>
      </c>
      <c r="E62" s="12">
        <f t="shared" si="2"/>
        <v>0.36</v>
      </c>
      <c r="F62">
        <v>8.9</v>
      </c>
      <c r="G62">
        <v>7.4</v>
      </c>
      <c r="H62" s="11">
        <f t="shared" si="3"/>
        <v>1.2</v>
      </c>
      <c r="I62" t="s">
        <v>19</v>
      </c>
      <c r="J62" t="s">
        <v>5</v>
      </c>
    </row>
    <row r="63" spans="1:13" x14ac:dyDescent="0.25">
      <c r="A63" s="1">
        <v>45210</v>
      </c>
      <c r="B63">
        <v>19750</v>
      </c>
      <c r="C63">
        <v>61</v>
      </c>
      <c r="D63">
        <v>4</v>
      </c>
      <c r="E63" s="11">
        <f t="shared" si="2"/>
        <v>15.25</v>
      </c>
      <c r="F63">
        <v>50.5</v>
      </c>
      <c r="G63">
        <v>-17.5</v>
      </c>
      <c r="H63" s="11">
        <f t="shared" si="3"/>
        <v>2.89</v>
      </c>
      <c r="I63" t="s">
        <v>5</v>
      </c>
      <c r="J63" t="s">
        <v>5</v>
      </c>
      <c r="K63">
        <v>19811.349999999999</v>
      </c>
      <c r="L63">
        <v>19822.7</v>
      </c>
    </row>
    <row r="64" spans="1:13" x14ac:dyDescent="0.25">
      <c r="B64">
        <v>19800</v>
      </c>
      <c r="C64">
        <v>76</v>
      </c>
      <c r="D64">
        <v>8</v>
      </c>
      <c r="E64" s="11">
        <f t="shared" si="2"/>
        <v>9.5</v>
      </c>
      <c r="F64">
        <v>65</v>
      </c>
      <c r="G64">
        <v>-4.3</v>
      </c>
      <c r="H64" s="11">
        <f t="shared" si="3"/>
        <v>15.12</v>
      </c>
      <c r="I64" t="s">
        <v>5</v>
      </c>
      <c r="J64" t="s">
        <v>5</v>
      </c>
    </row>
    <row r="65" spans="1:12" x14ac:dyDescent="0.25">
      <c r="B65">
        <v>19850</v>
      </c>
      <c r="C65">
        <v>11</v>
      </c>
      <c r="D65">
        <v>38</v>
      </c>
      <c r="E65" s="12">
        <f t="shared" si="2"/>
        <v>0.28999999999999998</v>
      </c>
      <c r="F65">
        <v>9.1999999999999993</v>
      </c>
      <c r="G65">
        <v>18.899999999999999</v>
      </c>
      <c r="H65" s="12">
        <f t="shared" si="3"/>
        <v>0.49</v>
      </c>
      <c r="I65" t="s">
        <v>18</v>
      </c>
      <c r="J65" t="s">
        <v>18</v>
      </c>
    </row>
    <row r="66" spans="1:12" x14ac:dyDescent="0.25">
      <c r="A66" s="1">
        <v>45211</v>
      </c>
      <c r="B66">
        <v>19750</v>
      </c>
      <c r="C66">
        <v>5.42</v>
      </c>
      <c r="D66">
        <v>1.79</v>
      </c>
      <c r="E66" s="11">
        <f t="shared" si="2"/>
        <v>3.03</v>
      </c>
      <c r="F66">
        <v>5.42</v>
      </c>
      <c r="G66">
        <v>1.79</v>
      </c>
      <c r="H66" s="11">
        <f t="shared" si="3"/>
        <v>3.03</v>
      </c>
      <c r="I66" t="s">
        <v>5</v>
      </c>
      <c r="K66">
        <v>19782.900000000001</v>
      </c>
      <c r="L66">
        <v>19654.55</v>
      </c>
    </row>
    <row r="67" spans="1:12" x14ac:dyDescent="0.25">
      <c r="B67">
        <v>19800</v>
      </c>
      <c r="C67">
        <v>24.3</v>
      </c>
      <c r="D67">
        <v>21.8</v>
      </c>
      <c r="E67" s="11">
        <f t="shared" si="2"/>
        <v>1.1100000000000001</v>
      </c>
      <c r="F67">
        <v>24.3</v>
      </c>
      <c r="G67">
        <v>21.8</v>
      </c>
      <c r="H67" s="11">
        <f t="shared" si="3"/>
        <v>1.1100000000000001</v>
      </c>
      <c r="I67" t="s">
        <v>5</v>
      </c>
    </row>
    <row r="68" spans="1:12" x14ac:dyDescent="0.25">
      <c r="B68">
        <v>19850</v>
      </c>
      <c r="C68">
        <v>7.85</v>
      </c>
      <c r="D68">
        <v>12.97</v>
      </c>
      <c r="E68" s="12">
        <f t="shared" si="2"/>
        <v>0.61</v>
      </c>
      <c r="F68">
        <v>7.85</v>
      </c>
      <c r="G68">
        <v>12.97</v>
      </c>
      <c r="H68" s="12">
        <f t="shared" si="3"/>
        <v>0.61</v>
      </c>
      <c r="I68" t="s">
        <v>6</v>
      </c>
    </row>
    <row r="69" spans="1:12" x14ac:dyDescent="0.25">
      <c r="A69" s="1">
        <v>45212</v>
      </c>
      <c r="B69">
        <v>19700</v>
      </c>
      <c r="C69">
        <v>48.3</v>
      </c>
      <c r="D69">
        <v>5.7</v>
      </c>
      <c r="E69" s="11">
        <f t="shared" si="2"/>
        <v>8.4700000000000006</v>
      </c>
      <c r="F69">
        <v>20.6</v>
      </c>
      <c r="G69">
        <v>2.4</v>
      </c>
      <c r="H69" s="11">
        <f t="shared" si="3"/>
        <v>8.58</v>
      </c>
      <c r="I69" t="s">
        <v>5</v>
      </c>
      <c r="K69">
        <v>19751.05</v>
      </c>
    </row>
    <row r="70" spans="1:12" x14ac:dyDescent="0.25">
      <c r="B70">
        <v>19750</v>
      </c>
      <c r="C70">
        <v>7</v>
      </c>
      <c r="D70">
        <v>4.7</v>
      </c>
      <c r="E70" s="11">
        <f t="shared" si="2"/>
        <v>1.49</v>
      </c>
      <c r="F70">
        <v>-0.3</v>
      </c>
      <c r="G70">
        <v>2.8</v>
      </c>
      <c r="H70" s="12">
        <f t="shared" si="3"/>
        <v>0.11</v>
      </c>
      <c r="I70" t="s">
        <v>19</v>
      </c>
    </row>
    <row r="71" spans="1:12" x14ac:dyDescent="0.25">
      <c r="B71">
        <v>19800</v>
      </c>
      <c r="C71">
        <v>10.4</v>
      </c>
      <c r="D71">
        <v>31.6</v>
      </c>
      <c r="E71" s="12">
        <f t="shared" si="2"/>
        <v>0.33</v>
      </c>
      <c r="F71">
        <v>-17.399999999999999</v>
      </c>
      <c r="G71">
        <v>9.8000000000000007</v>
      </c>
      <c r="H71" s="12">
        <f t="shared" si="3"/>
        <v>1.78</v>
      </c>
      <c r="I71"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A82D-CB65-49DC-84E0-857CAADCB0FA}">
  <dimension ref="A1:Q39"/>
  <sheetViews>
    <sheetView tabSelected="1" workbookViewId="0">
      <pane ySplit="1" topLeftCell="A11" activePane="bottomLeft" state="frozen"/>
      <selection pane="bottomLeft" activeCell="C40" sqref="C40"/>
    </sheetView>
  </sheetViews>
  <sheetFormatPr defaultRowHeight="15" x14ac:dyDescent="0.25"/>
  <cols>
    <col min="1" max="1" width="10.42578125" bestFit="1" customWidth="1"/>
    <col min="2" max="2" width="19" bestFit="1" customWidth="1"/>
    <col min="3" max="3" width="20.140625" bestFit="1" customWidth="1"/>
    <col min="4" max="4" width="20.140625" customWidth="1"/>
    <col min="5" max="5" width="21" customWidth="1"/>
    <col min="6" max="6" width="10.85546875" bestFit="1" customWidth="1"/>
    <col min="7" max="7" width="17" bestFit="1" customWidth="1"/>
    <col min="8" max="9" width="21.7109375" bestFit="1" customWidth="1"/>
    <col min="10" max="10" width="31" bestFit="1" customWidth="1"/>
    <col min="11" max="11" width="29.42578125" bestFit="1" customWidth="1"/>
    <col min="12" max="12" width="17" bestFit="1" customWidth="1"/>
    <col min="13" max="13" width="21.7109375" customWidth="1"/>
    <col min="14" max="14" width="14.5703125" customWidth="1"/>
    <col min="17" max="17" width="20.85546875" bestFit="1" customWidth="1"/>
  </cols>
  <sheetData>
    <row r="1" spans="1:17" s="17" customFormat="1" x14ac:dyDescent="0.25">
      <c r="A1" s="17" t="s">
        <v>0</v>
      </c>
      <c r="B1" s="17" t="s">
        <v>28</v>
      </c>
      <c r="C1" s="17" t="s">
        <v>29</v>
      </c>
      <c r="D1" s="17" t="s">
        <v>38</v>
      </c>
      <c r="E1" s="17" t="s">
        <v>30</v>
      </c>
      <c r="F1" s="17" t="s">
        <v>31</v>
      </c>
      <c r="G1" s="17" t="s">
        <v>52</v>
      </c>
      <c r="H1" s="17" t="s">
        <v>32</v>
      </c>
      <c r="I1" s="17" t="s">
        <v>33</v>
      </c>
      <c r="J1" s="17" t="s">
        <v>42</v>
      </c>
      <c r="K1" s="17" t="s">
        <v>43</v>
      </c>
      <c r="L1" s="17" t="s">
        <v>44</v>
      </c>
      <c r="M1" s="17" t="s">
        <v>36</v>
      </c>
      <c r="N1" s="17" t="s">
        <v>34</v>
      </c>
      <c r="O1" s="17" t="s">
        <v>12</v>
      </c>
      <c r="P1" s="17" t="s">
        <v>35</v>
      </c>
      <c r="Q1" s="17" t="s">
        <v>37</v>
      </c>
    </row>
    <row r="2" spans="1:17" ht="150" x14ac:dyDescent="0.25">
      <c r="A2" s="1">
        <v>45196</v>
      </c>
      <c r="B2">
        <v>33.299999999999997</v>
      </c>
      <c r="C2">
        <v>30</v>
      </c>
      <c r="D2">
        <f>B2/C2</f>
        <v>1.1099999999999999</v>
      </c>
      <c r="E2" s="18" t="s">
        <v>39</v>
      </c>
      <c r="F2" s="19" t="s">
        <v>40</v>
      </c>
      <c r="G2" s="20">
        <v>67283.850000000006</v>
      </c>
      <c r="H2" t="s">
        <v>41</v>
      </c>
      <c r="I2">
        <v>0.92362553075758302</v>
      </c>
      <c r="J2">
        <v>50000</v>
      </c>
      <c r="K2">
        <v>17700</v>
      </c>
      <c r="L2" t="s">
        <v>45</v>
      </c>
      <c r="M2" s="18" t="s">
        <v>48</v>
      </c>
      <c r="N2" t="s">
        <v>47</v>
      </c>
      <c r="O2" t="s">
        <v>47</v>
      </c>
      <c r="Q2" s="18" t="s">
        <v>46</v>
      </c>
    </row>
    <row r="3" spans="1:17" ht="90" x14ac:dyDescent="0.25">
      <c r="A3" s="1">
        <v>45197</v>
      </c>
      <c r="B3">
        <v>43.1</v>
      </c>
      <c r="C3">
        <v>55.1</v>
      </c>
      <c r="D3">
        <f>B3/C3</f>
        <v>0.78221415607985478</v>
      </c>
      <c r="E3" s="18" t="s">
        <v>50</v>
      </c>
      <c r="F3" s="19" t="s">
        <v>49</v>
      </c>
      <c r="G3" s="4">
        <v>86496.35</v>
      </c>
      <c r="H3" t="s">
        <v>53</v>
      </c>
      <c r="I3">
        <v>0.85</v>
      </c>
      <c r="J3">
        <v>37000</v>
      </c>
      <c r="L3" s="18" t="s">
        <v>54</v>
      </c>
      <c r="M3" s="18" t="s">
        <v>55</v>
      </c>
      <c r="N3" t="s">
        <v>47</v>
      </c>
      <c r="O3" t="s">
        <v>56</v>
      </c>
      <c r="Q3" s="18" t="s">
        <v>51</v>
      </c>
    </row>
    <row r="4" spans="1:17" ht="75" x14ac:dyDescent="0.25">
      <c r="A4" s="1">
        <v>45198</v>
      </c>
      <c r="B4">
        <v>35.6</v>
      </c>
      <c r="C4">
        <v>55.3</v>
      </c>
      <c r="D4">
        <f t="shared" ref="D4:D39" si="0">B4/C4</f>
        <v>0.64376130198915016</v>
      </c>
      <c r="E4" s="18" t="s">
        <v>58</v>
      </c>
      <c r="F4" s="19" t="s">
        <v>57</v>
      </c>
      <c r="G4" s="20" t="s">
        <v>60</v>
      </c>
      <c r="H4">
        <v>0.38662897181339101</v>
      </c>
      <c r="I4">
        <v>0.91286045599999999</v>
      </c>
      <c r="J4">
        <v>37000</v>
      </c>
      <c r="L4" t="s">
        <v>59</v>
      </c>
      <c r="N4" t="s">
        <v>61</v>
      </c>
      <c r="O4" t="s">
        <v>47</v>
      </c>
    </row>
    <row r="5" spans="1:17" ht="45.75" thickBot="1" x14ac:dyDescent="0.3">
      <c r="A5" s="1">
        <v>45202</v>
      </c>
      <c r="B5">
        <v>36.4</v>
      </c>
      <c r="C5">
        <v>59.6</v>
      </c>
      <c r="D5">
        <f t="shared" si="0"/>
        <v>0.61073825503355705</v>
      </c>
      <c r="E5" s="18" t="s">
        <v>62</v>
      </c>
      <c r="F5" s="19" t="s">
        <v>63</v>
      </c>
      <c r="G5" s="4">
        <v>70608.19</v>
      </c>
      <c r="H5" t="s">
        <v>64</v>
      </c>
      <c r="I5">
        <v>0.88513737791463698</v>
      </c>
      <c r="J5">
        <v>56000</v>
      </c>
      <c r="L5" s="18" t="s">
        <v>54</v>
      </c>
      <c r="N5" s="18" t="s">
        <v>65</v>
      </c>
      <c r="O5" t="s">
        <v>47</v>
      </c>
    </row>
    <row r="6" spans="1:17" ht="60.75" thickBot="1" x14ac:dyDescent="0.3">
      <c r="A6" s="1">
        <v>45203</v>
      </c>
      <c r="B6">
        <v>39.5</v>
      </c>
      <c r="C6">
        <v>60.6</v>
      </c>
      <c r="D6">
        <f t="shared" si="0"/>
        <v>0.65181518151815176</v>
      </c>
      <c r="E6" s="18" t="s">
        <v>66</v>
      </c>
      <c r="F6" s="19" t="s">
        <v>67</v>
      </c>
      <c r="G6" s="21">
        <v>77004.179999999993</v>
      </c>
      <c r="H6">
        <v>0.340418228108819</v>
      </c>
      <c r="I6">
        <v>0.86365019200000004</v>
      </c>
      <c r="J6" t="s">
        <v>70</v>
      </c>
      <c r="K6" t="s">
        <v>71</v>
      </c>
      <c r="L6" t="s">
        <v>59</v>
      </c>
    </row>
    <row r="7" spans="1:17" ht="90.75" thickBot="1" x14ac:dyDescent="0.3">
      <c r="A7" s="1">
        <v>45204</v>
      </c>
      <c r="B7">
        <v>40.700000000000003</v>
      </c>
      <c r="C7">
        <v>64.8</v>
      </c>
      <c r="D7">
        <f t="shared" si="0"/>
        <v>0.62808641975308654</v>
      </c>
      <c r="E7" s="18" t="s">
        <v>69</v>
      </c>
      <c r="F7" s="19" t="s">
        <v>68</v>
      </c>
      <c r="G7" s="22">
        <v>66270.91</v>
      </c>
      <c r="H7">
        <v>0.358330850777827</v>
      </c>
      <c r="I7">
        <v>0.81973961699999998</v>
      </c>
      <c r="J7" t="s">
        <v>70</v>
      </c>
      <c r="K7" t="s">
        <v>71</v>
      </c>
      <c r="L7" t="s">
        <v>45</v>
      </c>
      <c r="M7" s="18" t="s">
        <v>72</v>
      </c>
      <c r="N7" s="18" t="s">
        <v>73</v>
      </c>
      <c r="O7" s="18" t="s">
        <v>74</v>
      </c>
    </row>
    <row r="8" spans="1:17" ht="135.75" thickBot="1" x14ac:dyDescent="0.3">
      <c r="A8" s="1">
        <v>45205</v>
      </c>
      <c r="B8">
        <v>39.1</v>
      </c>
      <c r="C8">
        <v>61.4</v>
      </c>
      <c r="D8">
        <f t="shared" si="0"/>
        <v>0.63680781758957661</v>
      </c>
      <c r="E8" s="18" t="s">
        <v>75</v>
      </c>
      <c r="F8" s="19" t="s">
        <v>76</v>
      </c>
      <c r="G8" s="22">
        <v>60905.83</v>
      </c>
      <c r="H8" t="s">
        <v>81</v>
      </c>
      <c r="I8">
        <v>0.89374207699999997</v>
      </c>
      <c r="J8" t="s">
        <v>70</v>
      </c>
      <c r="K8" t="s">
        <v>71</v>
      </c>
      <c r="L8" t="s">
        <v>80</v>
      </c>
      <c r="M8" s="18" t="s">
        <v>79</v>
      </c>
      <c r="N8" s="18" t="s">
        <v>78</v>
      </c>
      <c r="Q8" s="18" t="s">
        <v>82</v>
      </c>
    </row>
    <row r="9" spans="1:17" x14ac:dyDescent="0.25">
      <c r="A9" s="1">
        <v>45208</v>
      </c>
      <c r="B9">
        <v>38.200000000000003</v>
      </c>
      <c r="C9">
        <v>62</v>
      </c>
      <c r="D9">
        <f t="shared" si="0"/>
        <v>0.61612903225806459</v>
      </c>
      <c r="F9" s="19" t="s">
        <v>83</v>
      </c>
      <c r="H9">
        <v>0.36199999999999999</v>
      </c>
      <c r="I9">
        <v>0.90100000000000002</v>
      </c>
      <c r="J9" t="s">
        <v>70</v>
      </c>
      <c r="K9" t="s">
        <v>71</v>
      </c>
    </row>
    <row r="10" spans="1:17" ht="45" x14ac:dyDescent="0.25">
      <c r="A10" s="1">
        <v>45209</v>
      </c>
      <c r="B10">
        <v>40.200000000000003</v>
      </c>
      <c r="C10">
        <v>57.8</v>
      </c>
      <c r="D10">
        <f t="shared" si="0"/>
        <v>0.69550173010380634</v>
      </c>
      <c r="E10" s="18" t="s">
        <v>85</v>
      </c>
      <c r="F10" s="19" t="s">
        <v>84</v>
      </c>
      <c r="H10">
        <v>0.35499999999999998</v>
      </c>
      <c r="I10">
        <v>0.96699999999999997</v>
      </c>
      <c r="J10" t="s">
        <v>70</v>
      </c>
      <c r="K10" t="s">
        <v>71</v>
      </c>
      <c r="L10" t="s">
        <v>86</v>
      </c>
      <c r="N10" s="18" t="s">
        <v>87</v>
      </c>
    </row>
    <row r="11" spans="1:17" x14ac:dyDescent="0.25">
      <c r="A11" s="1">
        <v>45210</v>
      </c>
      <c r="B11">
        <v>34.25</v>
      </c>
      <c r="C11">
        <v>43.27</v>
      </c>
      <c r="D11">
        <f t="shared" si="0"/>
        <v>0.79154148370695632</v>
      </c>
      <c r="F11" s="23" t="s">
        <v>88</v>
      </c>
    </row>
    <row r="12" spans="1:17" x14ac:dyDescent="0.25">
      <c r="A12" s="1">
        <v>45211</v>
      </c>
      <c r="B12">
        <v>34.840000000000003</v>
      </c>
      <c r="C12">
        <v>41.67</v>
      </c>
      <c r="D12">
        <f t="shared" si="0"/>
        <v>0.83609311255099594</v>
      </c>
      <c r="F12" s="23" t="s">
        <v>89</v>
      </c>
    </row>
    <row r="13" spans="1:17" x14ac:dyDescent="0.25">
      <c r="A13" s="1">
        <v>45212</v>
      </c>
      <c r="B13">
        <v>30.21</v>
      </c>
      <c r="C13">
        <v>42.52</v>
      </c>
      <c r="D13">
        <f t="shared" si="0"/>
        <v>0.710489181561618</v>
      </c>
      <c r="F13" s="24" t="s">
        <v>90</v>
      </c>
    </row>
    <row r="14" spans="1:17" x14ac:dyDescent="0.25">
      <c r="A14" s="1">
        <v>45215</v>
      </c>
      <c r="B14">
        <v>29.36</v>
      </c>
      <c r="C14">
        <v>42.43</v>
      </c>
      <c r="D14">
        <f t="shared" si="0"/>
        <v>0.69196323356115952</v>
      </c>
      <c r="F14" s="23" t="s">
        <v>91</v>
      </c>
    </row>
    <row r="15" spans="1:17" x14ac:dyDescent="0.25">
      <c r="A15" s="1">
        <v>45216</v>
      </c>
      <c r="B15">
        <v>30.71</v>
      </c>
      <c r="C15">
        <v>41.93</v>
      </c>
      <c r="D15">
        <f t="shared" si="0"/>
        <v>0.73241116145957552</v>
      </c>
      <c r="F15" s="24" t="s">
        <v>92</v>
      </c>
    </row>
    <row r="16" spans="1:17" x14ac:dyDescent="0.25">
      <c r="A16" s="1">
        <v>45217</v>
      </c>
      <c r="B16">
        <v>29.28</v>
      </c>
      <c r="C16">
        <v>43.92</v>
      </c>
      <c r="D16">
        <f t="shared" si="0"/>
        <v>0.66666666666666663</v>
      </c>
      <c r="F16" s="23" t="s">
        <v>93</v>
      </c>
    </row>
    <row r="17" spans="1:10" x14ac:dyDescent="0.25">
      <c r="A17" s="1">
        <v>45218</v>
      </c>
      <c r="B17">
        <v>26.67</v>
      </c>
      <c r="C17">
        <v>43.53</v>
      </c>
      <c r="D17">
        <f t="shared" si="0"/>
        <v>0.61268090971743627</v>
      </c>
      <c r="F17" s="23" t="s">
        <v>94</v>
      </c>
    </row>
    <row r="18" spans="1:10" x14ac:dyDescent="0.25">
      <c r="A18" s="1">
        <v>45219</v>
      </c>
      <c r="B18">
        <v>23.38</v>
      </c>
      <c r="C18">
        <v>44.29</v>
      </c>
      <c r="D18">
        <f t="shared" si="0"/>
        <v>0.52788439828403699</v>
      </c>
      <c r="F18" s="24" t="s">
        <v>95</v>
      </c>
    </row>
    <row r="19" spans="1:10" x14ac:dyDescent="0.25">
      <c r="A19" s="1">
        <v>45222</v>
      </c>
      <c r="B19">
        <v>21.86</v>
      </c>
      <c r="C19">
        <v>40.909999999999997</v>
      </c>
      <c r="D19">
        <f t="shared" si="0"/>
        <v>0.53434368125152776</v>
      </c>
      <c r="F19" s="24" t="s">
        <v>96</v>
      </c>
    </row>
    <row r="20" spans="1:10" x14ac:dyDescent="0.25">
      <c r="A20" s="1">
        <v>45224</v>
      </c>
      <c r="B20">
        <v>10.29</v>
      </c>
      <c r="C20">
        <v>7.76</v>
      </c>
      <c r="D20">
        <f t="shared" si="0"/>
        <v>1.3260309278350515</v>
      </c>
      <c r="F20" s="23" t="s">
        <v>97</v>
      </c>
    </row>
    <row r="21" spans="1:10" x14ac:dyDescent="0.25">
      <c r="A21" s="1">
        <v>45225</v>
      </c>
      <c r="B21">
        <v>-14.39</v>
      </c>
      <c r="C21">
        <v>6.02</v>
      </c>
      <c r="D21">
        <f t="shared" si="0"/>
        <v>-2.3903654485049834</v>
      </c>
      <c r="F21" s="23" t="s">
        <v>98</v>
      </c>
    </row>
    <row r="22" spans="1:10" x14ac:dyDescent="0.25">
      <c r="A22" s="1">
        <v>45226</v>
      </c>
      <c r="B22">
        <v>33.799999999999997</v>
      </c>
      <c r="C22">
        <v>71.5</v>
      </c>
      <c r="D22">
        <f t="shared" si="0"/>
        <v>0.47272727272727266</v>
      </c>
      <c r="F22" s="19" t="s">
        <v>99</v>
      </c>
    </row>
    <row r="23" spans="1:10" x14ac:dyDescent="0.25">
      <c r="A23" s="1">
        <v>45229</v>
      </c>
      <c r="B23">
        <v>36</v>
      </c>
      <c r="C23">
        <v>70.8</v>
      </c>
      <c r="D23">
        <f t="shared" si="0"/>
        <v>0.50847457627118642</v>
      </c>
      <c r="F23" s="19" t="s">
        <v>100</v>
      </c>
    </row>
    <row r="24" spans="1:10" x14ac:dyDescent="0.25">
      <c r="A24" s="1">
        <v>45230</v>
      </c>
      <c r="B24">
        <v>35.4</v>
      </c>
      <c r="C24">
        <v>71.2</v>
      </c>
      <c r="D24">
        <f t="shared" si="0"/>
        <v>0.49719101123595499</v>
      </c>
      <c r="F24" s="23" t="s">
        <v>101</v>
      </c>
    </row>
    <row r="25" spans="1:10" x14ac:dyDescent="0.25">
      <c r="A25" s="1">
        <v>45231</v>
      </c>
      <c r="B25">
        <v>35.200000000000003</v>
      </c>
      <c r="C25">
        <v>72.7</v>
      </c>
      <c r="D25">
        <f t="shared" si="0"/>
        <v>0.48418156808803303</v>
      </c>
      <c r="F25" s="23" t="s">
        <v>102</v>
      </c>
    </row>
    <row r="26" spans="1:10" x14ac:dyDescent="0.25">
      <c r="A26" s="1">
        <v>45232</v>
      </c>
      <c r="B26">
        <v>24.55</v>
      </c>
      <c r="C26">
        <v>51.05</v>
      </c>
      <c r="D26">
        <f t="shared" si="0"/>
        <v>0.48090107737512244</v>
      </c>
      <c r="F26" s="23" t="s">
        <v>103</v>
      </c>
    </row>
    <row r="27" spans="1:10" x14ac:dyDescent="0.25">
      <c r="A27" s="1">
        <v>45233</v>
      </c>
      <c r="B27">
        <v>22.44</v>
      </c>
      <c r="C27">
        <v>49.56</v>
      </c>
      <c r="D27">
        <f t="shared" si="0"/>
        <v>0.45278450363196127</v>
      </c>
      <c r="F27" s="23" t="s">
        <v>104</v>
      </c>
    </row>
    <row r="28" spans="1:10" x14ac:dyDescent="0.25">
      <c r="A28" s="1">
        <v>45236</v>
      </c>
      <c r="B28">
        <v>23.85</v>
      </c>
      <c r="C28">
        <v>48.78</v>
      </c>
      <c r="D28">
        <f t="shared" si="0"/>
        <v>0.48892988929889303</v>
      </c>
      <c r="F28" s="23" t="s">
        <v>105</v>
      </c>
    </row>
    <row r="29" spans="1:10" x14ac:dyDescent="0.25">
      <c r="A29" s="1">
        <v>45237</v>
      </c>
      <c r="B29">
        <v>21.98</v>
      </c>
      <c r="C29">
        <v>47.22</v>
      </c>
      <c r="D29">
        <f t="shared" si="0"/>
        <v>0.46548072850487082</v>
      </c>
      <c r="F29" s="23" t="s">
        <v>106</v>
      </c>
    </row>
    <row r="30" spans="1:10" x14ac:dyDescent="0.25">
      <c r="A30" s="1">
        <v>45238</v>
      </c>
      <c r="B30">
        <v>21.43</v>
      </c>
      <c r="C30">
        <v>46.98</v>
      </c>
      <c r="D30">
        <f t="shared" si="0"/>
        <v>0.45615155385270328</v>
      </c>
      <c r="F30" s="23" t="s">
        <v>107</v>
      </c>
      <c r="J30" t="s">
        <v>22</v>
      </c>
    </row>
    <row r="31" spans="1:10" x14ac:dyDescent="0.25">
      <c r="A31" s="1">
        <v>45239</v>
      </c>
      <c r="B31">
        <v>23.77</v>
      </c>
      <c r="C31">
        <v>50.03</v>
      </c>
      <c r="D31">
        <f t="shared" si="0"/>
        <v>0.47511493104137514</v>
      </c>
      <c r="F31" s="23" t="s">
        <v>108</v>
      </c>
    </row>
    <row r="32" spans="1:10" x14ac:dyDescent="0.25">
      <c r="A32" s="1">
        <v>45240</v>
      </c>
      <c r="B32">
        <v>21.43</v>
      </c>
      <c r="C32">
        <v>48.31</v>
      </c>
      <c r="D32">
        <f t="shared" si="0"/>
        <v>0.4435934589111985</v>
      </c>
      <c r="F32" s="23" t="s">
        <v>109</v>
      </c>
    </row>
    <row r="33" spans="1:6" x14ac:dyDescent="0.25">
      <c r="A33" s="1">
        <v>45243</v>
      </c>
      <c r="B33">
        <v>21.19</v>
      </c>
      <c r="C33">
        <v>49.72</v>
      </c>
      <c r="D33">
        <f t="shared" si="0"/>
        <v>0.42618664521319394</v>
      </c>
      <c r="F33" s="23" t="s">
        <v>110</v>
      </c>
    </row>
    <row r="34" spans="1:6" x14ac:dyDescent="0.25">
      <c r="A34" s="1">
        <v>45245</v>
      </c>
      <c r="B34">
        <v>24.4</v>
      </c>
      <c r="C34">
        <v>50.26</v>
      </c>
      <c r="D34">
        <f t="shared" si="0"/>
        <v>0.48547552725825704</v>
      </c>
      <c r="F34" s="24" t="s">
        <v>111</v>
      </c>
    </row>
    <row r="35" spans="1:6" x14ac:dyDescent="0.25">
      <c r="A35" s="1">
        <v>45246</v>
      </c>
      <c r="B35">
        <v>21.04</v>
      </c>
      <c r="C35">
        <v>49.72</v>
      </c>
      <c r="D35">
        <f t="shared" si="0"/>
        <v>0.42316975060337891</v>
      </c>
      <c r="F35" s="24" t="s">
        <v>112</v>
      </c>
    </row>
    <row r="36" spans="1:6" x14ac:dyDescent="0.25">
      <c r="A36" s="1">
        <v>45247</v>
      </c>
      <c r="B36">
        <v>18.38</v>
      </c>
      <c r="C36">
        <v>48.7</v>
      </c>
      <c r="D36">
        <f t="shared" si="0"/>
        <v>0.37741273100616013</v>
      </c>
      <c r="F36" s="23" t="s">
        <v>113</v>
      </c>
    </row>
    <row r="37" spans="1:6" x14ac:dyDescent="0.25">
      <c r="A37" s="1">
        <v>45250</v>
      </c>
      <c r="B37">
        <v>15.02</v>
      </c>
      <c r="C37">
        <v>46.67</v>
      </c>
      <c r="D37">
        <f t="shared" si="0"/>
        <v>0.32183415470323545</v>
      </c>
      <c r="F37" s="23" t="s">
        <v>114</v>
      </c>
    </row>
    <row r="38" spans="1:6" x14ac:dyDescent="0.25">
      <c r="A38" s="1">
        <v>45251</v>
      </c>
      <c r="B38">
        <v>16.11</v>
      </c>
      <c r="C38">
        <v>45.65</v>
      </c>
      <c r="D38">
        <f t="shared" si="0"/>
        <v>0.35290251916757942</v>
      </c>
      <c r="F38" s="23" t="s">
        <v>115</v>
      </c>
    </row>
    <row r="39" spans="1:6" x14ac:dyDescent="0.25">
      <c r="A39" s="1">
        <v>45252</v>
      </c>
      <c r="B39">
        <v>18.93</v>
      </c>
      <c r="C39">
        <v>45.89</v>
      </c>
      <c r="D39">
        <f t="shared" si="0"/>
        <v>0.41250817171497056</v>
      </c>
      <c r="F39" s="23" t="s">
        <v>116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Gpa Up and Gap Down Prediction</vt:lpstr>
      <vt:lpstr>Macro_View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Dubey</dc:creator>
  <cp:lastModifiedBy>Ashutosh Dubey</cp:lastModifiedBy>
  <dcterms:created xsi:type="dcterms:W3CDTF">2023-09-12T16:41:31Z</dcterms:created>
  <dcterms:modified xsi:type="dcterms:W3CDTF">2023-11-22T19:59:56Z</dcterms:modified>
</cp:coreProperties>
</file>