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46AEDC09-EA8D-4C37-AA81-9E30FAC5163C}" xr6:coauthVersionLast="47" xr6:coauthVersionMax="47" xr10:uidLastSave="{00000000-0000-0000-0000-000000000000}"/>
  <bookViews>
    <workbookView xWindow="-120" yWindow="-120" windowWidth="29040" windowHeight="15720" firstSheet="2" activeTab="5" xr2:uid="{111B81BB-D847-4952-A3F9-2C9FB2D32C52}"/>
  </bookViews>
  <sheets>
    <sheet name="Imp Events and Explanation" sheetId="6" r:id="rId1"/>
    <sheet name="Observation and rectification" sheetId="7" r:id="rId2"/>
    <sheet name="Backtesting Report" sheetId="9" r:id="rId3"/>
    <sheet name="Fixed SL" sheetId="10" r:id="rId4"/>
    <sheet name="Trailing SL" sheetId="11" r:id="rId5"/>
    <sheet name="Past_Backtesting" sheetId="12" r:id="rId6"/>
    <sheet name="Sheet2" sheetId="17" r:id="rId7"/>
    <sheet name="Report" sheetId="13" r:id="rId8"/>
    <sheet name="Historical_Strikes_copy" sheetId="15" r:id="rId9"/>
  </sheets>
  <definedNames>
    <definedName name="_xlnm._FilterDatabase" localSheetId="3" hidden="1">'Fixed SL'!$A$1:$A$418</definedName>
    <definedName name="_xlnm._FilterDatabase" localSheetId="4" hidden="1">'Trailing SL'!$A$1:$A$624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13" l="1"/>
  <c r="L70" i="13"/>
  <c r="L69" i="13"/>
  <c r="AI3" i="13"/>
  <c r="AI4" i="13"/>
  <c r="AI2" i="13"/>
  <c r="AF3" i="13"/>
  <c r="AF4" i="13"/>
  <c r="AF2" i="13"/>
  <c r="M2" i="13"/>
  <c r="M3" i="13" s="1"/>
  <c r="M4" i="13" s="1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L2" i="13"/>
  <c r="L3" i="13" s="1"/>
  <c r="L4" i="13" s="1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K2" i="13"/>
  <c r="K3" i="13" s="1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T618" i="11"/>
  <c r="U618" i="11" s="1"/>
  <c r="T617" i="11"/>
  <c r="U617" i="11" s="1"/>
  <c r="M617" i="11"/>
  <c r="M616" i="11"/>
  <c r="AI622" i="11"/>
  <c r="AH623" i="11"/>
  <c r="AI623" i="11" s="1"/>
  <c r="AH622" i="11"/>
  <c r="AH620" i="11"/>
  <c r="AI620" i="11" s="1"/>
  <c r="AH619" i="11"/>
  <c r="AI619" i="11" s="1"/>
  <c r="AH618" i="11"/>
  <c r="AI618" i="11" s="1"/>
  <c r="AI616" i="11"/>
  <c r="AH616" i="11"/>
  <c r="AH615" i="11"/>
  <c r="AI615" i="11" s="1"/>
  <c r="F615" i="11"/>
  <c r="AA415" i="10"/>
  <c r="Z415" i="10"/>
  <c r="T414" i="10"/>
  <c r="S414" i="10"/>
  <c r="M413" i="10"/>
  <c r="L413" i="10"/>
  <c r="AH416" i="10"/>
  <c r="AG416" i="10"/>
  <c r="AH414" i="10"/>
  <c r="AG414" i="10"/>
  <c r="AH412" i="10"/>
  <c r="AI412" i="10" s="1"/>
  <c r="AG412" i="10"/>
  <c r="F412" i="10"/>
  <c r="E412" i="10"/>
  <c r="F60" i="9"/>
  <c r="AO610" i="11"/>
  <c r="AP610" i="11" s="1"/>
  <c r="AI611" i="11"/>
  <c r="AH611" i="11"/>
  <c r="AH610" i="11"/>
  <c r="AI610" i="11" s="1"/>
  <c r="F612" i="11"/>
  <c r="F610" i="11"/>
  <c r="G610" i="11" s="1"/>
  <c r="AH609" i="11"/>
  <c r="AI609" i="11" s="1"/>
  <c r="F609" i="11"/>
  <c r="G609" i="11" s="1"/>
  <c r="AH409" i="10"/>
  <c r="AG409" i="10"/>
  <c r="F409" i="10"/>
  <c r="E409" i="10"/>
  <c r="F59" i="9"/>
  <c r="BD604" i="11"/>
  <c r="BD603" i="11"/>
  <c r="BC604" i="11"/>
  <c r="BC603" i="11"/>
  <c r="AV603" i="11"/>
  <c r="AW603" i="11" s="1"/>
  <c r="AV602" i="11"/>
  <c r="AW602" i="11" s="1"/>
  <c r="AP602" i="11"/>
  <c r="AP601" i="11"/>
  <c r="AO603" i="11"/>
  <c r="AP603" i="11" s="1"/>
  <c r="AO602" i="11"/>
  <c r="AO601" i="11"/>
  <c r="AI600" i="11"/>
  <c r="AH602" i="11"/>
  <c r="AI602" i="11" s="1"/>
  <c r="AH601" i="11"/>
  <c r="AI601" i="11" s="1"/>
  <c r="G606" i="11"/>
  <c r="F606" i="11"/>
  <c r="F604" i="11"/>
  <c r="G604" i="11" s="1"/>
  <c r="F603" i="11"/>
  <c r="G603" i="11" s="1"/>
  <c r="G601" i="11"/>
  <c r="G600" i="11"/>
  <c r="F601" i="11"/>
  <c r="AH600" i="11"/>
  <c r="F600" i="11"/>
  <c r="AO405" i="10"/>
  <c r="AN405" i="10"/>
  <c r="F406" i="10"/>
  <c r="E406" i="10"/>
  <c r="AH404" i="10"/>
  <c r="AG404" i="10"/>
  <c r="F404" i="10"/>
  <c r="G404" i="10" s="1"/>
  <c r="E404" i="10"/>
  <c r="F58" i="9"/>
  <c r="BC595" i="11"/>
  <c r="BD595" i="11" s="1"/>
  <c r="BC594" i="11"/>
  <c r="BD594" i="11" s="1"/>
  <c r="AW594" i="11"/>
  <c r="AV594" i="11"/>
  <c r="AV593" i="11"/>
  <c r="AW593" i="11" s="1"/>
  <c r="AP592" i="11"/>
  <c r="AO594" i="11"/>
  <c r="AP594" i="11" s="1"/>
  <c r="AO593" i="11"/>
  <c r="AP593" i="11" s="1"/>
  <c r="AO592" i="11"/>
  <c r="AH592" i="11"/>
  <c r="AI592" i="11" s="1"/>
  <c r="G597" i="11"/>
  <c r="G596" i="11"/>
  <c r="F597" i="11"/>
  <c r="F596" i="11"/>
  <c r="F594" i="11"/>
  <c r="G594" i="11" s="1"/>
  <c r="G591" i="11"/>
  <c r="F592" i="11"/>
  <c r="G592" i="11" s="1"/>
  <c r="AH591" i="11"/>
  <c r="AI591" i="11" s="1"/>
  <c r="F591" i="11"/>
  <c r="AO400" i="10"/>
  <c r="AN400" i="10"/>
  <c r="F401" i="10"/>
  <c r="G401" i="10" s="1"/>
  <c r="E401" i="10"/>
  <c r="AH399" i="10"/>
  <c r="AI399" i="10" s="1"/>
  <c r="AG399" i="10"/>
  <c r="F399" i="10"/>
  <c r="G399" i="10" s="1"/>
  <c r="E399" i="10"/>
  <c r="F57" i="9"/>
  <c r="AH588" i="11"/>
  <c r="AI588" i="11" s="1"/>
  <c r="AH586" i="11"/>
  <c r="AI586" i="11" s="1"/>
  <c r="AH587" i="11"/>
  <c r="AI587" i="11" s="1"/>
  <c r="AH585" i="11"/>
  <c r="AI585" i="11" s="1"/>
  <c r="AH584" i="11"/>
  <c r="AI584" i="11" s="1"/>
  <c r="M582" i="11"/>
  <c r="N582" i="11" s="1"/>
  <c r="M581" i="11"/>
  <c r="N581" i="11" s="1"/>
  <c r="AH583" i="11"/>
  <c r="AI583" i="11" s="1"/>
  <c r="AH581" i="11"/>
  <c r="AI581" i="11" s="1"/>
  <c r="G581" i="11"/>
  <c r="F581" i="11"/>
  <c r="AH580" i="11"/>
  <c r="AI580" i="11" s="1"/>
  <c r="F580" i="11"/>
  <c r="G580" i="11" s="1"/>
  <c r="AH396" i="10"/>
  <c r="AG396" i="10"/>
  <c r="F396" i="10"/>
  <c r="E396" i="10"/>
  <c r="F56" i="9"/>
  <c r="BC573" i="11"/>
  <c r="AV572" i="11"/>
  <c r="AO571" i="11"/>
  <c r="AH570" i="11"/>
  <c r="F577" i="11"/>
  <c r="G577" i="11" s="1"/>
  <c r="G575" i="11"/>
  <c r="F575" i="11"/>
  <c r="F574" i="11"/>
  <c r="G574" i="11" s="1"/>
  <c r="G571" i="11"/>
  <c r="G572" i="11"/>
  <c r="F571" i="11"/>
  <c r="F570" i="11"/>
  <c r="G570" i="11" s="1"/>
  <c r="BC391" i="10"/>
  <c r="BB391" i="10"/>
  <c r="AV390" i="10"/>
  <c r="AU390" i="10"/>
  <c r="AO389" i="10"/>
  <c r="AN389" i="10"/>
  <c r="F393" i="10"/>
  <c r="G393" i="10" s="1"/>
  <c r="E393" i="10"/>
  <c r="F391" i="10"/>
  <c r="G391" i="10" s="1"/>
  <c r="E391" i="10"/>
  <c r="G389" i="10"/>
  <c r="AH388" i="10"/>
  <c r="AG388" i="10"/>
  <c r="F388" i="10"/>
  <c r="G388" i="10" s="1"/>
  <c r="E388" i="10"/>
  <c r="F55" i="9"/>
  <c r="AV562" i="11"/>
  <c r="AO561" i="11"/>
  <c r="F567" i="11"/>
  <c r="G565" i="11"/>
  <c r="F564" i="11"/>
  <c r="G564" i="11" s="1"/>
  <c r="F563" i="11"/>
  <c r="G563" i="11" s="1"/>
  <c r="G561" i="11"/>
  <c r="G560" i="11"/>
  <c r="F561" i="11"/>
  <c r="AH560" i="11"/>
  <c r="F560" i="11"/>
  <c r="AV382" i="10"/>
  <c r="AU382" i="10"/>
  <c r="AO381" i="10"/>
  <c r="AN381" i="10"/>
  <c r="F383" i="10"/>
  <c r="G383" i="10" s="1"/>
  <c r="E383" i="10"/>
  <c r="G381" i="10"/>
  <c r="F380" i="10"/>
  <c r="G380" i="10" s="1"/>
  <c r="E380" i="10"/>
  <c r="AH380" i="10"/>
  <c r="AG380" i="10"/>
  <c r="F54" i="9"/>
  <c r="AI557" i="11"/>
  <c r="AH557" i="11"/>
  <c r="AH556" i="11"/>
  <c r="AI556" i="11" s="1"/>
  <c r="M555" i="11"/>
  <c r="N555" i="11" s="1"/>
  <c r="M554" i="11"/>
  <c r="N554" i="11" s="1"/>
  <c r="AH554" i="11"/>
  <c r="AI554" i="11" s="1"/>
  <c r="G554" i="11"/>
  <c r="F554" i="11"/>
  <c r="AH553" i="11"/>
  <c r="AI553" i="11" s="1"/>
  <c r="F553" i="11"/>
  <c r="G553" i="11" s="1"/>
  <c r="AH377" i="10"/>
  <c r="AG377" i="10"/>
  <c r="F377" i="10"/>
  <c r="E377" i="10"/>
  <c r="F53" i="9"/>
  <c r="BC544" i="11"/>
  <c r="AV543" i="11"/>
  <c r="AO542" i="11"/>
  <c r="G549" i="11"/>
  <c r="F550" i="11"/>
  <c r="G550" i="11" s="1"/>
  <c r="F549" i="11"/>
  <c r="F548" i="11"/>
  <c r="G548" i="11" s="1"/>
  <c r="G545" i="11"/>
  <c r="G546" i="11"/>
  <c r="G544" i="11"/>
  <c r="F545" i="11"/>
  <c r="F544" i="11"/>
  <c r="G542" i="11"/>
  <c r="F542" i="11"/>
  <c r="AH541" i="11"/>
  <c r="F541" i="11"/>
  <c r="G541" i="11" s="1"/>
  <c r="BC370" i="10"/>
  <c r="BB370" i="10"/>
  <c r="AV369" i="10"/>
  <c r="AU369" i="10"/>
  <c r="AO368" i="10"/>
  <c r="AN368" i="10"/>
  <c r="F374" i="10"/>
  <c r="E374" i="10"/>
  <c r="G371" i="10"/>
  <c r="G372" i="10"/>
  <c r="F370" i="10"/>
  <c r="G370" i="10" s="1"/>
  <c r="E370" i="10"/>
  <c r="G368" i="10"/>
  <c r="AH367" i="10"/>
  <c r="AG367" i="10"/>
  <c r="F367" i="10"/>
  <c r="G367" i="10" s="1"/>
  <c r="E367" i="10"/>
  <c r="F52" i="9"/>
  <c r="AO535" i="11"/>
  <c r="AH534" i="11"/>
  <c r="F538" i="11"/>
  <c r="F537" i="11"/>
  <c r="F535" i="11"/>
  <c r="G535" i="11" s="1"/>
  <c r="F534" i="11"/>
  <c r="G534" i="11" s="1"/>
  <c r="AH364" i="10"/>
  <c r="AG364" i="10"/>
  <c r="F364" i="10"/>
  <c r="E364" i="10"/>
  <c r="F51" i="9"/>
  <c r="AW527" i="11"/>
  <c r="AV528" i="11"/>
  <c r="AW528" i="11" s="1"/>
  <c r="AV527" i="11"/>
  <c r="AO526" i="11"/>
  <c r="F531" i="11"/>
  <c r="F529" i="11"/>
  <c r="G529" i="11" s="1"/>
  <c r="F528" i="11"/>
  <c r="G528" i="11" s="1"/>
  <c r="G526" i="11"/>
  <c r="G525" i="11"/>
  <c r="F526" i="11"/>
  <c r="AH525" i="11"/>
  <c r="F525" i="11"/>
  <c r="AO359" i="10"/>
  <c r="AN359" i="10"/>
  <c r="F361" i="10"/>
  <c r="E361" i="10"/>
  <c r="AH358" i="10"/>
  <c r="AG358" i="10"/>
  <c r="F358" i="10"/>
  <c r="E358" i="10"/>
  <c r="F50" i="9"/>
  <c r="AA520" i="11"/>
  <c r="AB520" i="11" s="1"/>
  <c r="AA519" i="11"/>
  <c r="AB519" i="11" s="1"/>
  <c r="T519" i="11"/>
  <c r="U519" i="11" s="1"/>
  <c r="T518" i="11"/>
  <c r="U518" i="11" s="1"/>
  <c r="M518" i="11"/>
  <c r="N518" i="11" s="1"/>
  <c r="M517" i="11"/>
  <c r="N517" i="11" s="1"/>
  <c r="G517" i="11"/>
  <c r="F517" i="11"/>
  <c r="AH522" i="11"/>
  <c r="AI522" i="11" s="1"/>
  <c r="AI519" i="11"/>
  <c r="AH520" i="11"/>
  <c r="AI520" i="11" s="1"/>
  <c r="AH519" i="11"/>
  <c r="AH517" i="11"/>
  <c r="AI517" i="11" s="1"/>
  <c r="AH516" i="11"/>
  <c r="AI516" i="11" s="1"/>
  <c r="F516" i="11"/>
  <c r="G516" i="11" s="1"/>
  <c r="AA354" i="10"/>
  <c r="Z354" i="10"/>
  <c r="T353" i="10"/>
  <c r="S353" i="10"/>
  <c r="M352" i="10"/>
  <c r="L352" i="10"/>
  <c r="AH355" i="10"/>
  <c r="AI355" i="10" s="1"/>
  <c r="AG355" i="10"/>
  <c r="AH353" i="10"/>
  <c r="AI353" i="10" s="1"/>
  <c r="AG353" i="10"/>
  <c r="AH351" i="10"/>
  <c r="AI351" i="10" s="1"/>
  <c r="AG351" i="10"/>
  <c r="E351" i="10"/>
  <c r="F351" i="10"/>
  <c r="F49" i="9"/>
  <c r="AP511" i="11"/>
  <c r="AP509" i="11"/>
  <c r="AO511" i="11"/>
  <c r="AO510" i="11"/>
  <c r="AP510" i="11" s="1"/>
  <c r="AO509" i="11"/>
  <c r="AI509" i="11"/>
  <c r="AH510" i="11"/>
  <c r="AI510" i="11" s="1"/>
  <c r="AH509" i="11"/>
  <c r="F513" i="11"/>
  <c r="G513" i="11" s="1"/>
  <c r="F512" i="11"/>
  <c r="G512" i="11" s="1"/>
  <c r="F511" i="11"/>
  <c r="G511" i="11" s="1"/>
  <c r="G509" i="11"/>
  <c r="F509" i="11"/>
  <c r="AH508" i="11"/>
  <c r="AI508" i="11" s="1"/>
  <c r="F508" i="11"/>
  <c r="G508" i="11" s="1"/>
  <c r="AO347" i="10"/>
  <c r="AN347" i="10"/>
  <c r="F348" i="10"/>
  <c r="E348" i="10"/>
  <c r="AH346" i="10"/>
  <c r="AG346" i="10"/>
  <c r="F346" i="10"/>
  <c r="G346" i="10" s="1"/>
  <c r="E346" i="10"/>
  <c r="F48" i="9"/>
  <c r="M503" i="11"/>
  <c r="N503" i="11" s="1"/>
  <c r="M502" i="11"/>
  <c r="N502" i="11" s="1"/>
  <c r="AH505" i="11"/>
  <c r="AI503" i="11"/>
  <c r="AI501" i="11"/>
  <c r="AH502" i="11"/>
  <c r="AI502" i="11" s="1"/>
  <c r="F502" i="11"/>
  <c r="AH501" i="11"/>
  <c r="F501" i="11"/>
  <c r="AV341" i="10"/>
  <c r="AU341" i="10"/>
  <c r="AO340" i="10"/>
  <c r="AN340" i="10"/>
  <c r="F343" i="10"/>
  <c r="E343" i="10"/>
  <c r="E341" i="10"/>
  <c r="F341" i="10"/>
  <c r="G341" i="10" s="1"/>
  <c r="G339" i="10"/>
  <c r="AH338" i="10"/>
  <c r="AG338" i="10"/>
  <c r="F338" i="10"/>
  <c r="G338" i="10" s="1"/>
  <c r="E338" i="10"/>
  <c r="F47" i="9"/>
  <c r="AP498" i="11"/>
  <c r="AO497" i="11"/>
  <c r="AP497" i="11" s="1"/>
  <c r="AO496" i="11"/>
  <c r="AP496" i="11" s="1"/>
  <c r="AI495" i="11"/>
  <c r="AH496" i="11"/>
  <c r="AI496" i="11" s="1"/>
  <c r="AH495" i="11"/>
  <c r="F498" i="11"/>
  <c r="F496" i="11"/>
  <c r="G496" i="11" s="1"/>
  <c r="F495" i="11"/>
  <c r="G495" i="11" s="1"/>
  <c r="M332" i="10"/>
  <c r="L332" i="10"/>
  <c r="AG335" i="10"/>
  <c r="AH335" i="10"/>
  <c r="AI332" i="10"/>
  <c r="AI333" i="10"/>
  <c r="AH331" i="10"/>
  <c r="AI331" i="10" s="1"/>
  <c r="AG331" i="10"/>
  <c r="F331" i="10"/>
  <c r="E331" i="10"/>
  <c r="F46" i="9"/>
  <c r="F42" i="9"/>
  <c r="T486" i="11"/>
  <c r="M486" i="11"/>
  <c r="N486" i="11" s="1"/>
  <c r="M485" i="11"/>
  <c r="N485" i="11" s="1"/>
  <c r="G485" i="11"/>
  <c r="F485" i="11"/>
  <c r="AH492" i="11"/>
  <c r="AI490" i="11"/>
  <c r="AH490" i="11"/>
  <c r="AH489" i="11"/>
  <c r="AI489" i="11" s="1"/>
  <c r="AH488" i="11"/>
  <c r="AI488" i="11" s="1"/>
  <c r="AH487" i="11"/>
  <c r="AI487" i="11" s="1"/>
  <c r="AH485" i="11"/>
  <c r="AI485" i="11" s="1"/>
  <c r="AH484" i="11"/>
  <c r="AI484" i="11" s="1"/>
  <c r="F484" i="11"/>
  <c r="G484" i="11" s="1"/>
  <c r="M326" i="10"/>
  <c r="L326" i="10"/>
  <c r="AI328" i="10"/>
  <c r="AH327" i="10"/>
  <c r="AI327" i="10" s="1"/>
  <c r="AG327" i="10"/>
  <c r="AH325" i="10"/>
  <c r="AI325" i="10" s="1"/>
  <c r="AG325" i="10"/>
  <c r="F325" i="10"/>
  <c r="E325" i="10"/>
  <c r="F45" i="9"/>
  <c r="AA475" i="11"/>
  <c r="T474" i="11"/>
  <c r="M474" i="11"/>
  <c r="M473" i="11"/>
  <c r="F473" i="11"/>
  <c r="AI481" i="11"/>
  <c r="AH481" i="11"/>
  <c r="AH480" i="11"/>
  <c r="AI480" i="11" s="1"/>
  <c r="AH478" i="11"/>
  <c r="AI478" i="11" s="1"/>
  <c r="AH477" i="11"/>
  <c r="AI477" i="11" s="1"/>
  <c r="AI473" i="11"/>
  <c r="AI475" i="11"/>
  <c r="AH474" i="11"/>
  <c r="AI474" i="11" s="1"/>
  <c r="AH473" i="11"/>
  <c r="AH472" i="11"/>
  <c r="AI472" i="11" s="1"/>
  <c r="F472" i="11"/>
  <c r="T319" i="10"/>
  <c r="S319" i="10"/>
  <c r="M318" i="10"/>
  <c r="L318" i="10"/>
  <c r="AH322" i="10"/>
  <c r="AG322" i="10"/>
  <c r="AH320" i="10"/>
  <c r="AI320" i="10" s="1"/>
  <c r="AG320" i="10"/>
  <c r="AH317" i="10"/>
  <c r="AG317" i="10"/>
  <c r="F317" i="10"/>
  <c r="E317" i="10"/>
  <c r="F44" i="9"/>
  <c r="BC465" i="11"/>
  <c r="BD465" i="11" s="1"/>
  <c r="BC464" i="11"/>
  <c r="BD464" i="11" s="1"/>
  <c r="AV464" i="11"/>
  <c r="AV463" i="11"/>
  <c r="AO463" i="11"/>
  <c r="AO462" i="11"/>
  <c r="AH463" i="11"/>
  <c r="AI463" i="11" s="1"/>
  <c r="AH462" i="11"/>
  <c r="AI462" i="11" s="1"/>
  <c r="AH461" i="11"/>
  <c r="AI461" i="11" s="1"/>
  <c r="G469" i="11"/>
  <c r="F468" i="11"/>
  <c r="G468" i="11" s="1"/>
  <c r="F467" i="11"/>
  <c r="G467" i="11" s="1"/>
  <c r="F465" i="11"/>
  <c r="G465" i="11" s="1"/>
  <c r="F464" i="11"/>
  <c r="G464" i="11" s="1"/>
  <c r="F462" i="11"/>
  <c r="G462" i="11" s="1"/>
  <c r="F461" i="11"/>
  <c r="G461" i="11" s="1"/>
  <c r="BC312" i="10"/>
  <c r="BB312" i="10"/>
  <c r="AV311" i="10"/>
  <c r="AU311" i="10"/>
  <c r="AO310" i="10"/>
  <c r="AN310" i="10"/>
  <c r="AH309" i="10"/>
  <c r="AG309" i="10"/>
  <c r="G314" i="10"/>
  <c r="F313" i="10"/>
  <c r="G313" i="10" s="1"/>
  <c r="E313" i="10"/>
  <c r="F311" i="10"/>
  <c r="G311" i="10" s="1"/>
  <c r="E311" i="10"/>
  <c r="F309" i="10"/>
  <c r="G309" i="10" s="1"/>
  <c r="E309" i="10"/>
  <c r="F43" i="9"/>
  <c r="AW455" i="11"/>
  <c r="AV456" i="11"/>
  <c r="AW456" i="11" s="1"/>
  <c r="AV455" i="11"/>
  <c r="AO455" i="11"/>
  <c r="AP455" i="11" s="1"/>
  <c r="AO454" i="11"/>
  <c r="AP454" i="11" s="1"/>
  <c r="AI454" i="11"/>
  <c r="AH454" i="11"/>
  <c r="AH453" i="11"/>
  <c r="AI453" i="11" s="1"/>
  <c r="F458" i="11"/>
  <c r="F456" i="11"/>
  <c r="G456" i="11" s="1"/>
  <c r="G453" i="11"/>
  <c r="F454" i="11"/>
  <c r="G454" i="11" s="1"/>
  <c r="F453" i="11"/>
  <c r="AO304" i="10"/>
  <c r="AN304" i="10"/>
  <c r="F305" i="10"/>
  <c r="E305" i="10"/>
  <c r="AH303" i="10"/>
  <c r="AG303" i="10"/>
  <c r="F303" i="10"/>
  <c r="G303" i="10" s="1"/>
  <c r="E303" i="10"/>
  <c r="N450" i="11"/>
  <c r="M449" i="11"/>
  <c r="N449" i="11" s="1"/>
  <c r="M448" i="11"/>
  <c r="N448" i="11" s="1"/>
  <c r="G449" i="11"/>
  <c r="F449" i="11"/>
  <c r="F448" i="11"/>
  <c r="G448" i="11" s="1"/>
  <c r="AH450" i="11"/>
  <c r="AH448" i="11"/>
  <c r="AI448" i="11" s="1"/>
  <c r="AH447" i="11"/>
  <c r="AI447" i="11" s="1"/>
  <c r="F447" i="11"/>
  <c r="G447" i="11" s="1"/>
  <c r="AH300" i="10"/>
  <c r="AG300" i="10"/>
  <c r="F300" i="10"/>
  <c r="E300" i="10"/>
  <c r="F41" i="9"/>
  <c r="AO439" i="11"/>
  <c r="F444" i="11"/>
  <c r="F443" i="11"/>
  <c r="F441" i="11"/>
  <c r="G441" i="11" s="1"/>
  <c r="F440" i="11"/>
  <c r="G440" i="11" s="1"/>
  <c r="F439" i="11"/>
  <c r="G439" i="11" s="1"/>
  <c r="AH438" i="11"/>
  <c r="F438" i="11"/>
  <c r="G438" i="11" s="1"/>
  <c r="AO295" i="10"/>
  <c r="AN295" i="10"/>
  <c r="AI295" i="10"/>
  <c r="E297" i="10"/>
  <c r="F297" i="10"/>
  <c r="AH294" i="10"/>
  <c r="AI294" i="10" s="1"/>
  <c r="AG294" i="10"/>
  <c r="F294" i="10"/>
  <c r="E294" i="10"/>
  <c r="F40" i="9"/>
  <c r="AA429" i="11"/>
  <c r="T428" i="11"/>
  <c r="M427" i="11"/>
  <c r="AI434" i="11"/>
  <c r="AH435" i="11"/>
  <c r="AI435" i="11" s="1"/>
  <c r="AH434" i="11"/>
  <c r="AH432" i="11"/>
  <c r="AI432" i="11" s="1"/>
  <c r="AH430" i="11"/>
  <c r="AI430" i="11" s="1"/>
  <c r="AH429" i="11"/>
  <c r="AI429" i="11" s="1"/>
  <c r="AH428" i="11"/>
  <c r="AI428" i="11" s="1"/>
  <c r="AH427" i="11"/>
  <c r="AI427" i="11" s="1"/>
  <c r="AH426" i="11"/>
  <c r="AI426" i="11" s="1"/>
  <c r="F426" i="11"/>
  <c r="T288" i="10"/>
  <c r="S288" i="10"/>
  <c r="M287" i="10"/>
  <c r="L287" i="10"/>
  <c r="AH291" i="10"/>
  <c r="AG291" i="10"/>
  <c r="AH289" i="10"/>
  <c r="AI289" i="10" s="1"/>
  <c r="AG289" i="10"/>
  <c r="AI287" i="10"/>
  <c r="G287" i="10"/>
  <c r="AH286" i="10"/>
  <c r="AI286" i="10" s="1"/>
  <c r="AG286" i="10"/>
  <c r="F286" i="10"/>
  <c r="G286" i="10" s="1"/>
  <c r="E286" i="10"/>
  <c r="F67" i="9"/>
  <c r="M420" i="11"/>
  <c r="N420" i="11" s="1"/>
  <c r="M419" i="11"/>
  <c r="N419" i="11" s="1"/>
  <c r="AH423" i="11"/>
  <c r="AH422" i="11"/>
  <c r="AI420" i="11"/>
  <c r="AH419" i="11"/>
  <c r="AI419" i="11" s="1"/>
  <c r="AH418" i="11"/>
  <c r="AI418" i="11" s="1"/>
  <c r="F418" i="11"/>
  <c r="M281" i="10"/>
  <c r="L281" i="10"/>
  <c r="AH283" i="10"/>
  <c r="AG283" i="10"/>
  <c r="AI281" i="10"/>
  <c r="AG280" i="10"/>
  <c r="AH280" i="10"/>
  <c r="AI280" i="10" s="1"/>
  <c r="F280" i="10"/>
  <c r="E280" i="10"/>
  <c r="F39" i="9"/>
  <c r="AO411" i="11"/>
  <c r="AO410" i="11"/>
  <c r="AH410" i="11"/>
  <c r="F415" i="11"/>
  <c r="F414" i="11"/>
  <c r="F412" i="11"/>
  <c r="G412" i="11" s="1"/>
  <c r="F411" i="11"/>
  <c r="G411" i="11" s="1"/>
  <c r="F410" i="11"/>
  <c r="G410" i="11" s="1"/>
  <c r="AH409" i="11"/>
  <c r="F409" i="11"/>
  <c r="G409" i="11" s="1"/>
  <c r="AH276" i="10"/>
  <c r="AG276" i="10"/>
  <c r="E276" i="10"/>
  <c r="F276" i="10"/>
  <c r="F38" i="9"/>
  <c r="T403" i="11"/>
  <c r="U403" i="11" s="1"/>
  <c r="T402" i="11"/>
  <c r="U402" i="11" s="1"/>
  <c r="M402" i="11"/>
  <c r="M401" i="11"/>
  <c r="AH406" i="11"/>
  <c r="AH404" i="11"/>
  <c r="AI404" i="11" s="1"/>
  <c r="AH402" i="11"/>
  <c r="AI402" i="11" s="1"/>
  <c r="AH401" i="11"/>
  <c r="AI401" i="11" s="1"/>
  <c r="F401" i="11"/>
  <c r="G401" i="11" s="1"/>
  <c r="AH400" i="11"/>
  <c r="AI400" i="11" s="1"/>
  <c r="F400" i="11"/>
  <c r="G400" i="11" s="1"/>
  <c r="M271" i="10"/>
  <c r="L271" i="10"/>
  <c r="AH273" i="10"/>
  <c r="AG273" i="10"/>
  <c r="AI271" i="10"/>
  <c r="AH270" i="10"/>
  <c r="AI270" i="10" s="1"/>
  <c r="AG270" i="10"/>
  <c r="F270" i="10"/>
  <c r="E270" i="10"/>
  <c r="F37" i="9"/>
  <c r="G394" i="11"/>
  <c r="F394" i="11"/>
  <c r="F393" i="11"/>
  <c r="G393" i="11" s="1"/>
  <c r="AI392" i="11"/>
  <c r="AH397" i="11"/>
  <c r="AI397" i="11" s="1"/>
  <c r="AH396" i="11"/>
  <c r="AI396" i="11" s="1"/>
  <c r="AH395" i="11"/>
  <c r="AI395" i="11" s="1"/>
  <c r="AH394" i="11"/>
  <c r="AI394" i="11" s="1"/>
  <c r="AH393" i="11"/>
  <c r="AI393" i="11" s="1"/>
  <c r="AH392" i="11"/>
  <c r="F392" i="11"/>
  <c r="G392" i="11" s="1"/>
  <c r="G267" i="10"/>
  <c r="AI267" i="10"/>
  <c r="AH266" i="10"/>
  <c r="AI266" i="10" s="1"/>
  <c r="AG266" i="10"/>
  <c r="F266" i="10"/>
  <c r="G266" i="10" s="1"/>
  <c r="E266" i="10"/>
  <c r="F36" i="9"/>
  <c r="BC386" i="11"/>
  <c r="AV385" i="11"/>
  <c r="AO386" i="11"/>
  <c r="AP386" i="11" s="1"/>
  <c r="AO385" i="11"/>
  <c r="AP385" i="11" s="1"/>
  <c r="AO384" i="11"/>
  <c r="AP384" i="11" s="1"/>
  <c r="AI385" i="11"/>
  <c r="AH385" i="11"/>
  <c r="AH384" i="11"/>
  <c r="AI384" i="11" s="1"/>
  <c r="AH383" i="11"/>
  <c r="AI383" i="11" s="1"/>
  <c r="G389" i="11"/>
  <c r="F388" i="11"/>
  <c r="G388" i="11" s="1"/>
  <c r="G386" i="11"/>
  <c r="F386" i="11"/>
  <c r="G384" i="11"/>
  <c r="F384" i="11"/>
  <c r="F383" i="11"/>
  <c r="G383" i="11" s="1"/>
  <c r="AV259" i="10"/>
  <c r="AU259" i="10"/>
  <c r="AO258" i="10"/>
  <c r="AN258" i="10"/>
  <c r="G263" i="10"/>
  <c r="E262" i="10"/>
  <c r="F262" i="10"/>
  <c r="G262" i="10" s="1"/>
  <c r="G260" i="10"/>
  <c r="F259" i="10"/>
  <c r="G259" i="10" s="1"/>
  <c r="E259" i="10"/>
  <c r="AH257" i="10"/>
  <c r="AG257" i="10"/>
  <c r="F257" i="10"/>
  <c r="G257" i="10" s="1"/>
  <c r="E257" i="10"/>
  <c r="F35" i="9"/>
  <c r="AI378" i="11"/>
  <c r="AH380" i="11"/>
  <c r="AI380" i="11" s="1"/>
  <c r="AH379" i="11"/>
  <c r="AI379" i="11" s="1"/>
  <c r="AH378" i="11"/>
  <c r="F379" i="11"/>
  <c r="G379" i="11" s="1"/>
  <c r="F378" i="11"/>
  <c r="G378" i="11" s="1"/>
  <c r="AH377" i="11"/>
  <c r="AI377" i="11" s="1"/>
  <c r="F377" i="11"/>
  <c r="G377" i="11" s="1"/>
  <c r="AH253" i="10"/>
  <c r="AG253" i="10"/>
  <c r="F253" i="10"/>
  <c r="E253" i="10"/>
  <c r="F34" i="9"/>
  <c r="AV369" i="11"/>
  <c r="AP368" i="11"/>
  <c r="AO369" i="11"/>
  <c r="AP369" i="11" s="1"/>
  <c r="AO368" i="11"/>
  <c r="F374" i="11"/>
  <c r="F373" i="11"/>
  <c r="F372" i="11"/>
  <c r="G370" i="11"/>
  <c r="F369" i="11"/>
  <c r="G369" i="11" s="1"/>
  <c r="G367" i="11"/>
  <c r="AH367" i="11"/>
  <c r="F367" i="11"/>
  <c r="AU247" i="10"/>
  <c r="AT247" i="10"/>
  <c r="AO246" i="10"/>
  <c r="AN246" i="10"/>
  <c r="F250" i="10"/>
  <c r="E250" i="10"/>
  <c r="G248" i="10"/>
  <c r="F247" i="10"/>
  <c r="G247" i="10" s="1"/>
  <c r="E247" i="10"/>
  <c r="AH245" i="10"/>
  <c r="AG245" i="10"/>
  <c r="F245" i="10"/>
  <c r="G245" i="10" s="1"/>
  <c r="E245" i="10"/>
  <c r="F33" i="9"/>
  <c r="G242" i="10"/>
  <c r="AI242" i="10"/>
  <c r="AH241" i="10"/>
  <c r="AI241" i="10" s="1"/>
  <c r="AG241" i="10"/>
  <c r="F241" i="10"/>
  <c r="G241" i="10" s="1"/>
  <c r="E241" i="10"/>
  <c r="F32" i="9"/>
  <c r="AW358" i="11"/>
  <c r="AV359" i="11"/>
  <c r="AW359" i="11" s="1"/>
  <c r="AV358" i="11"/>
  <c r="AP361" i="11"/>
  <c r="AO360" i="11"/>
  <c r="AP360" i="11" s="1"/>
  <c r="AO359" i="11"/>
  <c r="AP359" i="11" s="1"/>
  <c r="AO358" i="11"/>
  <c r="AP358" i="11" s="1"/>
  <c r="AO357" i="11"/>
  <c r="AP357" i="11" s="1"/>
  <c r="AI359" i="11"/>
  <c r="AH359" i="11"/>
  <c r="AH358" i="11"/>
  <c r="AI358" i="11" s="1"/>
  <c r="AH357" i="11"/>
  <c r="AI357" i="11" s="1"/>
  <c r="AH356" i="11"/>
  <c r="AI356" i="11" s="1"/>
  <c r="G362" i="11"/>
  <c r="F364" i="11"/>
  <c r="G364" i="11" s="1"/>
  <c r="F363" i="11"/>
  <c r="G363" i="11" s="1"/>
  <c r="F362" i="11"/>
  <c r="F360" i="11"/>
  <c r="G360" i="11" s="1"/>
  <c r="F359" i="11"/>
  <c r="G359" i="11" s="1"/>
  <c r="G357" i="11"/>
  <c r="F357" i="11"/>
  <c r="F356" i="11"/>
  <c r="G356" i="11" s="1"/>
  <c r="AV236" i="10"/>
  <c r="AW236" i="10" s="1"/>
  <c r="AU236" i="10"/>
  <c r="AO235" i="10"/>
  <c r="AN235" i="10"/>
  <c r="AG234" i="10"/>
  <c r="F238" i="10"/>
  <c r="E238" i="10"/>
  <c r="F236" i="10"/>
  <c r="G236" i="10" s="1"/>
  <c r="E236" i="10"/>
  <c r="AH234" i="10"/>
  <c r="F234" i="10"/>
  <c r="G234" i="10" s="1"/>
  <c r="E234" i="10"/>
  <c r="F31" i="9"/>
  <c r="AO349" i="11"/>
  <c r="AP349" i="11" s="1"/>
  <c r="AH350" i="11"/>
  <c r="AH349" i="11"/>
  <c r="F353" i="11"/>
  <c r="G353" i="11" s="1"/>
  <c r="F352" i="11"/>
  <c r="G352" i="11" s="1"/>
  <c r="F350" i="11"/>
  <c r="G350" i="11" s="1"/>
  <c r="F349" i="11"/>
  <c r="G349" i="11" s="1"/>
  <c r="AH348" i="11"/>
  <c r="F348" i="11"/>
  <c r="G348" i="11" s="1"/>
  <c r="AG231" i="10"/>
  <c r="AH231" i="10"/>
  <c r="F231" i="10"/>
  <c r="E231" i="10"/>
  <c r="F30" i="9"/>
  <c r="AO344" i="11"/>
  <c r="AO343" i="11"/>
  <c r="AO342" i="11"/>
  <c r="AP342" i="11" s="1"/>
  <c r="F345" i="11"/>
  <c r="AH344" i="11"/>
  <c r="AH343" i="11"/>
  <c r="AH342" i="11"/>
  <c r="G343" i="11"/>
  <c r="F343" i="11"/>
  <c r="F342" i="11"/>
  <c r="G342" i="11" s="1"/>
  <c r="AH341" i="11"/>
  <c r="F341" i="11"/>
  <c r="G341" i="11" s="1"/>
  <c r="AI228" i="10"/>
  <c r="G228" i="10"/>
  <c r="AG227" i="10"/>
  <c r="E227" i="10"/>
  <c r="AH227" i="10"/>
  <c r="AI227" i="10" s="1"/>
  <c r="F227" i="10"/>
  <c r="G227" i="10" s="1"/>
  <c r="F29" i="9"/>
  <c r="BC332" i="11"/>
  <c r="AV331" i="11"/>
  <c r="AO330" i="11"/>
  <c r="AH329" i="11"/>
  <c r="F338" i="11"/>
  <c r="G338" i="11" s="1"/>
  <c r="F337" i="11"/>
  <c r="G337" i="11" s="1"/>
  <c r="F336" i="11"/>
  <c r="G336" i="11" s="1"/>
  <c r="G334" i="11"/>
  <c r="F333" i="11"/>
  <c r="G333" i="11" s="1"/>
  <c r="F332" i="11"/>
  <c r="G332" i="11" s="1"/>
  <c r="F330" i="11"/>
  <c r="G330" i="11" s="1"/>
  <c r="F329" i="11"/>
  <c r="G329" i="11" s="1"/>
  <c r="AV221" i="10"/>
  <c r="AU221" i="10"/>
  <c r="AO220" i="10"/>
  <c r="AN220" i="10"/>
  <c r="F224" i="10"/>
  <c r="E224" i="10"/>
  <c r="G222" i="10"/>
  <c r="F221" i="10"/>
  <c r="G221" i="10" s="1"/>
  <c r="E221" i="10"/>
  <c r="AH219" i="10"/>
  <c r="AG219" i="10"/>
  <c r="F219" i="10"/>
  <c r="G219" i="10" s="1"/>
  <c r="E219" i="10"/>
  <c r="F28" i="9"/>
  <c r="AV319" i="11"/>
  <c r="AO318" i="11"/>
  <c r="AH318" i="11"/>
  <c r="F326" i="11"/>
  <c r="G326" i="11" s="1"/>
  <c r="F325" i="11"/>
  <c r="G325" i="11" s="1"/>
  <c r="F324" i="11"/>
  <c r="G324" i="11" s="1"/>
  <c r="F322" i="11"/>
  <c r="G322" i="11" s="1"/>
  <c r="F321" i="11"/>
  <c r="G321" i="11" s="1"/>
  <c r="G319" i="11"/>
  <c r="F318" i="11"/>
  <c r="G318" i="11" s="1"/>
  <c r="AH317" i="11"/>
  <c r="F317" i="11"/>
  <c r="G317" i="11" s="1"/>
  <c r="AV211" i="10"/>
  <c r="AU211" i="10"/>
  <c r="AO210" i="10"/>
  <c r="AP210" i="10" s="1"/>
  <c r="AN210" i="10"/>
  <c r="AI210" i="10"/>
  <c r="G216" i="10"/>
  <c r="F215" i="10"/>
  <c r="G215" i="10" s="1"/>
  <c r="E215" i="10"/>
  <c r="G213" i="10"/>
  <c r="G212" i="10"/>
  <c r="F211" i="10"/>
  <c r="G211" i="10" s="1"/>
  <c r="E211" i="10"/>
  <c r="AG209" i="10"/>
  <c r="AH209" i="10"/>
  <c r="AI209" i="10" s="1"/>
  <c r="E209" i="10"/>
  <c r="F209" i="10"/>
  <c r="G209" i="10" s="1"/>
  <c r="F27" i="9"/>
  <c r="AP309" i="11"/>
  <c r="AO310" i="11"/>
  <c r="AP310" i="11" s="1"/>
  <c r="AO311" i="11"/>
  <c r="AP311" i="11" s="1"/>
  <c r="AO309" i="11"/>
  <c r="AO308" i="11"/>
  <c r="AP308" i="11" s="1"/>
  <c r="AH311" i="11"/>
  <c r="AI311" i="11" s="1"/>
  <c r="AH310" i="11"/>
  <c r="AI310" i="11" s="1"/>
  <c r="AH309" i="11"/>
  <c r="AI309" i="11" s="1"/>
  <c r="AH308" i="11"/>
  <c r="AI308" i="11" s="1"/>
  <c r="F314" i="11"/>
  <c r="G314" i="11" s="1"/>
  <c r="F313" i="11"/>
  <c r="G313" i="11" s="1"/>
  <c r="F312" i="11"/>
  <c r="G312" i="11" s="1"/>
  <c r="F311" i="11"/>
  <c r="G311" i="11" s="1"/>
  <c r="F310" i="11"/>
  <c r="G310" i="11" s="1"/>
  <c r="F308" i="11"/>
  <c r="G308" i="11" s="1"/>
  <c r="AH307" i="11"/>
  <c r="AI307" i="11" s="1"/>
  <c r="F307" i="11"/>
  <c r="G307" i="11" s="1"/>
  <c r="AO205" i="10"/>
  <c r="AP205" i="10" s="1"/>
  <c r="AN205" i="10"/>
  <c r="F206" i="10"/>
  <c r="G206" i="10" s="1"/>
  <c r="E206" i="10"/>
  <c r="AH204" i="10"/>
  <c r="AI204" i="10" s="1"/>
  <c r="AG204" i="10"/>
  <c r="F204" i="10"/>
  <c r="G204" i="10" s="1"/>
  <c r="E204" i="10"/>
  <c r="F26" i="9"/>
  <c r="M301" i="11"/>
  <c r="N301" i="11" s="1"/>
  <c r="M300" i="11"/>
  <c r="N300" i="11" s="1"/>
  <c r="F300" i="11"/>
  <c r="F299" i="11"/>
  <c r="AH305" i="11"/>
  <c r="AI305" i="11" s="1"/>
  <c r="AH304" i="11"/>
  <c r="AI304" i="11" s="1"/>
  <c r="AH303" i="11"/>
  <c r="AI303" i="11" s="1"/>
  <c r="AH302" i="11"/>
  <c r="AI302" i="11" s="1"/>
  <c r="AH300" i="11"/>
  <c r="AI300" i="11" s="1"/>
  <c r="AH299" i="11"/>
  <c r="AI299" i="11" s="1"/>
  <c r="AO199" i="10"/>
  <c r="AN199" i="10"/>
  <c r="E201" i="10"/>
  <c r="F201" i="10"/>
  <c r="G199" i="10"/>
  <c r="AG198" i="10"/>
  <c r="AH198" i="10"/>
  <c r="E198" i="10"/>
  <c r="F198" i="10"/>
  <c r="G198" i="10" s="1"/>
  <c r="F25" i="9"/>
  <c r="AV292" i="11"/>
  <c r="AO291" i="11"/>
  <c r="F296" i="11"/>
  <c r="G294" i="11"/>
  <c r="F293" i="11"/>
  <c r="G293" i="11" s="1"/>
  <c r="G290" i="11"/>
  <c r="F291" i="11"/>
  <c r="G291" i="11" s="1"/>
  <c r="AH290" i="11"/>
  <c r="F290" i="11"/>
  <c r="AO193" i="10"/>
  <c r="AN193" i="10"/>
  <c r="E195" i="10"/>
  <c r="F195" i="10"/>
  <c r="G193" i="10"/>
  <c r="AH192" i="10"/>
  <c r="AG192" i="10"/>
  <c r="F192" i="10"/>
  <c r="G192" i="10" s="1"/>
  <c r="E192" i="10"/>
  <c r="F24" i="9"/>
  <c r="AO285" i="11"/>
  <c r="F287" i="11"/>
  <c r="F286" i="11"/>
  <c r="F284" i="11"/>
  <c r="G284" i="11" s="1"/>
  <c r="F283" i="11"/>
  <c r="G283" i="11" s="1"/>
  <c r="AH284" i="11"/>
  <c r="AH283" i="11"/>
  <c r="AH282" i="11"/>
  <c r="F282" i="11"/>
  <c r="G282" i="11" s="1"/>
  <c r="AO187" i="10"/>
  <c r="AN187" i="10"/>
  <c r="E189" i="10"/>
  <c r="F189" i="10"/>
  <c r="AG186" i="10"/>
  <c r="AH186" i="10"/>
  <c r="F186" i="10"/>
  <c r="E186" i="10"/>
  <c r="F23" i="9"/>
  <c r="T271" i="11"/>
  <c r="M271" i="11"/>
  <c r="M270" i="11"/>
  <c r="F270" i="11"/>
  <c r="F269" i="11"/>
  <c r="AH279" i="11"/>
  <c r="AH278" i="11"/>
  <c r="AH276" i="11"/>
  <c r="AI276" i="11" s="1"/>
  <c r="AH275" i="11"/>
  <c r="AI275" i="11" s="1"/>
  <c r="AH274" i="11"/>
  <c r="AI274" i="11" s="1"/>
  <c r="AI272" i="11"/>
  <c r="AH271" i="11"/>
  <c r="AI271" i="11" s="1"/>
  <c r="AH270" i="11"/>
  <c r="AI270" i="11" s="1"/>
  <c r="AH269" i="11"/>
  <c r="AI269" i="11" s="1"/>
  <c r="L179" i="10"/>
  <c r="M179" i="10"/>
  <c r="AI183" i="10"/>
  <c r="AG182" i="10"/>
  <c r="AH182" i="10"/>
  <c r="AI182" i="10" s="1"/>
  <c r="AI179" i="10"/>
  <c r="AI180" i="10"/>
  <c r="AH178" i="10"/>
  <c r="AI178" i="10" s="1"/>
  <c r="AG178" i="10"/>
  <c r="F178" i="10"/>
  <c r="E178" i="10"/>
  <c r="F22" i="9"/>
  <c r="AV261" i="11"/>
  <c r="AO260" i="11"/>
  <c r="AH260" i="11"/>
  <c r="AH259" i="11"/>
  <c r="F266" i="11"/>
  <c r="G264" i="11"/>
  <c r="F264" i="11"/>
  <c r="F263" i="11"/>
  <c r="G263" i="11" s="1"/>
  <c r="F262" i="11"/>
  <c r="G262" i="11" s="1"/>
  <c r="F260" i="11"/>
  <c r="G260" i="11" s="1"/>
  <c r="F259" i="11"/>
  <c r="G259" i="11" s="1"/>
  <c r="AO173" i="10"/>
  <c r="AN173" i="10"/>
  <c r="G175" i="10"/>
  <c r="F174" i="10"/>
  <c r="G174" i="10" s="1"/>
  <c r="E174" i="10"/>
  <c r="AH172" i="10"/>
  <c r="AG172" i="10"/>
  <c r="F172" i="10"/>
  <c r="G172" i="10" s="1"/>
  <c r="E172" i="10"/>
  <c r="F21" i="9"/>
  <c r="AV250" i="11"/>
  <c r="AO250" i="11"/>
  <c r="AP250" i="11" s="1"/>
  <c r="AO249" i="11"/>
  <c r="AP249" i="11" s="1"/>
  <c r="AH249" i="11"/>
  <c r="AI249" i="11" s="1"/>
  <c r="AH248" i="11"/>
  <c r="AI248" i="11" s="1"/>
  <c r="F256" i="11"/>
  <c r="F255" i="11"/>
  <c r="F253" i="11"/>
  <c r="G253" i="11" s="1"/>
  <c r="F252" i="11"/>
  <c r="G252" i="11" s="1"/>
  <c r="F251" i="11"/>
  <c r="G251" i="11" s="1"/>
  <c r="F249" i="11"/>
  <c r="G249" i="11" s="1"/>
  <c r="F248" i="11"/>
  <c r="G248" i="11" s="1"/>
  <c r="AV166" i="10"/>
  <c r="AU166" i="10"/>
  <c r="AP166" i="10"/>
  <c r="AO165" i="10"/>
  <c r="AP165" i="10" s="1"/>
  <c r="AN165" i="10"/>
  <c r="AI165" i="10"/>
  <c r="AH164" i="10"/>
  <c r="AI164" i="10" s="1"/>
  <c r="AG164" i="10"/>
  <c r="E169" i="10"/>
  <c r="F169" i="10"/>
  <c r="G167" i="10"/>
  <c r="F166" i="10"/>
  <c r="G166" i="10" s="1"/>
  <c r="E166" i="10"/>
  <c r="F164" i="10"/>
  <c r="G164" i="10" s="1"/>
  <c r="E164" i="10"/>
  <c r="F20" i="9"/>
  <c r="M242" i="11"/>
  <c r="N242" i="11" s="1"/>
  <c r="M241" i="11"/>
  <c r="N241" i="11" s="1"/>
  <c r="M240" i="11"/>
  <c r="N240" i="11" s="1"/>
  <c r="F241" i="11"/>
  <c r="G241" i="11" s="1"/>
  <c r="F240" i="11"/>
  <c r="G240" i="11" s="1"/>
  <c r="AH245" i="11"/>
  <c r="AI245" i="11" s="1"/>
  <c r="AH244" i="11"/>
  <c r="AI244" i="11" s="1"/>
  <c r="AH243" i="11"/>
  <c r="AI243" i="11" s="1"/>
  <c r="AH242" i="11"/>
  <c r="AI242" i="11" s="1"/>
  <c r="AH240" i="11"/>
  <c r="AI240" i="11" s="1"/>
  <c r="AH239" i="11"/>
  <c r="AI239" i="11" s="1"/>
  <c r="F239" i="11"/>
  <c r="G239" i="11" s="1"/>
  <c r="L156" i="10"/>
  <c r="M156" i="10"/>
  <c r="AI157" i="10"/>
  <c r="AH156" i="10"/>
  <c r="AI156" i="10" s="1"/>
  <c r="AG156" i="10"/>
  <c r="AI161" i="10"/>
  <c r="G161" i="10"/>
  <c r="AG160" i="10"/>
  <c r="AH160" i="10"/>
  <c r="AI160" i="10" s="1"/>
  <c r="E160" i="10"/>
  <c r="F160" i="10"/>
  <c r="G160" i="10" s="1"/>
  <c r="F66" i="9"/>
  <c r="AO231" i="11"/>
  <c r="AP231" i="11" s="1"/>
  <c r="AO230" i="11"/>
  <c r="AP230" i="11" s="1"/>
  <c r="AO229" i="11"/>
  <c r="AP229" i="11" s="1"/>
  <c r="AO228" i="11"/>
  <c r="AP228" i="11" s="1"/>
  <c r="AH230" i="11"/>
  <c r="AI230" i="11" s="1"/>
  <c r="AH229" i="11"/>
  <c r="AI229" i="11" s="1"/>
  <c r="AH228" i="11"/>
  <c r="AI228" i="11" s="1"/>
  <c r="AH227" i="11"/>
  <c r="AI227" i="11" s="1"/>
  <c r="F236" i="11"/>
  <c r="F235" i="11"/>
  <c r="F234" i="11"/>
  <c r="F233" i="11"/>
  <c r="F232" i="11"/>
  <c r="F231" i="11"/>
  <c r="F229" i="11"/>
  <c r="G229" i="11" s="1"/>
  <c r="F228" i="11"/>
  <c r="G228" i="11" s="1"/>
  <c r="F227" i="11"/>
  <c r="G227" i="11" s="1"/>
  <c r="AH154" i="10"/>
  <c r="AI154" i="10" s="1"/>
  <c r="AG154" i="10"/>
  <c r="F154" i="10"/>
  <c r="E154" i="10"/>
  <c r="F19" i="9"/>
  <c r="AA220" i="11"/>
  <c r="AB220" i="11" s="1"/>
  <c r="AA219" i="11"/>
  <c r="AB219" i="11" s="1"/>
  <c r="T218" i="11"/>
  <c r="L217" i="11"/>
  <c r="M217" i="11" s="1"/>
  <c r="F216" i="11"/>
  <c r="AI224" i="11"/>
  <c r="AJ224" i="11" s="1"/>
  <c r="AI223" i="11"/>
  <c r="AJ223" i="11" s="1"/>
  <c r="AJ221" i="11"/>
  <c r="AI220" i="11"/>
  <c r="AJ220" i="11" s="1"/>
  <c r="AI219" i="11"/>
  <c r="AJ219" i="11" s="1"/>
  <c r="AI217" i="11"/>
  <c r="AJ217" i="11" s="1"/>
  <c r="AI216" i="11"/>
  <c r="AJ216" i="11" s="1"/>
  <c r="T147" i="10"/>
  <c r="S147" i="10"/>
  <c r="M146" i="10"/>
  <c r="L146" i="10"/>
  <c r="G146" i="10"/>
  <c r="AH150" i="10"/>
  <c r="AG150" i="10"/>
  <c r="AI148" i="10"/>
  <c r="AH147" i="10"/>
  <c r="AI147" i="10" s="1"/>
  <c r="AG147" i="10"/>
  <c r="AH145" i="10"/>
  <c r="AI145" i="10" s="1"/>
  <c r="AG145" i="10"/>
  <c r="F145" i="10"/>
  <c r="G145" i="10" s="1"/>
  <c r="E145" i="10"/>
  <c r="F18" i="9"/>
  <c r="AB210" i="11"/>
  <c r="AA211" i="11"/>
  <c r="AB211" i="11" s="1"/>
  <c r="AA210" i="11"/>
  <c r="AA209" i="11"/>
  <c r="AB209" i="11" s="1"/>
  <c r="T209" i="11"/>
  <c r="U209" i="11" s="1"/>
  <c r="T208" i="11"/>
  <c r="U208" i="11" s="1"/>
  <c r="M208" i="11"/>
  <c r="M207" i="11"/>
  <c r="F209" i="11"/>
  <c r="F208" i="11"/>
  <c r="F207" i="11"/>
  <c r="F206" i="11"/>
  <c r="AH213" i="11"/>
  <c r="AH211" i="11"/>
  <c r="AI211" i="11" s="1"/>
  <c r="AH210" i="11"/>
  <c r="AI210" i="11" s="1"/>
  <c r="AH208" i="11"/>
  <c r="AI208" i="11" s="1"/>
  <c r="AH207" i="11"/>
  <c r="AI207" i="11" s="1"/>
  <c r="AH206" i="11"/>
  <c r="AI206" i="11" s="1"/>
  <c r="T139" i="10"/>
  <c r="S139" i="10"/>
  <c r="AA140" i="10"/>
  <c r="Z140" i="10"/>
  <c r="M138" i="10"/>
  <c r="L138" i="10"/>
  <c r="AH142" i="10"/>
  <c r="AI142" i="10" s="1"/>
  <c r="AH140" i="10"/>
  <c r="AI140" i="10" s="1"/>
  <c r="AI138" i="10"/>
  <c r="AG137" i="10"/>
  <c r="AH137" i="10"/>
  <c r="AI137" i="10" s="1"/>
  <c r="E137" i="10"/>
  <c r="F137" i="10"/>
  <c r="F17" i="9"/>
  <c r="G203" i="11"/>
  <c r="F202" i="11"/>
  <c r="G202" i="11" s="1"/>
  <c r="F200" i="11"/>
  <c r="G200" i="11" s="1"/>
  <c r="F199" i="11"/>
  <c r="G199" i="11" s="1"/>
  <c r="F197" i="11"/>
  <c r="G197" i="11" s="1"/>
  <c r="AU131" i="10"/>
  <c r="AT131" i="10"/>
  <c r="AO130" i="10"/>
  <c r="AN130" i="10"/>
  <c r="F134" i="10"/>
  <c r="E134" i="10"/>
  <c r="G132" i="10"/>
  <c r="F131" i="10"/>
  <c r="G131" i="10" s="1"/>
  <c r="E131" i="10"/>
  <c r="AH129" i="10"/>
  <c r="AG129" i="10"/>
  <c r="F129" i="10"/>
  <c r="G129" i="10" s="1"/>
  <c r="E129" i="10"/>
  <c r="F16" i="9"/>
  <c r="AA189" i="11"/>
  <c r="T188" i="11"/>
  <c r="M187" i="11"/>
  <c r="AH194" i="11"/>
  <c r="AI194" i="11" s="1"/>
  <c r="AH193" i="11"/>
  <c r="AI193" i="11" s="1"/>
  <c r="AH192" i="11"/>
  <c r="AI192" i="11" s="1"/>
  <c r="AH190" i="11"/>
  <c r="AI190" i="11" s="1"/>
  <c r="AH189" i="11"/>
  <c r="AI189" i="11" s="1"/>
  <c r="AH186" i="11"/>
  <c r="AI186" i="11" s="1"/>
  <c r="F186" i="11"/>
  <c r="M125" i="10"/>
  <c r="L125" i="10"/>
  <c r="AH126" i="10"/>
  <c r="AG126" i="10"/>
  <c r="AG124" i="10"/>
  <c r="AH124" i="10"/>
  <c r="AI124" i="10" s="1"/>
  <c r="F124" i="10"/>
  <c r="E124" i="10"/>
  <c r="F15" i="9"/>
  <c r="AA179" i="11"/>
  <c r="T178" i="11"/>
  <c r="AH183" i="11"/>
  <c r="AI183" i="11" s="1"/>
  <c r="AH182" i="11"/>
  <c r="AI182" i="11" s="1"/>
  <c r="AH181" i="11"/>
  <c r="AI181" i="11" s="1"/>
  <c r="AH179" i="11"/>
  <c r="AI179" i="11" s="1"/>
  <c r="M177" i="11"/>
  <c r="M176" i="11"/>
  <c r="AH178" i="11"/>
  <c r="AI178" i="11" s="1"/>
  <c r="AH177" i="11"/>
  <c r="AI177" i="11" s="1"/>
  <c r="AH175" i="11"/>
  <c r="AI175" i="11" s="1"/>
  <c r="F175" i="11"/>
  <c r="AH174" i="11"/>
  <c r="AI174" i="11" s="1"/>
  <c r="F174" i="11"/>
  <c r="AA120" i="10"/>
  <c r="Z120" i="10"/>
  <c r="T119" i="10"/>
  <c r="S119" i="10"/>
  <c r="L118" i="10"/>
  <c r="AH121" i="10"/>
  <c r="AG121" i="10"/>
  <c r="AH119" i="10"/>
  <c r="AG119" i="10"/>
  <c r="AH117" i="10"/>
  <c r="AG117" i="10"/>
  <c r="F117" i="10"/>
  <c r="E117" i="10"/>
  <c r="F14" i="9"/>
  <c r="AH171" i="11"/>
  <c r="AI171" i="11" s="1"/>
  <c r="F168" i="11"/>
  <c r="G168" i="11" s="1"/>
  <c r="F167" i="11"/>
  <c r="G167" i="11" s="1"/>
  <c r="M168" i="11"/>
  <c r="N168" i="11" s="1"/>
  <c r="M167" i="11"/>
  <c r="N167" i="11" s="1"/>
  <c r="AH170" i="11"/>
  <c r="AI170" i="11" s="1"/>
  <c r="AH169" i="11"/>
  <c r="AI169" i="11" s="1"/>
  <c r="AH167" i="11"/>
  <c r="AI167" i="11" s="1"/>
  <c r="AH166" i="11"/>
  <c r="AI166" i="11" s="1"/>
  <c r="AH165" i="11"/>
  <c r="AI165" i="11" s="1"/>
  <c r="F166" i="11"/>
  <c r="G166" i="11" s="1"/>
  <c r="F165" i="11"/>
  <c r="G165" i="11" s="1"/>
  <c r="AO112" i="10"/>
  <c r="AN112" i="10"/>
  <c r="E114" i="10"/>
  <c r="F114" i="10"/>
  <c r="G111" i="10"/>
  <c r="G112" i="10"/>
  <c r="AH110" i="10"/>
  <c r="AG110" i="10"/>
  <c r="F110" i="10"/>
  <c r="G110" i="10" s="1"/>
  <c r="E110" i="10"/>
  <c r="F13" i="9"/>
  <c r="AO162" i="11"/>
  <c r="AP162" i="11" s="1"/>
  <c r="AH162" i="11"/>
  <c r="AI162" i="11" s="1"/>
  <c r="F162" i="11"/>
  <c r="G162" i="11" s="1"/>
  <c r="AH161" i="11"/>
  <c r="AI161" i="11" s="1"/>
  <c r="AO161" i="11"/>
  <c r="AP161" i="11" s="1"/>
  <c r="AO160" i="11"/>
  <c r="AP160" i="11" s="1"/>
  <c r="AO159" i="11"/>
  <c r="AP159" i="11" s="1"/>
  <c r="AH160" i="11"/>
  <c r="AI160" i="11" s="1"/>
  <c r="AH159" i="11"/>
  <c r="AI159" i="11" s="1"/>
  <c r="F161" i="11"/>
  <c r="G161" i="11" s="1"/>
  <c r="F159" i="11"/>
  <c r="G159" i="11" s="1"/>
  <c r="AH158" i="11"/>
  <c r="AI158" i="11" s="1"/>
  <c r="F158" i="11"/>
  <c r="G158" i="11" s="1"/>
  <c r="AO106" i="10"/>
  <c r="AN106" i="10"/>
  <c r="F107" i="10"/>
  <c r="E107" i="10"/>
  <c r="AI105" i="10"/>
  <c r="AH104" i="10"/>
  <c r="AI104" i="10" s="1"/>
  <c r="AG104" i="10"/>
  <c r="F104" i="10"/>
  <c r="E104" i="10"/>
  <c r="F12" i="9"/>
  <c r="M148" i="11"/>
  <c r="AA150" i="11"/>
  <c r="T149" i="11"/>
  <c r="AI154" i="11"/>
  <c r="AH153" i="11"/>
  <c r="AI153" i="11" s="1"/>
  <c r="AH152" i="11"/>
  <c r="AI152" i="11" s="1"/>
  <c r="AH150" i="11"/>
  <c r="AI150" i="11" s="1"/>
  <c r="AH149" i="11"/>
  <c r="AI149" i="11" s="1"/>
  <c r="AH147" i="11"/>
  <c r="AI147" i="11" s="1"/>
  <c r="F147" i="11"/>
  <c r="AA144" i="11"/>
  <c r="T143" i="11"/>
  <c r="AH144" i="11"/>
  <c r="M142" i="11"/>
  <c r="N142" i="11" s="1"/>
  <c r="F140" i="11"/>
  <c r="G140" i="11" s="1"/>
  <c r="M141" i="11"/>
  <c r="N141" i="11" s="1"/>
  <c r="F139" i="11"/>
  <c r="G139" i="11" s="1"/>
  <c r="AH141" i="11"/>
  <c r="AI141" i="11" s="1"/>
  <c r="AH142" i="11"/>
  <c r="AI142" i="11" s="1"/>
  <c r="N140" i="11"/>
  <c r="M140" i="11"/>
  <c r="F138" i="11"/>
  <c r="G138" i="11" s="1"/>
  <c r="M139" i="11"/>
  <c r="N139" i="11" s="1"/>
  <c r="M138" i="11"/>
  <c r="N138" i="11" s="1"/>
  <c r="AH140" i="11"/>
  <c r="AI140" i="11" s="1"/>
  <c r="AH139" i="11"/>
  <c r="AI139" i="11" s="1"/>
  <c r="AH137" i="11"/>
  <c r="AI137" i="11" s="1"/>
  <c r="F137" i="11"/>
  <c r="G137" i="11" s="1"/>
  <c r="AH136" i="11"/>
  <c r="AI136" i="11" s="1"/>
  <c r="F136" i="11"/>
  <c r="G136" i="11" s="1"/>
  <c r="AA100" i="10"/>
  <c r="Z100" i="10"/>
  <c r="T99" i="10"/>
  <c r="S99" i="10"/>
  <c r="AH101" i="10"/>
  <c r="AI101" i="10" s="1"/>
  <c r="AG101" i="10"/>
  <c r="AI99" i="10"/>
  <c r="M98" i="10"/>
  <c r="L98" i="10"/>
  <c r="AH98" i="10"/>
  <c r="AI98" i="10" s="1"/>
  <c r="AG98" i="10"/>
  <c r="AH96" i="10"/>
  <c r="AG96" i="10"/>
  <c r="F96" i="10"/>
  <c r="E96" i="10"/>
  <c r="F11" i="9"/>
  <c r="AH93" i="10"/>
  <c r="AG93" i="10"/>
  <c r="M92" i="10"/>
  <c r="L92" i="10"/>
  <c r="AH90" i="10"/>
  <c r="AG90" i="10"/>
  <c r="F90" i="10"/>
  <c r="E90" i="10"/>
  <c r="F10" i="9"/>
  <c r="AV131" i="11"/>
  <c r="AV130" i="11"/>
  <c r="F133" i="11"/>
  <c r="G133" i="11" s="1"/>
  <c r="F132" i="11"/>
  <c r="G132" i="11" s="1"/>
  <c r="F130" i="11"/>
  <c r="G130" i="11" s="1"/>
  <c r="AH127" i="11"/>
  <c r="AI127" i="11" s="1"/>
  <c r="AO129" i="11"/>
  <c r="AP129" i="11" s="1"/>
  <c r="AO128" i="11"/>
  <c r="AP128" i="11" s="1"/>
  <c r="AH126" i="11"/>
  <c r="AI126" i="11" s="1"/>
  <c r="F129" i="11"/>
  <c r="G129" i="11" s="1"/>
  <c r="AO127" i="11"/>
  <c r="AP127" i="11" s="1"/>
  <c r="AO126" i="11"/>
  <c r="AP126" i="11" s="1"/>
  <c r="AH125" i="11"/>
  <c r="AI125" i="11" s="1"/>
  <c r="F128" i="11"/>
  <c r="G128" i="11" s="1"/>
  <c r="F127" i="11"/>
  <c r="G127" i="11" s="1"/>
  <c r="F125" i="11"/>
  <c r="G125" i="11" s="1"/>
  <c r="AH124" i="11"/>
  <c r="AI124" i="11" s="1"/>
  <c r="F124" i="11"/>
  <c r="G124" i="11" s="1"/>
  <c r="AV86" i="10"/>
  <c r="AU86" i="10"/>
  <c r="AO85" i="10"/>
  <c r="AN85" i="10"/>
  <c r="E88" i="10"/>
  <c r="E86" i="10"/>
  <c r="F88" i="10"/>
  <c r="F86" i="10"/>
  <c r="G84" i="10"/>
  <c r="AI84" i="10"/>
  <c r="AH83" i="10"/>
  <c r="AI83" i="10" s="1"/>
  <c r="AG83" i="10"/>
  <c r="F83" i="10"/>
  <c r="G83" i="10" s="1"/>
  <c r="E83" i="10"/>
  <c r="F9" i="9"/>
  <c r="AH121" i="11"/>
  <c r="AI121" i="11" s="1"/>
  <c r="N116" i="11"/>
  <c r="U119" i="11"/>
  <c r="T118" i="11"/>
  <c r="U118" i="11" s="1"/>
  <c r="T117" i="11"/>
  <c r="U117" i="11" s="1"/>
  <c r="M115" i="11"/>
  <c r="N115" i="11" s="1"/>
  <c r="M114" i="11"/>
  <c r="N114" i="11" s="1"/>
  <c r="F114" i="11"/>
  <c r="G114" i="11" s="1"/>
  <c r="F113" i="11"/>
  <c r="G113" i="11" s="1"/>
  <c r="AH120" i="11"/>
  <c r="AI120" i="11" s="1"/>
  <c r="AH119" i="11"/>
  <c r="AI119" i="11" s="1"/>
  <c r="AH117" i="11"/>
  <c r="AI117" i="11" s="1"/>
  <c r="AH116" i="11"/>
  <c r="AI116" i="11" s="1"/>
  <c r="AH114" i="11"/>
  <c r="AI114" i="11" s="1"/>
  <c r="AH113" i="11"/>
  <c r="AI113" i="11" s="1"/>
  <c r="M78" i="10"/>
  <c r="L78" i="10"/>
  <c r="AI80" i="10"/>
  <c r="AH79" i="10"/>
  <c r="AI79" i="10" s="1"/>
  <c r="AG79" i="10"/>
  <c r="AH77" i="10"/>
  <c r="AG77" i="10"/>
  <c r="F77" i="10"/>
  <c r="E77" i="10"/>
  <c r="F8" i="9"/>
  <c r="F103" i="11"/>
  <c r="G103" i="11" s="1"/>
  <c r="M105" i="11"/>
  <c r="N105" i="11" s="1"/>
  <c r="T106" i="11"/>
  <c r="U106" i="11" s="1"/>
  <c r="AI110" i="11"/>
  <c r="AH110" i="11"/>
  <c r="AH109" i="11"/>
  <c r="AI109" i="11" s="1"/>
  <c r="T105" i="11"/>
  <c r="U105" i="11" s="1"/>
  <c r="AH107" i="11"/>
  <c r="AI107" i="11" s="1"/>
  <c r="AH106" i="11"/>
  <c r="AI106" i="11" s="1"/>
  <c r="AH105" i="11"/>
  <c r="AI105" i="11" s="1"/>
  <c r="F102" i="11"/>
  <c r="G102" i="11" s="1"/>
  <c r="M104" i="11"/>
  <c r="N104" i="11" s="1"/>
  <c r="M103" i="11"/>
  <c r="N103" i="11" s="1"/>
  <c r="M102" i="11"/>
  <c r="N102" i="11" s="1"/>
  <c r="AH104" i="11"/>
  <c r="AI104" i="11" s="1"/>
  <c r="AH103" i="11"/>
  <c r="AI103" i="11" s="1"/>
  <c r="AH101" i="11"/>
  <c r="AI101" i="11" s="1"/>
  <c r="F101" i="11"/>
  <c r="G101" i="11" s="1"/>
  <c r="AH100" i="11"/>
  <c r="AI100" i="11" s="1"/>
  <c r="F100" i="11"/>
  <c r="G100" i="11" s="1"/>
  <c r="AH97" i="11"/>
  <c r="AI97" i="11" s="1"/>
  <c r="AH96" i="11"/>
  <c r="AI96" i="11" s="1"/>
  <c r="M94" i="11"/>
  <c r="N94" i="11" s="1"/>
  <c r="M93" i="11"/>
  <c r="N93" i="11" s="1"/>
  <c r="F92" i="11"/>
  <c r="G92" i="11" s="1"/>
  <c r="AH95" i="11"/>
  <c r="AI95" i="11" s="1"/>
  <c r="AH94" i="11"/>
  <c r="AI94" i="11" s="1"/>
  <c r="M92" i="11"/>
  <c r="N92" i="11" s="1"/>
  <c r="AH93" i="11"/>
  <c r="AI93" i="11" s="1"/>
  <c r="AH91" i="11"/>
  <c r="AI91" i="11" s="1"/>
  <c r="AH90" i="11"/>
  <c r="AI90" i="11" s="1"/>
  <c r="F91" i="11"/>
  <c r="G91" i="11" s="1"/>
  <c r="F90" i="11"/>
  <c r="G90" i="11" s="1"/>
  <c r="AI85" i="11"/>
  <c r="AO87" i="11"/>
  <c r="AP87" i="11" s="1"/>
  <c r="AO86" i="11"/>
  <c r="AP86" i="11" s="1"/>
  <c r="AH86" i="11"/>
  <c r="AI86" i="11" s="1"/>
  <c r="AH85" i="11"/>
  <c r="F88" i="11"/>
  <c r="F86" i="11"/>
  <c r="G86" i="11" s="1"/>
  <c r="F85" i="11"/>
  <c r="G85" i="11" s="1"/>
  <c r="BC83" i="11"/>
  <c r="BD83" i="11" s="1"/>
  <c r="BC82" i="11"/>
  <c r="BD82" i="11" s="1"/>
  <c r="BC81" i="11"/>
  <c r="BD81" i="11" s="1"/>
  <c r="AH77" i="11"/>
  <c r="AI77" i="11" s="1"/>
  <c r="AO79" i="11"/>
  <c r="AP79" i="11" s="1"/>
  <c r="AV80" i="11"/>
  <c r="AW80" i="11" s="1"/>
  <c r="AV79" i="11"/>
  <c r="AW79" i="11" s="1"/>
  <c r="AV78" i="11"/>
  <c r="AW78" i="11" s="1"/>
  <c r="AO78" i="11"/>
  <c r="AP78" i="11" s="1"/>
  <c r="AO77" i="11"/>
  <c r="AP77" i="11" s="1"/>
  <c r="AH76" i="11"/>
  <c r="AI76" i="11" s="1"/>
  <c r="AV77" i="11"/>
  <c r="AW77" i="11" s="1"/>
  <c r="AO76" i="11"/>
  <c r="AP76" i="11" s="1"/>
  <c r="AH75" i="11"/>
  <c r="AI75" i="11" s="1"/>
  <c r="F81" i="11"/>
  <c r="G81" i="11" s="1"/>
  <c r="F80" i="11"/>
  <c r="G80" i="11" s="1"/>
  <c r="F79" i="11"/>
  <c r="G79" i="11" s="1"/>
  <c r="F77" i="11"/>
  <c r="G77" i="11" s="1"/>
  <c r="F76" i="11"/>
  <c r="G76" i="11" s="1"/>
  <c r="F75" i="11"/>
  <c r="G75" i="11" s="1"/>
  <c r="F73" i="11"/>
  <c r="G73" i="11" s="1"/>
  <c r="AH74" i="11"/>
  <c r="AI74" i="11" s="1"/>
  <c r="AH73" i="11"/>
  <c r="AI73" i="11" s="1"/>
  <c r="AH72" i="11"/>
  <c r="AI72" i="11" s="1"/>
  <c r="F72" i="11"/>
  <c r="G72" i="11" s="1"/>
  <c r="AI64" i="11"/>
  <c r="AP66" i="11"/>
  <c r="AW68" i="11"/>
  <c r="F69" i="11"/>
  <c r="G69" i="11" s="1"/>
  <c r="AV67" i="11"/>
  <c r="AW67" i="11" s="1"/>
  <c r="AO65" i="11"/>
  <c r="AP65" i="11" s="1"/>
  <c r="AH63" i="11"/>
  <c r="AI63" i="11" s="1"/>
  <c r="F68" i="11"/>
  <c r="G68" i="11" s="1"/>
  <c r="AV66" i="11"/>
  <c r="AW66" i="11" s="1"/>
  <c r="AV65" i="11"/>
  <c r="AW65" i="11" s="1"/>
  <c r="AO64" i="11"/>
  <c r="AP64" i="11" s="1"/>
  <c r="AO63" i="11"/>
  <c r="AP63" i="11" s="1"/>
  <c r="AH62" i="11"/>
  <c r="AI62" i="11" s="1"/>
  <c r="AH61" i="11"/>
  <c r="AI61" i="11" s="1"/>
  <c r="F67" i="11"/>
  <c r="G67" i="11" s="1"/>
  <c r="F65" i="11"/>
  <c r="G65" i="11" s="1"/>
  <c r="F64" i="11"/>
  <c r="G64" i="11" s="1"/>
  <c r="F62" i="11"/>
  <c r="G62" i="11" s="1"/>
  <c r="F61" i="11"/>
  <c r="G61" i="11" s="1"/>
  <c r="M75" i="10"/>
  <c r="L75" i="10"/>
  <c r="F74" i="10"/>
  <c r="E74" i="10"/>
  <c r="AO73" i="10"/>
  <c r="AN73" i="10"/>
  <c r="F64" i="9"/>
  <c r="AH72" i="10"/>
  <c r="AG72" i="10"/>
  <c r="F72" i="10"/>
  <c r="E72" i="10"/>
  <c r="AV67" i="10"/>
  <c r="AU67" i="10"/>
  <c r="F69" i="10"/>
  <c r="E69" i="10"/>
  <c r="AO65" i="10"/>
  <c r="AN65" i="10"/>
  <c r="F66" i="10"/>
  <c r="E66" i="10"/>
  <c r="AG64" i="10"/>
  <c r="AH64" i="10"/>
  <c r="F64" i="10"/>
  <c r="E64" i="10"/>
  <c r="F63" i="9"/>
  <c r="AA60" i="10"/>
  <c r="Z60" i="10"/>
  <c r="T59" i="10"/>
  <c r="S59" i="10"/>
  <c r="AH61" i="10"/>
  <c r="AG61" i="10"/>
  <c r="M58" i="10"/>
  <c r="L58" i="10"/>
  <c r="AH59" i="10"/>
  <c r="AI59" i="10" s="1"/>
  <c r="AG59" i="10"/>
  <c r="AI57" i="10"/>
  <c r="AH56" i="10"/>
  <c r="AI56" i="10" s="1"/>
  <c r="AG56" i="10"/>
  <c r="F56" i="10"/>
  <c r="E56" i="10"/>
  <c r="F62" i="9"/>
  <c r="AW51" i="10"/>
  <c r="AI50" i="10"/>
  <c r="AI49" i="10"/>
  <c r="G53" i="10"/>
  <c r="AV50" i="10"/>
  <c r="AW50" i="10" s="1"/>
  <c r="AU50" i="10"/>
  <c r="AO49" i="10"/>
  <c r="AN49" i="10"/>
  <c r="F52" i="10"/>
  <c r="E51" i="10"/>
  <c r="E52" i="10"/>
  <c r="F50" i="10"/>
  <c r="E50" i="10"/>
  <c r="AH48" i="10"/>
  <c r="AI48" i="10" s="1"/>
  <c r="AG48" i="10"/>
  <c r="F48" i="10"/>
  <c r="E48" i="10"/>
  <c r="F61" i="9"/>
  <c r="F65" i="9"/>
  <c r="AI46" i="10"/>
  <c r="AH45" i="10"/>
  <c r="AI45" i="10" s="1"/>
  <c r="AG45" i="10"/>
  <c r="M44" i="10"/>
  <c r="L44" i="10"/>
  <c r="AH42" i="10"/>
  <c r="AG42" i="10"/>
  <c r="F42" i="10"/>
  <c r="E42" i="10"/>
  <c r="F7" i="9"/>
  <c r="AI40" i="10"/>
  <c r="G40" i="10"/>
  <c r="AH39" i="10"/>
  <c r="AI39" i="10" s="1"/>
  <c r="AG39" i="10"/>
  <c r="F39" i="10"/>
  <c r="G39" i="10" s="1"/>
  <c r="E39" i="10"/>
  <c r="F6" i="9"/>
  <c r="T57" i="11"/>
  <c r="U57" i="11" s="1"/>
  <c r="M56" i="11"/>
  <c r="N56" i="11" s="1"/>
  <c r="F54" i="11"/>
  <c r="G54" i="11" s="1"/>
  <c r="AA58" i="11"/>
  <c r="AB58" i="11" s="1"/>
  <c r="AA57" i="11"/>
  <c r="AB57" i="11" s="1"/>
  <c r="F53" i="11"/>
  <c r="G53" i="11" s="1"/>
  <c r="M55" i="11"/>
  <c r="N55" i="11" s="1"/>
  <c r="T56" i="11"/>
  <c r="U56" i="11" s="1"/>
  <c r="T55" i="11"/>
  <c r="U55" i="11" s="1"/>
  <c r="AH58" i="11"/>
  <c r="AI58" i="11" s="1"/>
  <c r="AH57" i="11"/>
  <c r="AI57" i="11" s="1"/>
  <c r="AH56" i="11"/>
  <c r="AI56" i="11" s="1"/>
  <c r="M54" i="11"/>
  <c r="N54" i="11" s="1"/>
  <c r="AH55" i="11"/>
  <c r="AI55" i="11" s="1"/>
  <c r="AH54" i="11"/>
  <c r="AI54" i="11" s="1"/>
  <c r="M53" i="11"/>
  <c r="N53" i="11" s="1"/>
  <c r="AH52" i="11"/>
  <c r="AI52" i="11" s="1"/>
  <c r="F52" i="11"/>
  <c r="G52" i="11" s="1"/>
  <c r="AH51" i="11"/>
  <c r="AI51" i="11" s="1"/>
  <c r="F51" i="11"/>
  <c r="G51" i="11" s="1"/>
  <c r="H34" i="10"/>
  <c r="M34" i="10"/>
  <c r="L34" i="10"/>
  <c r="AH36" i="10"/>
  <c r="AG36" i="10"/>
  <c r="AG33" i="10"/>
  <c r="AH33" i="10"/>
  <c r="F33" i="10"/>
  <c r="E33" i="10"/>
  <c r="AH48" i="11"/>
  <c r="AI48" i="11" s="1"/>
  <c r="M45" i="11"/>
  <c r="N45" i="11" s="1"/>
  <c r="F44" i="11"/>
  <c r="G44" i="11" s="1"/>
  <c r="F43" i="11"/>
  <c r="G43" i="11" s="1"/>
  <c r="AH47" i="11"/>
  <c r="AI47" i="11" s="1"/>
  <c r="AH46" i="11"/>
  <c r="AI46" i="11" s="1"/>
  <c r="AH43" i="11"/>
  <c r="AI43" i="11" s="1"/>
  <c r="M44" i="11"/>
  <c r="N44" i="11" s="1"/>
  <c r="AH44" i="11"/>
  <c r="AI44" i="11" s="1"/>
  <c r="T26" i="10"/>
  <c r="S26" i="10"/>
  <c r="AH29" i="10"/>
  <c r="AG29" i="10"/>
  <c r="M25" i="10"/>
  <c r="L25" i="10"/>
  <c r="G24" i="10"/>
  <c r="AH26" i="10"/>
  <c r="AG26" i="10"/>
  <c r="AI24" i="10"/>
  <c r="AH23" i="10"/>
  <c r="AI23" i="10" s="1"/>
  <c r="AG23" i="10"/>
  <c r="F23" i="10"/>
  <c r="G23" i="10" s="1"/>
  <c r="E23" i="10"/>
  <c r="F5" i="9"/>
  <c r="AH40" i="11"/>
  <c r="AI40" i="11" s="1"/>
  <c r="F36" i="11"/>
  <c r="G36" i="11" s="1"/>
  <c r="AH39" i="11"/>
  <c r="AI39" i="11" s="1"/>
  <c r="AH38" i="11"/>
  <c r="AI38" i="11" s="1"/>
  <c r="AH37" i="11"/>
  <c r="AJ37" i="11" s="1"/>
  <c r="M35" i="11"/>
  <c r="N35" i="11" s="1"/>
  <c r="M36" i="11"/>
  <c r="N36" i="11" s="1"/>
  <c r="F35" i="11"/>
  <c r="G35" i="11" s="1"/>
  <c r="F34" i="11"/>
  <c r="G34" i="11" s="1"/>
  <c r="T38" i="11"/>
  <c r="U38" i="11" s="1"/>
  <c r="T37" i="11"/>
  <c r="U37" i="11" s="1"/>
  <c r="T36" i="11"/>
  <c r="U36" i="11" s="1"/>
  <c r="T35" i="11"/>
  <c r="M34" i="11"/>
  <c r="N34" i="11" s="1"/>
  <c r="F33" i="11"/>
  <c r="G33" i="11" s="1"/>
  <c r="AH36" i="11"/>
  <c r="AI36" i="11" s="1"/>
  <c r="AH34" i="11"/>
  <c r="AH32" i="11"/>
  <c r="F32" i="11"/>
  <c r="U18" i="10"/>
  <c r="N17" i="10"/>
  <c r="AI16" i="10"/>
  <c r="AI18" i="10"/>
  <c r="AI20" i="10"/>
  <c r="G16" i="10"/>
  <c r="AH19" i="10"/>
  <c r="AI19" i="10" s="1"/>
  <c r="AG19" i="10"/>
  <c r="T17" i="10"/>
  <c r="S17" i="10"/>
  <c r="AH17" i="10"/>
  <c r="AI17" i="10" s="1"/>
  <c r="AG17" i="10"/>
  <c r="M16" i="10"/>
  <c r="L16" i="10"/>
  <c r="AH15" i="10"/>
  <c r="AI15" i="10" s="1"/>
  <c r="AG15" i="10"/>
  <c r="F15" i="10"/>
  <c r="G15" i="10" s="1"/>
  <c r="E15" i="10"/>
  <c r="F4" i="9"/>
  <c r="AH29" i="11"/>
  <c r="AI29" i="11" s="1"/>
  <c r="AH28" i="11"/>
  <c r="AI28" i="11" s="1"/>
  <c r="AH27" i="11"/>
  <c r="AI27" i="11" s="1"/>
  <c r="AH26" i="11"/>
  <c r="AI26" i="11" s="1"/>
  <c r="AH25" i="11"/>
  <c r="AI25" i="11" s="1"/>
  <c r="AH24" i="11"/>
  <c r="AI24" i="11" s="1"/>
  <c r="M24" i="11"/>
  <c r="N24" i="11" s="1"/>
  <c r="F23" i="11"/>
  <c r="G23" i="11" s="1"/>
  <c r="M23" i="11"/>
  <c r="N23" i="11" s="1"/>
  <c r="F22" i="11"/>
  <c r="G22" i="11" s="1"/>
  <c r="AH23" i="11"/>
  <c r="M22" i="11"/>
  <c r="N22" i="11" s="1"/>
  <c r="AH21" i="11"/>
  <c r="AI21" i="11" s="1"/>
  <c r="F21" i="11"/>
  <c r="G21" i="11" s="1"/>
  <c r="N12" i="10"/>
  <c r="AI13" i="10"/>
  <c r="AG12" i="10"/>
  <c r="AH12" i="10"/>
  <c r="AI12" i="10" s="1"/>
  <c r="L11" i="10"/>
  <c r="M11" i="10"/>
  <c r="N11" i="10" s="1"/>
  <c r="G12" i="10"/>
  <c r="AH11" i="10"/>
  <c r="AI11" i="10" s="1"/>
  <c r="AG11" i="10"/>
  <c r="F11" i="10"/>
  <c r="G11" i="10" s="1"/>
  <c r="E9" i="10"/>
  <c r="E11" i="10"/>
  <c r="F3" i="9"/>
  <c r="BC3" i="11"/>
  <c r="BD3" i="11" s="1"/>
  <c r="AV3" i="11"/>
  <c r="AW3" i="11" s="1"/>
  <c r="F17" i="11"/>
  <c r="G17" i="11" s="1"/>
  <c r="F18" i="11"/>
  <c r="G18" i="11" s="1"/>
  <c r="F16" i="11"/>
  <c r="G16" i="11" s="1"/>
  <c r="F15" i="11"/>
  <c r="G15" i="11" s="1"/>
  <c r="F14" i="11"/>
  <c r="G14" i="11" s="1"/>
  <c r="F10" i="11"/>
  <c r="G10" i="11" s="1"/>
  <c r="F11" i="11"/>
  <c r="G11" i="11" s="1"/>
  <c r="F12" i="11"/>
  <c r="G12" i="11" s="1"/>
  <c r="F13" i="11"/>
  <c r="G13" i="11" s="1"/>
  <c r="AO3" i="11"/>
  <c r="AP3" i="11" s="1"/>
  <c r="F5" i="11"/>
  <c r="G5" i="11" s="1"/>
  <c r="F6" i="11"/>
  <c r="G6" i="11" s="1"/>
  <c r="F7" i="11"/>
  <c r="G7" i="11" s="1"/>
  <c r="F8" i="11"/>
  <c r="G8" i="11" s="1"/>
  <c r="F9" i="11"/>
  <c r="G9" i="11" s="1"/>
  <c r="F4" i="11"/>
  <c r="G4" i="11" s="1"/>
  <c r="AH3" i="11"/>
  <c r="AI3" i="11" s="1"/>
  <c r="F3" i="11"/>
  <c r="G3" i="11" s="1"/>
  <c r="AV3" i="10"/>
  <c r="AW3" i="10" s="1"/>
  <c r="AU3" i="10"/>
  <c r="F8" i="10"/>
  <c r="G8" i="10" s="1"/>
  <c r="E8" i="10"/>
  <c r="G4" i="10"/>
  <c r="AO3" i="10"/>
  <c r="AP3" i="10" s="1"/>
  <c r="AN3" i="10"/>
  <c r="F5" i="10"/>
  <c r="G5" i="10" s="1"/>
  <c r="F6" i="10"/>
  <c r="G6" i="10" s="1"/>
  <c r="E4" i="10"/>
  <c r="E5" i="10"/>
  <c r="E6" i="10"/>
  <c r="AI4" i="10"/>
  <c r="AG3" i="10"/>
  <c r="E3" i="10"/>
  <c r="AH3" i="10"/>
  <c r="AI3" i="10" s="1"/>
  <c r="F3" i="10"/>
  <c r="G3" i="10" s="1"/>
  <c r="F2" i="9"/>
  <c r="J5" i="7"/>
  <c r="H5" i="7"/>
  <c r="M4" i="7"/>
  <c r="K3" i="7"/>
  <c r="K4" i="7"/>
  <c r="J4" i="7"/>
  <c r="P2" i="7"/>
  <c r="P3" i="7"/>
  <c r="H4" i="7"/>
  <c r="M3" i="7"/>
  <c r="J3" i="7"/>
  <c r="M2" i="7"/>
  <c r="H3" i="7"/>
  <c r="K2" i="7"/>
  <c r="H2" i="7"/>
  <c r="J2" i="7" s="1"/>
  <c r="AI37" i="11" l="1"/>
  <c r="AJ38" i="11"/>
</calcChain>
</file>

<file path=xl/sharedStrings.xml><?xml version="1.0" encoding="utf-8"?>
<sst xmlns="http://schemas.openxmlformats.org/spreadsheetml/2006/main" count="1525" uniqueCount="936">
  <si>
    <t>Date</t>
  </si>
  <si>
    <t>Time</t>
  </si>
  <si>
    <t>FOMC Meeting</t>
  </si>
  <si>
    <t>EVENT</t>
  </si>
  <si>
    <t xml:space="preserve">Explanation </t>
  </si>
  <si>
    <t> Federal Open Market Committee (FOMC)</t>
  </si>
  <si>
    <t>Action</t>
  </si>
  <si>
    <t>Take the close watch on the interest rate hike or reduce interest rate as US economy directely affect the IT sector stocks</t>
  </si>
  <si>
    <t>RBI Meeting and the Announcement</t>
  </si>
  <si>
    <t>Finance Bill</t>
  </si>
  <si>
    <t>Elections results</t>
  </si>
  <si>
    <t>Crude Oil Prices</t>
  </si>
  <si>
    <t>Wars</t>
  </si>
  <si>
    <t>Nifty</t>
  </si>
  <si>
    <t xml:space="preserve"> </t>
  </si>
  <si>
    <t>Segment</t>
  </si>
  <si>
    <t>Margin</t>
  </si>
  <si>
    <t>CE Premium</t>
  </si>
  <si>
    <t>CE Hedge</t>
  </si>
  <si>
    <t>PE Premium</t>
  </si>
  <si>
    <t>PE Hedge</t>
  </si>
  <si>
    <t>Maximum Profit</t>
  </si>
  <si>
    <t>Profit %</t>
  </si>
  <si>
    <t>Premium to be collected</t>
  </si>
  <si>
    <t>SL</t>
  </si>
  <si>
    <t>Realized Profit</t>
  </si>
  <si>
    <t>Expiry Date</t>
  </si>
  <si>
    <t>Net Profit</t>
  </si>
  <si>
    <t>Mechanically Premium collected(dosen't include hedge cost and brokerage)</t>
  </si>
  <si>
    <t>Strike Price</t>
  </si>
  <si>
    <t>20950(PE)</t>
  </si>
  <si>
    <t>Realised profit/Loss</t>
  </si>
  <si>
    <t>Rescue Mode</t>
  </si>
  <si>
    <t>22200(CE)</t>
  </si>
  <si>
    <t>22150(CE)</t>
  </si>
  <si>
    <t>Interest rates</t>
  </si>
  <si>
    <t>91 days T bill</t>
  </si>
  <si>
    <t xml:space="preserve">Realised profit/Loss % Startjee 1 </t>
  </si>
  <si>
    <t xml:space="preserve">Status Startjee 1 </t>
  </si>
  <si>
    <t xml:space="preserve">Status Startjee 2 </t>
  </si>
  <si>
    <t>Realised profit/Loss % Startjee 3</t>
  </si>
  <si>
    <t>Status Startjee 3</t>
  </si>
  <si>
    <t>Expiry Day</t>
  </si>
  <si>
    <t>Entry Strike 1</t>
  </si>
  <si>
    <t>SL Strike 1</t>
  </si>
  <si>
    <t>Risk Strike 1</t>
  </si>
  <si>
    <t xml:space="preserve">Realized P/L Strike 1 </t>
  </si>
  <si>
    <t>Strike</t>
  </si>
  <si>
    <t>C2C</t>
  </si>
  <si>
    <t>0 (SL Hit)</t>
  </si>
  <si>
    <t>-1.6 (SL Hit)</t>
  </si>
  <si>
    <t>1.15 (Profit)</t>
  </si>
  <si>
    <t>19.6(Profit)</t>
  </si>
  <si>
    <t>3.1(Profit)</t>
  </si>
  <si>
    <t>Close</t>
  </si>
  <si>
    <t>1:45(28-11-2022)</t>
  </si>
  <si>
    <t>03:15(30-11-2022)</t>
  </si>
  <si>
    <t>09:50(01-12-2022)</t>
  </si>
  <si>
    <t>03:00(30-11-2022)</t>
  </si>
  <si>
    <t>03:20(30-11-2022)</t>
  </si>
  <si>
    <t>18.35(Profit)</t>
  </si>
  <si>
    <t>02-12-2022(12:10)</t>
  </si>
  <si>
    <t>Sl Hit (-19.25 Loss)</t>
  </si>
  <si>
    <t>02-12-2022(03:20)</t>
  </si>
  <si>
    <t>03-12-2022(09:15)</t>
  </si>
  <si>
    <t>06-12-2022(09:20)</t>
  </si>
  <si>
    <t>13.85(Profit)</t>
  </si>
  <si>
    <t>17.35(Profit)</t>
  </si>
  <si>
    <t>12:25(05-12-2022)</t>
  </si>
  <si>
    <t>Sl Hit (7.35 Profit)</t>
  </si>
  <si>
    <t>12:20(05-12-2022)</t>
  </si>
  <si>
    <t>Sl Hit (-0.65 Loss)</t>
  </si>
  <si>
    <t>17.35 (Profit)</t>
  </si>
  <si>
    <t>9-12-2022(10:35)</t>
  </si>
  <si>
    <t>SL Hit (16.8 Loss)</t>
  </si>
  <si>
    <t>9-12-2022(12:40)</t>
  </si>
  <si>
    <t>09-12-2022(12:40)</t>
  </si>
  <si>
    <t>SL Hit (12.7 Loss)</t>
  </si>
  <si>
    <t>09-12-2022(12:45)</t>
  </si>
  <si>
    <t>9-12-2022(9:35)</t>
  </si>
  <si>
    <t>16.25(Profit)</t>
  </si>
  <si>
    <t>15.7(Profit)</t>
  </si>
  <si>
    <t>15.6(Profit)</t>
  </si>
  <si>
    <t>11.6(Profit)</t>
  </si>
  <si>
    <t>-16.8(Loss)</t>
  </si>
  <si>
    <t>-12.7(Loss)</t>
  </si>
  <si>
    <t>SL Hit (3.9 Profit)</t>
  </si>
  <si>
    <t>8.55(Profit)</t>
  </si>
  <si>
    <t>13-12-2022(1:05)</t>
  </si>
  <si>
    <t>19-12-2022(12:10)</t>
  </si>
  <si>
    <t>SL Hit (0 Profit)</t>
  </si>
  <si>
    <t>20-12-2022(09:35)</t>
  </si>
  <si>
    <t>20-12-2022(02:15)</t>
  </si>
  <si>
    <t>21-12-2022(01:55)</t>
  </si>
  <si>
    <t>21-12-2022(02:05)</t>
  </si>
  <si>
    <t>6.75(profit)</t>
  </si>
  <si>
    <t>15.35(Profit)</t>
  </si>
  <si>
    <t>6.65(Profit)</t>
  </si>
  <si>
    <t>7.25(Profit)</t>
  </si>
  <si>
    <t>Realized Profit Startjee 3(C2C)</t>
  </si>
  <si>
    <t>Realised profit/Loss % Startjee 2</t>
  </si>
  <si>
    <t>Realized Profit Startjee 2(No Trailing)</t>
  </si>
  <si>
    <t>Realized Profit Startjee 1(Trailing)</t>
  </si>
  <si>
    <t>CE(Strike)</t>
  </si>
  <si>
    <t>CE(Entry Strike 1)</t>
  </si>
  <si>
    <t>CE(Close)</t>
  </si>
  <si>
    <t>CE(SL Strike 1)</t>
  </si>
  <si>
    <t>CE(Risk Strike 1)</t>
  </si>
  <si>
    <t>CE(Realized P/L Strike 1 )</t>
  </si>
  <si>
    <t>CE(Strike 2)</t>
  </si>
  <si>
    <t>CE(Entry Strike 2)</t>
  </si>
  <si>
    <t>CE(SL Strike 2)</t>
  </si>
  <si>
    <t>CE(Risk Strike 2)</t>
  </si>
  <si>
    <t>CE(Realized P/L Strike 2 )</t>
  </si>
  <si>
    <t>CE(Strike 3)</t>
  </si>
  <si>
    <t>CE(Entry Strike 3)</t>
  </si>
  <si>
    <t>CE(SL Strike 3)</t>
  </si>
  <si>
    <t>CE(Risk Strike 3)</t>
  </si>
  <si>
    <t>CE(Realized P/L Strike 3 )</t>
  </si>
  <si>
    <t>PE(Strike 1)</t>
  </si>
  <si>
    <t>PE(Entry Strike 1)</t>
  </si>
  <si>
    <t>PE(Close)</t>
  </si>
  <si>
    <t>PE(SL Strike 1)</t>
  </si>
  <si>
    <t>PE(Risk Strike 1)</t>
  </si>
  <si>
    <t>PE(Realized P/L Strike 1 )</t>
  </si>
  <si>
    <t>PE(Strike)</t>
  </si>
  <si>
    <t>16-12-2022(10:50)</t>
  </si>
  <si>
    <t>Loss(10.25)</t>
  </si>
  <si>
    <t>SL Hit (6.75 Profit)</t>
  </si>
  <si>
    <t>SL Hit (4.75 Loss)</t>
  </si>
  <si>
    <t>SL Hit (12.25 Loss)</t>
  </si>
  <si>
    <t>09-02-2024(03:25)</t>
  </si>
  <si>
    <t>12-02-2024(01:00)</t>
  </si>
  <si>
    <t>13-02-2024(09:55)</t>
  </si>
  <si>
    <t>12-02-2024(9:55)</t>
  </si>
  <si>
    <t>13-02-2024(12:05)</t>
  </si>
  <si>
    <t>9.45 (Profit)</t>
  </si>
  <si>
    <t>SL Hit (-13.9 Loss)</t>
  </si>
  <si>
    <t>09-02-2024(11:05)</t>
  </si>
  <si>
    <t>12-02-2024(12:05)</t>
  </si>
  <si>
    <t>SL Hit (-1.2 Loss)</t>
  </si>
  <si>
    <t>SL Hit (10.55 Profit)</t>
  </si>
  <si>
    <t>14-02-2024(2:35)</t>
  </si>
  <si>
    <t>SL Hit(27.5 Profit)</t>
  </si>
  <si>
    <t>14-02-2024(2:30)</t>
  </si>
  <si>
    <t>SL Hit (25.85 Profit)</t>
  </si>
  <si>
    <t>14-02-2024(2:20)</t>
  </si>
  <si>
    <t>SL Hit(12.55 Profit)</t>
  </si>
  <si>
    <t>14-02-2024(2:15)</t>
  </si>
  <si>
    <t>SL Hit (8.7 Profit)</t>
  </si>
  <si>
    <t>CE(C2C)</t>
  </si>
  <si>
    <t>CE(Realized P/L Strike 1)</t>
  </si>
  <si>
    <t>PE(C2C)</t>
  </si>
  <si>
    <t>PE(Realized P/L Strike 1)</t>
  </si>
  <si>
    <t>23-12-2022(11:25)</t>
  </si>
  <si>
    <t>26-12-2022(02:10)</t>
  </si>
  <si>
    <t>30-12-2022(03:00)</t>
  </si>
  <si>
    <t>03-01-2023(09:35)</t>
  </si>
  <si>
    <t>04-01-2023(12:10)</t>
  </si>
  <si>
    <t>SL Hit 0 Loss)</t>
  </si>
  <si>
    <t>04-01-2023(01:35)</t>
  </si>
  <si>
    <t>05-01-2023(09:35)</t>
  </si>
  <si>
    <t>12-01-2024(10:25)</t>
  </si>
  <si>
    <t>SL Hit (-19.4 Loss)</t>
  </si>
  <si>
    <t>SL Hit (-10.15 Loss)</t>
  </si>
  <si>
    <t>12-01-2024(01:55)</t>
  </si>
  <si>
    <t>16-01-2024(03:20)</t>
  </si>
  <si>
    <t>PE(Entry Strike 2)</t>
  </si>
  <si>
    <t>PE(SL Strike 3)</t>
  </si>
  <si>
    <t>PE(Entry Strike 3)</t>
  </si>
  <si>
    <t>PE(Risk Strike 2)</t>
  </si>
  <si>
    <t>PE(Risk Strike 3)</t>
  </si>
  <si>
    <t>PE(Realized P/L Strike 3)</t>
  </si>
  <si>
    <t>PE(Realized P/L Strike 2)</t>
  </si>
  <si>
    <t>15-01-2024(09:35)</t>
  </si>
  <si>
    <t>18-01-2024(09:25)</t>
  </si>
  <si>
    <t>SL Hit (Loss -3.8)</t>
  </si>
  <si>
    <t>17-01-2024(09:35)</t>
  </si>
  <si>
    <t>Sl Hit (0 Loss)</t>
  </si>
  <si>
    <t>17-01-2024(01:35)</t>
  </si>
  <si>
    <t>17-01-2024(12:00)</t>
  </si>
  <si>
    <t>Profit(6.15)</t>
  </si>
  <si>
    <t>-1360</t>
  </si>
  <si>
    <t>-5000</t>
  </si>
  <si>
    <t>23-01-2024(09:35)</t>
  </si>
  <si>
    <t>20-01-2024(12:30)</t>
  </si>
  <si>
    <t>23-01-2024(10:40)</t>
  </si>
  <si>
    <t>SL Hit (0 Loss)</t>
  </si>
  <si>
    <t>23-01-2024(12:00)</t>
  </si>
  <si>
    <t>SL Hit (-12.05 Loss)</t>
  </si>
  <si>
    <t>23-01-2024(02:35)</t>
  </si>
  <si>
    <t>SL Hit (-9.05 Loss)</t>
  </si>
  <si>
    <t>CE(Realized P/L Strike 2)</t>
  </si>
  <si>
    <t>CE(Realized P/L Strike 3)</t>
  </si>
  <si>
    <t>CE(Entry Strike 4)</t>
  </si>
  <si>
    <t>CE(SL Strike 4)</t>
  </si>
  <si>
    <t>CE(Risk Strike 4)</t>
  </si>
  <si>
    <t>CE(Realized P/L Strike 4)</t>
  </si>
  <si>
    <t>29.35 Profit</t>
  </si>
  <si>
    <t>7.2 Profit</t>
  </si>
  <si>
    <t>7.85 Profit</t>
  </si>
  <si>
    <t>6.25 Profit</t>
  </si>
  <si>
    <t>29-01-2024(12:50)</t>
  </si>
  <si>
    <t>SL hit (-36.05 Loss)</t>
  </si>
  <si>
    <t>29-01-2024(11:25)</t>
  </si>
  <si>
    <t>30-01-2024(11:55)</t>
  </si>
  <si>
    <t>30-01-2024(01:50)</t>
  </si>
  <si>
    <t>01-02-2024(11:00)</t>
  </si>
  <si>
    <t>SL Hit (-4.2 Loss)</t>
  </si>
  <si>
    <t>01-02-2024(11:15)</t>
  </si>
  <si>
    <t>10.2 Profit</t>
  </si>
  <si>
    <t>SL Hit (-27.95)</t>
  </si>
  <si>
    <t>02-02-2024(11:35)</t>
  </si>
  <si>
    <t>02-02-2024(01:15)</t>
  </si>
  <si>
    <t>SL Hit (-24.5 Loss)</t>
  </si>
  <si>
    <t>SL Hit (5 loss)</t>
  </si>
  <si>
    <t>12-01-2024(10:05)</t>
  </si>
  <si>
    <t>SL Hit(-15.1 Loss)</t>
  </si>
  <si>
    <t>12-01-2024(01:40)</t>
  </si>
  <si>
    <t>SL Hit(-7.65 Loss)</t>
  </si>
  <si>
    <t>SL hit at 9.5 (16.25 Profit)</t>
  </si>
  <si>
    <t>Exit (7.5) 18.05 Profit</t>
  </si>
  <si>
    <t>SL Hit (12.65 Profit)</t>
  </si>
  <si>
    <t>5.3 Profit</t>
  </si>
  <si>
    <t>PE(Strike 2)</t>
  </si>
  <si>
    <t>PE(SL Strike 2)</t>
  </si>
  <si>
    <t>PE(Strike 3)</t>
  </si>
  <si>
    <t>PE(Realized P/L Strike 3 )</t>
  </si>
  <si>
    <t>PE(Strike 4)</t>
  </si>
  <si>
    <t>PE(Entry Strike 4)</t>
  </si>
  <si>
    <t>PE(SL Strike 4)</t>
  </si>
  <si>
    <t>PE(Risk Strike 4)</t>
  </si>
  <si>
    <t>PE(Realized P/L Strike 4)</t>
  </si>
  <si>
    <t>29-01-2024(09:35)</t>
  </si>
  <si>
    <t>SL hit (-16.75 Loss)</t>
  </si>
  <si>
    <t>29-01-2024(01:00)</t>
  </si>
  <si>
    <t>SL Hit (-13.6)</t>
  </si>
  <si>
    <t>Profit(5.7)</t>
  </si>
  <si>
    <t>31-01-2024(03:00)</t>
  </si>
  <si>
    <t>02-02-2024(11:25)</t>
  </si>
  <si>
    <t>SL Hit (-18.65 Loss)</t>
  </si>
  <si>
    <t>SL Hit (-8.1 Loss)</t>
  </si>
  <si>
    <t>SL Hit (-20.8 Loss)</t>
  </si>
  <si>
    <t>23-12-2022(03:05)</t>
  </si>
  <si>
    <t>SL Hit (-18.85)</t>
  </si>
  <si>
    <t>26-12-2022(02:40)</t>
  </si>
  <si>
    <t>SL Hit (9.85 Profit)</t>
  </si>
  <si>
    <t>SL Hit (-5.4 Loss)</t>
  </si>
  <si>
    <t>26-12-2022(02:35)</t>
  </si>
  <si>
    <t>25.15 (Profit)</t>
  </si>
  <si>
    <t>SL Hit (-9 Loss)</t>
  </si>
  <si>
    <t>04-01-2023(12:00)</t>
  </si>
  <si>
    <t>SL Hit (14.8)</t>
  </si>
  <si>
    <t>1.85 Profit</t>
  </si>
  <si>
    <t>SL Hit 17.55 Profit</t>
  </si>
  <si>
    <t>SL Hit 11 Profit</t>
  </si>
  <si>
    <t>SL Hit 1.35 Profit</t>
  </si>
  <si>
    <t>06-01-2023(01:00)</t>
  </si>
  <si>
    <t>SL Hit (-22.9 Loss)</t>
  </si>
  <si>
    <t>06-01-2023(03:25)</t>
  </si>
  <si>
    <t>06-02-2023(12:35)</t>
  </si>
  <si>
    <t>SL Hit (-11.2 Loss)</t>
  </si>
  <si>
    <t>09-01-2023(10:15)</t>
  </si>
  <si>
    <t>09-01-2023(10:00)</t>
  </si>
  <si>
    <t>Profit (20.7)</t>
  </si>
  <si>
    <t>SL Hit (-8.3 Loss)</t>
  </si>
  <si>
    <t>SL Hit (-7.9 Loss)</t>
  </si>
  <si>
    <t>06-01-2023(11:25)</t>
  </si>
  <si>
    <t>06-01-2023(01:05)</t>
  </si>
  <si>
    <t>SL Hit (-4.85 Loss)</t>
  </si>
  <si>
    <t>SL Hit Profit (5.2)</t>
  </si>
  <si>
    <t>SL Hit Profit(5.95)</t>
  </si>
  <si>
    <t>13-01-2023(12:10)</t>
  </si>
  <si>
    <t>17-01-2023(12:35)</t>
  </si>
  <si>
    <t>18-01-2023(09:40)</t>
  </si>
  <si>
    <t>18-01-2023(11:35)</t>
  </si>
  <si>
    <t>SL Hit (-3.45 Loss)</t>
  </si>
  <si>
    <t>Profit (27.35)</t>
  </si>
  <si>
    <t>Profit (2.4)</t>
  </si>
  <si>
    <t>Profit (2.85)</t>
  </si>
  <si>
    <t>13-01-2023(01:00)</t>
  </si>
  <si>
    <t>18-01-2023(11:05)</t>
  </si>
  <si>
    <t>(profit 2.45)</t>
  </si>
  <si>
    <t>profit 12.3</t>
  </si>
  <si>
    <t>profit 27.35</t>
  </si>
  <si>
    <t>Loss -10.05</t>
  </si>
  <si>
    <t>Profit 6.4</t>
  </si>
  <si>
    <t>Profit 1.4</t>
  </si>
  <si>
    <t>25-01-2023(11:25)</t>
  </si>
  <si>
    <t>SL Hit 0 Loss</t>
  </si>
  <si>
    <t>Profit 3</t>
  </si>
  <si>
    <t>Profit 13.85</t>
  </si>
  <si>
    <t>Profit 1.65</t>
  </si>
  <si>
    <t>25-01-2023(03:25)</t>
  </si>
  <si>
    <t>25-01-2023(10:10)</t>
  </si>
  <si>
    <t>SL Hit (Loss -25.65)</t>
  </si>
  <si>
    <t>SL Hit (Loss -51.4)</t>
  </si>
  <si>
    <t>SL Hit (Loss -53.7)</t>
  </si>
  <si>
    <t>27-01-2023(09:30)</t>
  </si>
  <si>
    <t>27-01-2023(12:35)</t>
  </si>
  <si>
    <t>profit 27.25</t>
  </si>
  <si>
    <t>Profit 32.55</t>
  </si>
  <si>
    <t>profit 28.3</t>
  </si>
  <si>
    <t>Profit 15.8</t>
  </si>
  <si>
    <t>20-01-2023(02:40)</t>
  </si>
  <si>
    <t>SL hit 2.55 Loss</t>
  </si>
  <si>
    <t>SL Hit 5.95 Profit</t>
  </si>
  <si>
    <t>25-01-2023(10:05)</t>
  </si>
  <si>
    <t>SL Hit 0.75 Loss</t>
  </si>
  <si>
    <t>Profit 2.25</t>
  </si>
  <si>
    <t>Profit (10.85)</t>
  </si>
  <si>
    <t>Profit 1.95</t>
  </si>
  <si>
    <t>SL Hit Loss (-25.65)</t>
  </si>
  <si>
    <t>SL Hit Loss (-21.5)</t>
  </si>
  <si>
    <t>SL Hit Loss (-19.75)</t>
  </si>
  <si>
    <t>Profit 27.25</t>
  </si>
  <si>
    <t>Profit 37.3</t>
  </si>
  <si>
    <t>Profit 34.85</t>
  </si>
  <si>
    <t>03-02-2023(11:20)</t>
  </si>
  <si>
    <t>03-02-2023(03:25)</t>
  </si>
  <si>
    <t>03-02-2023(02:25)</t>
  </si>
  <si>
    <t>06-02-2023(01:55)</t>
  </si>
  <si>
    <t>Profit 6.25</t>
  </si>
  <si>
    <t>Profit 29.4</t>
  </si>
  <si>
    <t>Profit 21.35</t>
  </si>
  <si>
    <t xml:space="preserve">Profit 1 </t>
  </si>
  <si>
    <t>Profit 21.2</t>
  </si>
  <si>
    <t>Profit 10.45</t>
  </si>
  <si>
    <t>13-02-2023(09:55)</t>
  </si>
  <si>
    <t>14-02-2023(09:35)</t>
  </si>
  <si>
    <t>16-02-2023(09:30)</t>
  </si>
  <si>
    <t>Profit 22.45</t>
  </si>
  <si>
    <t>Loss -11.4</t>
  </si>
  <si>
    <t>13-02-2023(10:05)</t>
  </si>
  <si>
    <t>Loss(-5.45)</t>
  </si>
  <si>
    <t>Profit 5.4</t>
  </si>
  <si>
    <t>Loss -4.85</t>
  </si>
  <si>
    <t>Profit 9.35</t>
  </si>
  <si>
    <t>14-02-2023(12:40)</t>
  </si>
  <si>
    <t>14-02-2023(12:05)</t>
  </si>
  <si>
    <t>22-02-2023(09:45)</t>
  </si>
  <si>
    <t>SL Hit -18 Loss</t>
  </si>
  <si>
    <t>22-02-2023(12:30)</t>
  </si>
  <si>
    <t>SL Hit -11.3 Loss</t>
  </si>
  <si>
    <t>22-02-2023(01:45)</t>
  </si>
  <si>
    <t>SL Hit -6.2 Loss</t>
  </si>
  <si>
    <t>Profit 16</t>
  </si>
  <si>
    <t>Profit 2.85</t>
  </si>
  <si>
    <t>profit 3.4</t>
  </si>
  <si>
    <t>profit 3.35</t>
  </si>
  <si>
    <t>17-02-2023(01:30)</t>
  </si>
  <si>
    <t>Loss -8</t>
  </si>
  <si>
    <t>Profit 3.2</t>
  </si>
  <si>
    <t>20-02-2023(01:25)</t>
  </si>
  <si>
    <t>Profit 1.6</t>
  </si>
  <si>
    <t>Profit 19.1</t>
  </si>
  <si>
    <t>Profit 15.35</t>
  </si>
  <si>
    <t>Profit 3.75</t>
  </si>
  <si>
    <t>24-02-2023(12:20)</t>
  </si>
  <si>
    <t>Loss -22.75</t>
  </si>
  <si>
    <t>Profit 20.45</t>
  </si>
  <si>
    <t>Profit 19.05</t>
  </si>
  <si>
    <t>Profit 11.55</t>
  </si>
  <si>
    <t>Sl hit -22.75</t>
  </si>
  <si>
    <t>27-02-2023(09:55)</t>
  </si>
  <si>
    <t>SL Hit -8.15</t>
  </si>
  <si>
    <t>SL Hit 4.6</t>
  </si>
  <si>
    <t>28-02-2023(02:00)</t>
  </si>
  <si>
    <t>Profit 19.01</t>
  </si>
  <si>
    <t>Profit 6.45</t>
  </si>
  <si>
    <t>Profit 4</t>
  </si>
  <si>
    <t>SL hit Loss -12.65</t>
  </si>
  <si>
    <t>03-03-2023(10:15)</t>
  </si>
  <si>
    <t>06-03-2023(09:30)</t>
  </si>
  <si>
    <t>Profit 8.5</t>
  </si>
  <si>
    <t>SL hit Loss -23.75</t>
  </si>
  <si>
    <t>Profit 18.55</t>
  </si>
  <si>
    <t>Profit 16.2</t>
  </si>
  <si>
    <t>Profit 5.3</t>
  </si>
  <si>
    <t>Loss -12.65</t>
  </si>
  <si>
    <t>03-03-2023(02:50)</t>
  </si>
  <si>
    <t>Loss -6.7</t>
  </si>
  <si>
    <t>Loss -4.35</t>
  </si>
  <si>
    <t>Profit 11.8</t>
  </si>
  <si>
    <t>Profit 6.15</t>
  </si>
  <si>
    <t>13-03-2023(11:10)</t>
  </si>
  <si>
    <t>13-03-2023(12:40)</t>
  </si>
  <si>
    <t>13-03-2023(02:05)</t>
  </si>
  <si>
    <t>13-03-2023(02:30)</t>
  </si>
  <si>
    <t>Loss 0</t>
  </si>
  <si>
    <t>SL hit Loss -11.1</t>
  </si>
  <si>
    <t>SL hit Loss -10.5</t>
  </si>
  <si>
    <t>SL Hit 0 loss</t>
  </si>
  <si>
    <t>14-03-2023(12:30)</t>
  </si>
  <si>
    <t>Profit 11.75</t>
  </si>
  <si>
    <t>Profit 9.6</t>
  </si>
  <si>
    <t>Profit 21</t>
  </si>
  <si>
    <t>13-03-2023(11:30)</t>
  </si>
  <si>
    <t>Profit 9.1</t>
  </si>
  <si>
    <t>13-03-2023(12:45)</t>
  </si>
  <si>
    <t>Loss -7.25</t>
  </si>
  <si>
    <t>Loss -6.3</t>
  </si>
  <si>
    <t>Profit 12.25</t>
  </si>
  <si>
    <t>Profit 4.15</t>
  </si>
  <si>
    <t>13-03-2023(02:15)</t>
  </si>
  <si>
    <t>Profit 3.8</t>
  </si>
  <si>
    <t>17-03-2023(12:20)</t>
  </si>
  <si>
    <t>SL hit -25.75</t>
  </si>
  <si>
    <t>17-03-2023(02:30)</t>
  </si>
  <si>
    <t>20-03-2023(10:20)</t>
  </si>
  <si>
    <t>SL hit 0 loss</t>
  </si>
  <si>
    <t>20-03-2023(03:05)</t>
  </si>
  <si>
    <t>20-03-2023(09:30)</t>
  </si>
  <si>
    <t>Profit 19.65</t>
  </si>
  <si>
    <t>Profit 13.05</t>
  </si>
  <si>
    <t>Profit 6.95</t>
  </si>
  <si>
    <t>17-03-2023(12:15)</t>
  </si>
  <si>
    <t>SL hit Loss -24.75</t>
  </si>
  <si>
    <t>Profit 5.8</t>
  </si>
  <si>
    <t>20-03-2023(12:20)</t>
  </si>
  <si>
    <t>Loss -6.2</t>
  </si>
  <si>
    <t>Profit 13</t>
  </si>
  <si>
    <t>Profit 8.8</t>
  </si>
  <si>
    <t>21-03-2023(02:00)</t>
  </si>
  <si>
    <t>Loss -7.35</t>
  </si>
  <si>
    <t>19-02-2024(11:10)</t>
  </si>
  <si>
    <t>Profit 8.7</t>
  </si>
  <si>
    <t>21-02-2024(02:30)</t>
  </si>
  <si>
    <t>Profit 29.95</t>
  </si>
  <si>
    <t>Profit 16.3</t>
  </si>
  <si>
    <t>20-02-2024(02:00)</t>
  </si>
  <si>
    <t>Profit 24.45</t>
  </si>
  <si>
    <t>19-02-2024(10:55)</t>
  </si>
  <si>
    <t>Profit 31.85</t>
  </si>
  <si>
    <t>24-03-2023(03:20)</t>
  </si>
  <si>
    <t>SL hit Loss -22.95</t>
  </si>
  <si>
    <t>27-03-2023(09:30)</t>
  </si>
  <si>
    <t>Profit 24.15</t>
  </si>
  <si>
    <t>24-03-2023(03:00)</t>
  </si>
  <si>
    <t>Profit 15.2</t>
  </si>
  <si>
    <t xml:space="preserve">Profit 8.15 </t>
  </si>
  <si>
    <t>24-03-2023(02:25)</t>
  </si>
  <si>
    <t>Profit 17.9</t>
  </si>
  <si>
    <t>Profit 11.65</t>
  </si>
  <si>
    <t>31-03-2023(01:40)</t>
  </si>
  <si>
    <t>SL hit Loss -11.55</t>
  </si>
  <si>
    <t>03-04-2023(02:50)</t>
  </si>
  <si>
    <t>05-04-2023(01:10)</t>
  </si>
  <si>
    <t>Profit 1.2</t>
  </si>
  <si>
    <t>31-03-2023(02:45)</t>
  </si>
  <si>
    <t>Profit 22.2</t>
  </si>
  <si>
    <t>03-04-2023(09:45)</t>
  </si>
  <si>
    <t>Profit 16.05</t>
  </si>
  <si>
    <t>31-03-2024(01:40)</t>
  </si>
  <si>
    <t>SL hit -9.75</t>
  </si>
  <si>
    <t>05-04-2023(10:25)</t>
  </si>
  <si>
    <t>SL hit 2.1</t>
  </si>
  <si>
    <t>Profit 1</t>
  </si>
  <si>
    <t>Profit 2.7</t>
  </si>
  <si>
    <t>06-04-2023(12:55)</t>
  </si>
  <si>
    <t>SL hit -17.65</t>
  </si>
  <si>
    <t>Profit 9.65</t>
  </si>
  <si>
    <t>Profit 12.1</t>
  </si>
  <si>
    <t>06-04-2023(12:40)</t>
  </si>
  <si>
    <t>SL hit Loss -14.25</t>
  </si>
  <si>
    <t>11-04-2023(10:05)</t>
  </si>
  <si>
    <t>SL hit Profit 3.05</t>
  </si>
  <si>
    <t>Profit 1.55</t>
  </si>
  <si>
    <t>Profit 22.4</t>
  </si>
  <si>
    <t>Profit 13.15</t>
  </si>
  <si>
    <t>13-04-2023(03:20)</t>
  </si>
  <si>
    <t>17-03-2023(09:35)</t>
  </si>
  <si>
    <t>17-04-2023(12:20)</t>
  </si>
  <si>
    <t>Loss -13.35</t>
  </si>
  <si>
    <t>Profit 14.05</t>
  </si>
  <si>
    <t>Profit 5.75</t>
  </si>
  <si>
    <t>18-03-2023(01:40)</t>
  </si>
  <si>
    <t>Profit 8.95</t>
  </si>
  <si>
    <t>Profit 2.45</t>
  </si>
  <si>
    <t>21-04-2023(12:25)</t>
  </si>
  <si>
    <t>24-04-2023(03:25)</t>
  </si>
  <si>
    <t>SL hit 0 Loss</t>
  </si>
  <si>
    <t>Profit 2.55</t>
  </si>
  <si>
    <t>Profit 18.95</t>
  </si>
  <si>
    <t>Profit 6.6</t>
  </si>
  <si>
    <t>24-04-2023(01:20)</t>
  </si>
  <si>
    <t>Profit 2.35</t>
  </si>
  <si>
    <t>02-05-2023(09:30)</t>
  </si>
  <si>
    <t>Loss -33.4</t>
  </si>
  <si>
    <t>Profit 8.35</t>
  </si>
  <si>
    <t>Profit 15.15</t>
  </si>
  <si>
    <t>Profit 4.8</t>
  </si>
  <si>
    <t>28-04-2023(03:05)</t>
  </si>
  <si>
    <t>SL hit Loss 3.8</t>
  </si>
  <si>
    <t>SL hit Loss 4.8</t>
  </si>
  <si>
    <t>Profit 2.1</t>
  </si>
  <si>
    <t>Profit 8.65</t>
  </si>
  <si>
    <t>05-05-2023(03:25)</t>
  </si>
  <si>
    <t>08-05-2023(10:00)</t>
  </si>
  <si>
    <t>Profit 3.1</t>
  </si>
  <si>
    <t>Profit 11</t>
  </si>
  <si>
    <t>05-05-2023(11:15)</t>
  </si>
  <si>
    <t>SL hit Loss -2</t>
  </si>
  <si>
    <t>SL hit -2.35 Loss</t>
  </si>
  <si>
    <t>Date of recording</t>
  </si>
  <si>
    <t>15-05-2023(12:35)</t>
  </si>
  <si>
    <t>SL hit -13.15 Loss</t>
  </si>
  <si>
    <t>Profit 4.55</t>
  </si>
  <si>
    <t>Loss -6.75</t>
  </si>
  <si>
    <t>17-05-2023(11:55)</t>
  </si>
  <si>
    <t>12-05-2023(02:00)</t>
  </si>
  <si>
    <t>Loss -5.05</t>
  </si>
  <si>
    <t>Profit 4.7</t>
  </si>
  <si>
    <t>17-05-2023(11:40)</t>
  </si>
  <si>
    <t>Profit 12.9</t>
  </si>
  <si>
    <t>Profit 6.7</t>
  </si>
  <si>
    <t>22-05-2023(12:10)</t>
  </si>
  <si>
    <t>SL hit -14.45 Loss</t>
  </si>
  <si>
    <t>22-05-2023(03:20)</t>
  </si>
  <si>
    <t>SL hit -0.45 Loss</t>
  </si>
  <si>
    <t>23-05-2023(09:40)</t>
  </si>
  <si>
    <t>23-05-2023(03:00)</t>
  </si>
  <si>
    <t>Profit 1.8</t>
  </si>
  <si>
    <t>22-05-2023(09:30)</t>
  </si>
  <si>
    <t>Profit 18.35</t>
  </si>
  <si>
    <t>Profit 7.65</t>
  </si>
  <si>
    <t>Profit 6</t>
  </si>
  <si>
    <t>22-05-2023(09:35)</t>
  </si>
  <si>
    <t>SL hit Loss -2.75</t>
  </si>
  <si>
    <t>22-05-2023(12:15)</t>
  </si>
  <si>
    <t>SL hit Loss -2.05</t>
  </si>
  <si>
    <t>Profit 2.2</t>
  </si>
  <si>
    <t>Profit 10.05</t>
  </si>
  <si>
    <t>Profit 10.3</t>
  </si>
  <si>
    <t>26-05-2023(01:45)</t>
  </si>
  <si>
    <t>SL hit Loss -17.15</t>
  </si>
  <si>
    <t>29-05-2023(09:30)</t>
  </si>
  <si>
    <t>SL hit Loss -19.8</t>
  </si>
  <si>
    <t>Profit 7.5</t>
  </si>
  <si>
    <t>Profit 17.1</t>
  </si>
  <si>
    <t>Profit 11.5</t>
  </si>
  <si>
    <t>Profit 7.1</t>
  </si>
  <si>
    <t>26-05-2023(11:40)</t>
  </si>
  <si>
    <t>SL hit -13.35</t>
  </si>
  <si>
    <t>SL hit -21.45</t>
  </si>
  <si>
    <t>01-06-2023(12:15)</t>
  </si>
  <si>
    <t>Profit 6.5</t>
  </si>
  <si>
    <t>Profit 14.3</t>
  </si>
  <si>
    <t>Profit 0.75</t>
  </si>
  <si>
    <t>02-06-2023(02:15)</t>
  </si>
  <si>
    <t>Profit 14.6</t>
  </si>
  <si>
    <t>05-06-2023(09:35)</t>
  </si>
  <si>
    <t>Profit 17.15</t>
  </si>
  <si>
    <t>Profit 11.3</t>
  </si>
  <si>
    <t>07-06-2023(12:45)</t>
  </si>
  <si>
    <t>Profit 1.05</t>
  </si>
  <si>
    <t>Profit 2.75</t>
  </si>
  <si>
    <t>15-06-2023(12:00)</t>
  </si>
  <si>
    <t>Profit 9.8</t>
  </si>
  <si>
    <t>Profit 1.25</t>
  </si>
  <si>
    <t>16-06-2023(02:15)</t>
  </si>
  <si>
    <t>SL hit Loss -11.75</t>
  </si>
  <si>
    <t>16-06-2023(02:50)</t>
  </si>
  <si>
    <t>SL hit Loss -4.65</t>
  </si>
  <si>
    <t>Profit 2.6</t>
  </si>
  <si>
    <t>Profit 15.7</t>
  </si>
  <si>
    <t>SL hit Loss -14.9</t>
  </si>
  <si>
    <t>SL hit Loss -11.05</t>
  </si>
  <si>
    <t>SL hit Loss -3.65</t>
  </si>
  <si>
    <t>Profit 4.4</t>
  </si>
  <si>
    <t>Loss -4.7</t>
  </si>
  <si>
    <t>Loss -8.5</t>
  </si>
  <si>
    <t>26-06-2023(03:00)</t>
  </si>
  <si>
    <t>26-06-2023(09:45)</t>
  </si>
  <si>
    <t>30-06-2023(03:25)</t>
  </si>
  <si>
    <t>SL hit -11.05</t>
  </si>
  <si>
    <t>03-07-2023(09:35)</t>
  </si>
  <si>
    <t>SL hit -12.1</t>
  </si>
  <si>
    <t>Profit 20.65</t>
  </si>
  <si>
    <t>Profit 15.4</t>
  </si>
  <si>
    <t>Profit 11.45</t>
  </si>
  <si>
    <t>Loss -11.05</t>
  </si>
  <si>
    <t>Loss -12.1</t>
  </si>
  <si>
    <t>07-07-2023(03:10)</t>
  </si>
  <si>
    <t>Profit 14.5</t>
  </si>
  <si>
    <t>10-07-2023(01:50)</t>
  </si>
  <si>
    <t>Profit 22.65</t>
  </si>
  <si>
    <t>17-07-2023(10:15)</t>
  </si>
  <si>
    <t>SL hit -15.9 Loss</t>
  </si>
  <si>
    <t>18-07-2023(09:30)</t>
  </si>
  <si>
    <t>SL hit -15.7 Loss</t>
  </si>
  <si>
    <t>19-07-2023(12:55)</t>
  </si>
  <si>
    <t>Profit 6.8</t>
  </si>
  <si>
    <t>Profit 9.3</t>
  </si>
  <si>
    <t>Profit 11.2</t>
  </si>
  <si>
    <t>14-07-2023(03:15)</t>
  </si>
  <si>
    <t>SL hit -5.1 Loss</t>
  </si>
  <si>
    <t>17-07-2023(03:05)</t>
  </si>
  <si>
    <t>SL hit -5.45</t>
  </si>
  <si>
    <t>SL hit -3.9</t>
  </si>
  <si>
    <t>Profit 12.95</t>
  </si>
  <si>
    <t>25-07-2023(02:50)</t>
  </si>
  <si>
    <t>Profit 23.7</t>
  </si>
  <si>
    <t>24-07-2023(09:30)</t>
  </si>
  <si>
    <t>27-07-2023(11:25)</t>
  </si>
  <si>
    <t>Profit 15.25</t>
  </si>
  <si>
    <t>Profit 21.9</t>
  </si>
  <si>
    <t>Both the SL got hit at the same time</t>
  </si>
  <si>
    <t>Profit 21.1</t>
  </si>
  <si>
    <t>31-07-2023(09:35)</t>
  </si>
  <si>
    <t>02-08-2023(01:45)</t>
  </si>
  <si>
    <t>0 Profit</t>
  </si>
  <si>
    <t>Profit 4.5</t>
  </si>
  <si>
    <t>Profit 3.7</t>
  </si>
  <si>
    <t>03-08-2023(12:45)</t>
  </si>
  <si>
    <t>SL hit Profit 19.8</t>
  </si>
  <si>
    <t>02-08-2023(10:35)</t>
  </si>
  <si>
    <t>Profit 12.4</t>
  </si>
  <si>
    <t>Loss -1.45</t>
  </si>
  <si>
    <t>02-08-2023(11:00)</t>
  </si>
  <si>
    <t>Comment</t>
  </si>
  <si>
    <t>SL hit on CE side on expiry day even strikes are far away and market moving in opposite direction for startjee 1</t>
  </si>
  <si>
    <t>07-08-2023(09:35)</t>
  </si>
  <si>
    <t>08-08-2023(11:25)</t>
  </si>
  <si>
    <t>Profit 14.1</t>
  </si>
  <si>
    <t>Profit 20.4</t>
  </si>
  <si>
    <t>07-08-2023(01:40)</t>
  </si>
  <si>
    <t>Loss -3.6</t>
  </si>
  <si>
    <t>Profit 3.4</t>
  </si>
  <si>
    <t>14-08-2023(09:30)</t>
  </si>
  <si>
    <t>Loss -30.5</t>
  </si>
  <si>
    <t>Profit 15.75</t>
  </si>
  <si>
    <t>14-08-2023(02:10)</t>
  </si>
  <si>
    <t>-117.5</t>
  </si>
  <si>
    <t>23-02-2024(03:25)</t>
  </si>
  <si>
    <t>27-02-2024(12:55)</t>
  </si>
  <si>
    <t>28-02-2024(11:00)</t>
  </si>
  <si>
    <t>28-02-2024(1:05)</t>
  </si>
  <si>
    <t>SL hit -7.4 Loss</t>
  </si>
  <si>
    <t>Profit 3.95</t>
  </si>
  <si>
    <t>Profit 2.8</t>
  </si>
  <si>
    <t>28-02-2024(10:50)</t>
  </si>
  <si>
    <t>SL hit profit 17.9</t>
  </si>
  <si>
    <t>SL hit Loss -4</t>
  </si>
  <si>
    <t>SL hit Loss -1.15</t>
  </si>
  <si>
    <t>28-02-2024(11:45)</t>
  </si>
  <si>
    <t>Profit 26.55</t>
  </si>
  <si>
    <t>Profit 2.9</t>
  </si>
  <si>
    <t>22-08-2023(01:55)</t>
  </si>
  <si>
    <t>24-08-2023(09:35)</t>
  </si>
  <si>
    <t>Profit 1.1</t>
  </si>
  <si>
    <t>21-08-2024(09:35)</t>
  </si>
  <si>
    <t>23-08-2023(12:40)</t>
  </si>
  <si>
    <t>SL hit Profit 6.2</t>
  </si>
  <si>
    <t>SL hit Loss -4.25</t>
  </si>
  <si>
    <t>25-08-2023(10:30)</t>
  </si>
  <si>
    <t>Profit 9.7</t>
  </si>
  <si>
    <t>30-08-2023(09:35)</t>
  </si>
  <si>
    <t>Profit 7.55</t>
  </si>
  <si>
    <t>SL hit 0.35 Profit</t>
  </si>
  <si>
    <t xml:space="preserve">SL Hit on both side for startjee 1 </t>
  </si>
  <si>
    <t>01-09-2023(02:00)</t>
  </si>
  <si>
    <t>SL hit Loss -12.6</t>
  </si>
  <si>
    <t>06-09-2023(11:35)</t>
  </si>
  <si>
    <t>Profit 16.9</t>
  </si>
  <si>
    <t>Profit 10.8</t>
  </si>
  <si>
    <t>07-09-2023(02:35)</t>
  </si>
  <si>
    <t>Profit 0.4</t>
  </si>
  <si>
    <t>01-09-2023(12:50)</t>
  </si>
  <si>
    <t>SL hit Loss -6</t>
  </si>
  <si>
    <t>05-09-2023(09:50)</t>
  </si>
  <si>
    <t>SL hit Loss -3.5</t>
  </si>
  <si>
    <t>07-08-2023(01:45)</t>
  </si>
  <si>
    <t>1-Got hit by the Freak trade with startjee 2 and startjee 3                2-There is both side SL hit in startjee 1 even though the spot is much far from the strikes</t>
  </si>
  <si>
    <t>08-09-2023(11:40)</t>
  </si>
  <si>
    <t>SL hit -15.45 Loss</t>
  </si>
  <si>
    <t>11-09-2023(09:55)</t>
  </si>
  <si>
    <t>12-09-2023(09:35)</t>
  </si>
  <si>
    <t>SL hit -7.2 Loss</t>
  </si>
  <si>
    <t>Profit 17.2</t>
  </si>
  <si>
    <t>Profit 19.85</t>
  </si>
  <si>
    <t>Profit 10.6</t>
  </si>
  <si>
    <t>Profit 8.4</t>
  </si>
  <si>
    <t>08-09-2023(11:35)</t>
  </si>
  <si>
    <t>SL hit Loss -10.65</t>
  </si>
  <si>
    <t>11-09-2023(09:35)</t>
  </si>
  <si>
    <t>SL hit Loss -3.3</t>
  </si>
  <si>
    <t>SL hit Loss -7.4</t>
  </si>
  <si>
    <t>Profit 12.05</t>
  </si>
  <si>
    <t>12-09-2023(09:50)</t>
  </si>
  <si>
    <t>SL hit Loss -7</t>
  </si>
  <si>
    <t>Profit 16.4</t>
  </si>
  <si>
    <t>18-09-2023(11:10)</t>
  </si>
  <si>
    <t>Profit 15.05</t>
  </si>
  <si>
    <t>18-09-2023(09:55)</t>
  </si>
  <si>
    <t>20-09-2023(10:00)</t>
  </si>
  <si>
    <t>20-09-2023(01:50)</t>
  </si>
  <si>
    <t>SL hit -4.6 loss</t>
  </si>
  <si>
    <t>Profit 3.25</t>
  </si>
  <si>
    <t>20-09-2023(09:35)</t>
  </si>
  <si>
    <t>SL hit profit 4.25</t>
  </si>
  <si>
    <t>SL hit loss -4.1</t>
  </si>
  <si>
    <t>21-09-2023(10:05)</t>
  </si>
  <si>
    <t>SL hit Profit 2.45</t>
  </si>
  <si>
    <t>Profit 3.35</t>
  </si>
  <si>
    <t>Profit 1.15</t>
  </si>
  <si>
    <t>CE(Strike 4)</t>
  </si>
  <si>
    <t>22-09-2023(10:00)</t>
  </si>
  <si>
    <t>SL hit Loss -21.35</t>
  </si>
  <si>
    <t>22-09-2023(10:55)</t>
  </si>
  <si>
    <t>Profit 18.7</t>
  </si>
  <si>
    <t>22-09-2023(01:30)</t>
  </si>
  <si>
    <t>Profit 13.7</t>
  </si>
  <si>
    <t>22-09-2023(09:55)</t>
  </si>
  <si>
    <t>SL hit loss -17.95</t>
  </si>
  <si>
    <t>27-09-2023(10:00)</t>
  </si>
  <si>
    <t>SL hit profit 12.65</t>
  </si>
  <si>
    <t>Profit 2.3</t>
  </si>
  <si>
    <t>Profit 12.2</t>
  </si>
  <si>
    <t>28-09-2023(11:05)</t>
  </si>
  <si>
    <t>25-09-2023(12:30)</t>
  </si>
  <si>
    <t>SL hit Profit 3.3</t>
  </si>
  <si>
    <t>Profit 17.75</t>
  </si>
  <si>
    <t>29-09-2023(11:30)</t>
  </si>
  <si>
    <t>04-10-2023(09:30)</t>
  </si>
  <si>
    <t>SL Hit loss -1.55</t>
  </si>
  <si>
    <t>Profit 4.25</t>
  </si>
  <si>
    <t>29-09-2023(11:40)</t>
  </si>
  <si>
    <t>SL hit loss -4.65</t>
  </si>
  <si>
    <t>Profit 5.5</t>
  </si>
  <si>
    <t>03-10-2023(09:40)</t>
  </si>
  <si>
    <t>03-10-2023(09:30)</t>
  </si>
  <si>
    <t>SL hit -4.25 Loss</t>
  </si>
  <si>
    <t xml:space="preserve">Both side SL hit for the Startjee 1 </t>
  </si>
  <si>
    <t>09-10-2023(09:30)</t>
  </si>
  <si>
    <t>10-10-2023(01:30)</t>
  </si>
  <si>
    <t>SL hit Loss 0</t>
  </si>
  <si>
    <t>11-10-2023(09:45)</t>
  </si>
  <si>
    <t>SL hit Loss -2.4</t>
  </si>
  <si>
    <t>Profit 1.5</t>
  </si>
  <si>
    <t>Profit 8.25</t>
  </si>
  <si>
    <t>10-10-2023(12:20)</t>
  </si>
  <si>
    <t>SL hit profit 5.6</t>
  </si>
  <si>
    <t>Profit 10.35</t>
  </si>
  <si>
    <t>SL hit Loss -7.6</t>
  </si>
  <si>
    <t>SL hit Loss -1.6</t>
  </si>
  <si>
    <t>Expiry</t>
  </si>
  <si>
    <t>Date of Initiation</t>
  </si>
  <si>
    <t>Call Strike</t>
  </si>
  <si>
    <t>Put Strike</t>
  </si>
  <si>
    <t>13-10-2023(02:20)</t>
  </si>
  <si>
    <t>SL hit -14.3 loss</t>
  </si>
  <si>
    <t>Profit 7.05</t>
  </si>
  <si>
    <t>Profit 22.1</t>
  </si>
  <si>
    <t>Profit 13.4</t>
  </si>
  <si>
    <t>13-10-2023(02:00)</t>
  </si>
  <si>
    <t>SL hit loss -4.8</t>
  </si>
  <si>
    <t>Profit 17.6</t>
  </si>
  <si>
    <t>18-10-2023(11:55)</t>
  </si>
  <si>
    <t>SL hit Profit 9.6</t>
  </si>
  <si>
    <t>18-10-2023(12:00)</t>
  </si>
  <si>
    <t>Profit 14.8</t>
  </si>
  <si>
    <t>23-10-2023(02:50)</t>
  </si>
  <si>
    <t>23-10-2023(03:00)</t>
  </si>
  <si>
    <t>SL hit loss -12.65</t>
  </si>
  <si>
    <t>SL hit loss -18.5</t>
  </si>
  <si>
    <t>25-10-2023(12:40)</t>
  </si>
  <si>
    <t>SL hit loss -7.8</t>
  </si>
  <si>
    <t>Profit 4.75</t>
  </si>
  <si>
    <t>Profit 2.5</t>
  </si>
  <si>
    <t>23-10-2023(10:15)</t>
  </si>
  <si>
    <t>23-10-2023(02:40)</t>
  </si>
  <si>
    <t>23-10-2023(02:55)</t>
  </si>
  <si>
    <t>SL hit loss -3.4</t>
  </si>
  <si>
    <t>SL hit loss -4.2</t>
  </si>
  <si>
    <t>SL hit loss -2.5</t>
  </si>
  <si>
    <t>26-10-2023(10:55)</t>
  </si>
  <si>
    <t>SL hit profit 12.6</t>
  </si>
  <si>
    <t>SL hit profit 4.8</t>
  </si>
  <si>
    <t>SL hit Profit 2.7</t>
  </si>
  <si>
    <t>SL hit profit 3.2</t>
  </si>
  <si>
    <t>30-10-2023(09:40)</t>
  </si>
  <si>
    <t>30-10-2023(10:15)</t>
  </si>
  <si>
    <t>SL hit loss 0</t>
  </si>
  <si>
    <t>Profit 5.25</t>
  </si>
  <si>
    <t>Profit 27.75</t>
  </si>
  <si>
    <t>SL hit profit 0.3</t>
  </si>
  <si>
    <t>31-10-2023(09:35)</t>
  </si>
  <si>
    <t>SL hit loss -4.85</t>
  </si>
  <si>
    <t>Profit 3.65</t>
  </si>
  <si>
    <t>01-11-2023(01:15)</t>
  </si>
  <si>
    <t>06-11-2023(10:15)</t>
  </si>
  <si>
    <t>SL hit Loss -2.45</t>
  </si>
  <si>
    <t>Profit 3.45</t>
  </si>
  <si>
    <t>Profit 7.95</t>
  </si>
  <si>
    <t>12-11-2023(06:25)</t>
  </si>
  <si>
    <t>SL hit Loss -24.95</t>
  </si>
  <si>
    <t>13-11-2023(09:30)</t>
  </si>
  <si>
    <t>SL hit loss -1.35</t>
  </si>
  <si>
    <t>15-11-2023(09:30)</t>
  </si>
  <si>
    <t>16-112023(11:05)</t>
  </si>
  <si>
    <t>Profit 17.5</t>
  </si>
  <si>
    <t>Profit 0.7</t>
  </si>
  <si>
    <t>-527.5</t>
  </si>
  <si>
    <t>10-11-2023(12:45)</t>
  </si>
  <si>
    <t>12-11-2023(06:30)</t>
  </si>
  <si>
    <t>SL hit Loss -10.3</t>
  </si>
  <si>
    <t>SL hit Loss -3.25</t>
  </si>
  <si>
    <t>16-11-2023(11:00)</t>
  </si>
  <si>
    <t>SL hit Profit 1.95</t>
  </si>
  <si>
    <t>Profit 17.95</t>
  </si>
  <si>
    <t>Profit 0.55</t>
  </si>
  <si>
    <t>Profit 16.65</t>
  </si>
  <si>
    <t>21-11-2023(12:20)</t>
  </si>
  <si>
    <t>SL hit -0.35 Loss</t>
  </si>
  <si>
    <t>20-11-2023(11:20)</t>
  </si>
  <si>
    <t>SL hit loss -8.3</t>
  </si>
  <si>
    <t>22-11-2023(12:25)</t>
  </si>
  <si>
    <t>29-11-2023(09:30)</t>
  </si>
  <si>
    <t>SL hit Loss -5.25</t>
  </si>
  <si>
    <t>29-11-2023(11:30)</t>
  </si>
  <si>
    <t>SL hit Loss -2.15</t>
  </si>
  <si>
    <t>28-11-2023(02:20)</t>
  </si>
  <si>
    <t>Profit 5.6</t>
  </si>
  <si>
    <t>SL hit loss -0.95</t>
  </si>
  <si>
    <t>Profit 0.9</t>
  </si>
  <si>
    <t>Profit 6.75</t>
  </si>
  <si>
    <t>Profit 3.85</t>
  </si>
  <si>
    <t>04-12-2023(09:40)</t>
  </si>
  <si>
    <t>SL hit Loss -80.25</t>
  </si>
  <si>
    <t>04-12-2023(02:30)</t>
  </si>
  <si>
    <t>SL hit Loss -37.45</t>
  </si>
  <si>
    <t>05-12-2023(09:45)</t>
  </si>
  <si>
    <t>SL hit Loss -27.3</t>
  </si>
  <si>
    <t>Profit 26.2</t>
  </si>
  <si>
    <t>Profit 7.85</t>
  </si>
  <si>
    <t>Profit 5.55</t>
  </si>
  <si>
    <t>04-12-2023(02:05)</t>
  </si>
  <si>
    <t>SL hit Loss -18.65</t>
  </si>
  <si>
    <t>04-12-2023(02:55)</t>
  </si>
  <si>
    <t>SL hit Loss -19.05</t>
  </si>
  <si>
    <t>Profit 7.35</t>
  </si>
  <si>
    <t>Profit 8.6</t>
  </si>
  <si>
    <t>Profit 23.4</t>
  </si>
  <si>
    <t>08-12-2023(03:10)</t>
  </si>
  <si>
    <t>SL hit Loss -1.5</t>
  </si>
  <si>
    <t>08-12-2023(01:05)</t>
  </si>
  <si>
    <t>SL hit Loss -7.3</t>
  </si>
  <si>
    <t>SL hit Loss -12.55</t>
  </si>
  <si>
    <t>13-12-2023(12:15)</t>
  </si>
  <si>
    <t>15-12-2023(02:55)</t>
  </si>
  <si>
    <t>SL hit Loss -21.95</t>
  </si>
  <si>
    <t>Profit 12.85</t>
  </si>
  <si>
    <t>20-12-2023(03:00)</t>
  </si>
  <si>
    <t>20-12-2023(02:05)</t>
  </si>
  <si>
    <t>SL hit Profit 8.45</t>
  </si>
  <si>
    <t>15-12-2023(02:50)</t>
  </si>
  <si>
    <t>SL Hit -11.45</t>
  </si>
  <si>
    <t>15-12-2023(03:15)</t>
  </si>
  <si>
    <t>SL hit -10.75</t>
  </si>
  <si>
    <t>20-12-2023(11:50)</t>
  </si>
  <si>
    <t>SL hit Profit 5.25</t>
  </si>
  <si>
    <t>20-12-2023(01:25)</t>
  </si>
  <si>
    <t>Profit 16.35</t>
  </si>
  <si>
    <t>SL hit profit 15.95</t>
  </si>
  <si>
    <t>SL hit Profit 20.5</t>
  </si>
  <si>
    <t>SL hit loss -1.5</t>
  </si>
  <si>
    <t>22-12-2023(10:55)</t>
  </si>
  <si>
    <t>Profit 13.5</t>
  </si>
  <si>
    <t>Profit 24.55</t>
  </si>
  <si>
    <t>22-12-2023(10:30)</t>
  </si>
  <si>
    <t>SL hit Loss -14.35</t>
  </si>
  <si>
    <t>27-12-2023(03:00)</t>
  </si>
  <si>
    <t>SL hit Profit 8.25</t>
  </si>
  <si>
    <t>28-12-2023(09:35)</t>
  </si>
  <si>
    <t>SL hit Loss -0.8</t>
  </si>
  <si>
    <t>28-12-2023(11:20)</t>
  </si>
  <si>
    <t>SL hit Profit 22.85</t>
  </si>
  <si>
    <t>SL hit Profit 24.3</t>
  </si>
  <si>
    <t>28-12-2023(12:15)</t>
  </si>
  <si>
    <t>SL hit Profit 1.45</t>
  </si>
  <si>
    <t>SL hit loss -0.8</t>
  </si>
  <si>
    <t>Profit 25.9</t>
  </si>
  <si>
    <t>Profit 29</t>
  </si>
  <si>
    <t>01-12-2023(02:40)</t>
  </si>
  <si>
    <t>Sl hit Profit 10.2</t>
  </si>
  <si>
    <t>02-01-2023(10:00)</t>
  </si>
  <si>
    <t>SL hit Profit 16</t>
  </si>
  <si>
    <t>02-01-2023(09:55)</t>
  </si>
  <si>
    <t>SL hit -7.75</t>
  </si>
  <si>
    <t>05-01-2024(02:15)</t>
  </si>
  <si>
    <t>08-01-2024(03:10)</t>
  </si>
  <si>
    <t>SL hit -21.4 Loss</t>
  </si>
  <si>
    <t>10-01-2024(09:55)</t>
  </si>
  <si>
    <t>Profit 10.5</t>
  </si>
  <si>
    <t>SL hit -19.2 Loss</t>
  </si>
  <si>
    <t>08-01-2024(11:05)</t>
  </si>
  <si>
    <t xml:space="preserve">SL hit 3.3 Profit </t>
  </si>
  <si>
    <t>09-01-2024(02:25)</t>
  </si>
  <si>
    <t>SL hit 1.25 Profit</t>
  </si>
  <si>
    <t>09-01-2024(10:40)</t>
  </si>
  <si>
    <t>SL hit -0.95 Loss</t>
  </si>
  <si>
    <t>Profit Startjee 1</t>
  </si>
  <si>
    <t>Profit Startjee 2</t>
  </si>
  <si>
    <t>Profit Startjee 3</t>
  </si>
  <si>
    <t>Profit % Startjee 1</t>
  </si>
  <si>
    <t>Profit % Startjee 2</t>
  </si>
  <si>
    <t>Profit % Startjee 3</t>
  </si>
  <si>
    <t>Monthely Profit % Startjee 1</t>
  </si>
  <si>
    <t>Monthely Profit % Startjee 2</t>
  </si>
  <si>
    <t>Monthely Profit % Startjee 3</t>
  </si>
  <si>
    <t>Cumulative Profit Startjee 1</t>
  </si>
  <si>
    <t>Cumulative Profit Startjee 2</t>
  </si>
  <si>
    <t>Cumulative Profit Startjee 3</t>
  </si>
  <si>
    <t>SL Hit Startjee 1</t>
  </si>
  <si>
    <t>SL Hit Startjee 2</t>
  </si>
  <si>
    <t>SL Hit Startjee 3</t>
  </si>
  <si>
    <t>Date of SL hit Startjee 1</t>
  </si>
  <si>
    <t>Date of SL hit Startjee 2</t>
  </si>
  <si>
    <t>Date of SL hit Startjee 3</t>
  </si>
  <si>
    <t>Time of SL hit Startjee 1</t>
  </si>
  <si>
    <t>Time of SL hit Startjee 2</t>
  </si>
  <si>
    <t>Time of SL hit Startjee 3</t>
  </si>
  <si>
    <t>Week of SL hit Startjee 1</t>
  </si>
  <si>
    <t>Week of SL hit Startjee 2</t>
  </si>
  <si>
    <t>Week of SL hit Startjee 3</t>
  </si>
  <si>
    <t>Total Credit Spread Startjee 1</t>
  </si>
  <si>
    <t>Total Credit Spread Startjee 2</t>
  </si>
  <si>
    <t>Total Credit Spread Startjee 3</t>
  </si>
  <si>
    <t>Number of  Credit spread</t>
  </si>
  <si>
    <t>Startjee 1</t>
  </si>
  <si>
    <t>Startjee 3</t>
  </si>
  <si>
    <t>Total weeks</t>
  </si>
  <si>
    <t xml:space="preserve">  </t>
  </si>
  <si>
    <t>SL Hit (Loss -8.1)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</si>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</sst>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4" borderId="1" xfId="0" applyFill="1" applyBorder="1"/>
    <xf numFmtId="14" fontId="0" fillId="0" borderId="0" xfId="0" applyNumberFormat="1"/>
    <xf numFmtId="0" fontId="2" fillId="0" borderId="0" xfId="1"/>
    <xf numFmtId="0" fontId="0" fillId="2" borderId="0" xfId="0" applyFill="1"/>
    <xf numFmtId="14" fontId="0" fillId="0" borderId="0" xfId="0" applyNumberFormat="1" applyAlignment="1">
      <alignment wrapText="1"/>
    </xf>
    <xf numFmtId="0" fontId="0" fillId="4" borderId="0" xfId="0" applyFill="1"/>
    <xf numFmtId="0" fontId="0" fillId="3" borderId="0" xfId="0" applyFill="1"/>
    <xf numFmtId="20" fontId="0" fillId="0" borderId="0" xfId="0" applyNumberFormat="1"/>
    <xf numFmtId="0" fontId="0" fillId="0" borderId="0" xfId="0" quotePrefix="1"/>
    <xf numFmtId="14" fontId="0" fillId="4" borderId="1" xfId="0" applyNumberFormat="1" applyFill="1" applyBorder="1"/>
    <xf numFmtId="14" fontId="0" fillId="3" borderId="0" xfId="0" applyNumberFormat="1" applyFill="1"/>
    <xf numFmtId="0" fontId="0" fillId="2" borderId="0" xfId="0" applyFill="1" applyAlignment="1">
      <alignment wrapText="1"/>
    </xf>
    <xf numFmtId="14" fontId="0" fillId="4" borderId="0" xfId="0" applyNumberFormat="1" applyFill="1"/>
    <xf numFmtId="14" fontId="0" fillId="5" borderId="1" xfId="0" applyNumberFormat="1" applyFill="1" applyBorder="1"/>
    <xf numFmtId="0" fontId="0" fillId="5" borderId="1" xfId="0" applyFill="1" applyBorder="1"/>
    <xf numFmtId="14" fontId="0" fillId="5" borderId="0" xfId="0" applyNumberFormat="1" applyFill="1"/>
    <xf numFmtId="0" fontId="0" fillId="5" borderId="0" xfId="0" applyFill="1"/>
    <xf numFmtId="14" fontId="0" fillId="0" borderId="1" xfId="0" applyNumberFormat="1" applyBorder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vestopedia.com/terms/f/fomc.as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1F37-422C-46CA-BA41-8E8C65F5B258}">
  <dimension ref="A1:R21"/>
  <sheetViews>
    <sheetView workbookViewId="0">
      <selection activeCell="C10" sqref="C10"/>
    </sheetView>
  </sheetViews>
  <sheetFormatPr defaultRowHeight="15" x14ac:dyDescent="0.25"/>
  <cols>
    <col min="1" max="1" width="19.28515625" customWidth="1"/>
    <col min="2" max="2" width="38.7109375" bestFit="1" customWidth="1"/>
    <col min="3" max="3" width="38.7109375" customWidth="1"/>
    <col min="5" max="5" width="12.85546875" bestFit="1" customWidth="1"/>
    <col min="7" max="7" width="16.42578125" bestFit="1" customWidth="1"/>
  </cols>
  <sheetData>
    <row r="1" spans="1:18" x14ac:dyDescent="0.25">
      <c r="A1" t="s">
        <v>3</v>
      </c>
      <c r="B1" t="s">
        <v>4</v>
      </c>
      <c r="C1" t="s">
        <v>6</v>
      </c>
      <c r="E1" t="s">
        <v>35</v>
      </c>
      <c r="G1" t="s">
        <v>504</v>
      </c>
    </row>
    <row r="2" spans="1:18" ht="60" x14ac:dyDescent="0.25">
      <c r="A2" t="s">
        <v>2</v>
      </c>
      <c r="B2" s="6" t="s">
        <v>5</v>
      </c>
      <c r="C2" s="1" t="s">
        <v>7</v>
      </c>
      <c r="E2" t="s">
        <v>36</v>
      </c>
      <c r="F2">
        <v>7.0147000000000004</v>
      </c>
    </row>
    <row r="3" spans="1:18" ht="30" x14ac:dyDescent="0.25">
      <c r="A3" s="1" t="s">
        <v>8</v>
      </c>
      <c r="E3" t="s">
        <v>36</v>
      </c>
      <c r="F3">
        <v>7.0183999999999997</v>
      </c>
      <c r="G3" s="5">
        <v>44982</v>
      </c>
    </row>
    <row r="4" spans="1:18" x14ac:dyDescent="0.25">
      <c r="A4" t="s">
        <v>9</v>
      </c>
      <c r="E4" t="s">
        <v>36</v>
      </c>
      <c r="F4">
        <v>6.9593999999999996</v>
      </c>
      <c r="G4" s="5">
        <v>45355</v>
      </c>
    </row>
    <row r="5" spans="1:18" x14ac:dyDescent="0.25">
      <c r="A5" t="s">
        <v>10</v>
      </c>
      <c r="E5" t="s">
        <v>36</v>
      </c>
      <c r="F5">
        <v>6.8987999999999996</v>
      </c>
      <c r="G5" s="5">
        <v>44994</v>
      </c>
    </row>
    <row r="6" spans="1:18" x14ac:dyDescent="0.25">
      <c r="A6" t="s">
        <v>12</v>
      </c>
    </row>
    <row r="7" spans="1:18" x14ac:dyDescent="0.25">
      <c r="A7" t="s">
        <v>11</v>
      </c>
    </row>
    <row r="8" spans="1:18" x14ac:dyDescent="0.25">
      <c r="R8" t="s">
        <v>14</v>
      </c>
    </row>
    <row r="10" spans="1:18" x14ac:dyDescent="0.25">
      <c r="E10" s="1"/>
    </row>
    <row r="13" spans="1:18" s="2" customFormat="1" x14ac:dyDescent="0.25">
      <c r="A13" s="2" t="s">
        <v>747</v>
      </c>
      <c r="B13" s="2" t="s">
        <v>746</v>
      </c>
      <c r="C13" s="2" t="s">
        <v>748</v>
      </c>
      <c r="D13" s="2" t="s">
        <v>749</v>
      </c>
    </row>
    <row r="14" spans="1:18" x14ac:dyDescent="0.25">
      <c r="A14" s="5">
        <v>45310</v>
      </c>
      <c r="B14" s="5">
        <v>45316</v>
      </c>
      <c r="C14">
        <v>22100</v>
      </c>
      <c r="D14">
        <v>21200</v>
      </c>
    </row>
    <row r="15" spans="1:18" x14ac:dyDescent="0.25">
      <c r="A15" s="5">
        <v>45316</v>
      </c>
      <c r="B15" s="5">
        <v>45323</v>
      </c>
      <c r="C15">
        <v>22000</v>
      </c>
      <c r="D15">
        <v>20900</v>
      </c>
    </row>
    <row r="16" spans="1:18" x14ac:dyDescent="0.25">
      <c r="A16" s="5">
        <v>45324</v>
      </c>
      <c r="B16" s="5">
        <v>45330</v>
      </c>
      <c r="C16">
        <v>22400</v>
      </c>
      <c r="D16">
        <v>21450</v>
      </c>
    </row>
    <row r="17" spans="1:4" x14ac:dyDescent="0.25">
      <c r="A17" s="5">
        <v>45331</v>
      </c>
      <c r="B17" s="5">
        <v>45337</v>
      </c>
      <c r="C17">
        <v>22200</v>
      </c>
      <c r="D17">
        <v>21200</v>
      </c>
    </row>
    <row r="18" spans="1:4" x14ac:dyDescent="0.25">
      <c r="A18" s="5">
        <v>45338</v>
      </c>
      <c r="B18" s="5">
        <v>45344</v>
      </c>
      <c r="C18">
        <v>22450</v>
      </c>
      <c r="D18">
        <v>21550</v>
      </c>
    </row>
    <row r="19" spans="1:4" x14ac:dyDescent="0.25">
      <c r="A19" s="5">
        <v>45345</v>
      </c>
      <c r="B19" s="5">
        <v>45351</v>
      </c>
      <c r="C19">
        <v>22700</v>
      </c>
      <c r="D19">
        <v>21800</v>
      </c>
    </row>
    <row r="20" spans="1:4" x14ac:dyDescent="0.25">
      <c r="A20" s="5">
        <v>45352</v>
      </c>
      <c r="B20" s="5">
        <v>45358</v>
      </c>
      <c r="C20">
        <v>22600</v>
      </c>
      <c r="D20">
        <v>21650</v>
      </c>
    </row>
    <row r="21" spans="1:4" x14ac:dyDescent="0.25">
      <c r="A21" s="5">
        <v>45366</v>
      </c>
      <c r="B21" s="5">
        <v>45372</v>
      </c>
      <c r="C21">
        <v>22550</v>
      </c>
      <c r="D21">
        <v>21650</v>
      </c>
    </row>
  </sheetData>
  <phoneticPr fontId="3" type="noConversion"/>
  <hyperlinks>
    <hyperlink ref="B2" r:id="rId1" display="https://www.investopedia.com/terms/f/fomc.asp" xr:uid="{C2F07D47-0D66-46B1-AFE2-846C9E50F2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A05BE-0829-4916-8CBE-3D9085460AC4}">
  <dimension ref="A1:T16"/>
  <sheetViews>
    <sheetView topLeftCell="C1" workbookViewId="0">
      <selection activeCell="C31" sqref="C31"/>
    </sheetView>
  </sheetViews>
  <sheetFormatPr defaultRowHeight="15" x14ac:dyDescent="0.25"/>
  <cols>
    <col min="1" max="1" width="15.28515625" bestFit="1" customWidth="1"/>
    <col min="2" max="2" width="15.28515625" customWidth="1"/>
    <col min="3" max="3" width="39.42578125" customWidth="1"/>
    <col min="4" max="4" width="11.7109375" bestFit="1" customWidth="1"/>
    <col min="5" max="5" width="9.85546875" bestFit="1" customWidth="1"/>
    <col min="6" max="6" width="13.28515625" customWidth="1"/>
    <col min="8" max="8" width="15.85546875" customWidth="1"/>
    <col min="9" max="9" width="14.140625" bestFit="1" customWidth="1"/>
    <col min="11" max="11" width="11.85546875" customWidth="1"/>
    <col min="14" max="14" width="17.7109375" customWidth="1"/>
    <col min="19" max="19" width="11" bestFit="1" customWidth="1"/>
  </cols>
  <sheetData>
    <row r="1" spans="1:20" s="2" customFormat="1" ht="90" x14ac:dyDescent="0.25">
      <c r="A1" s="2" t="s">
        <v>0</v>
      </c>
      <c r="B1" s="2" t="s">
        <v>26</v>
      </c>
      <c r="C1" s="2" t="s">
        <v>15</v>
      </c>
      <c r="D1" s="2" t="s">
        <v>17</v>
      </c>
      <c r="E1" s="2" t="s">
        <v>18</v>
      </c>
      <c r="F1" s="3" t="s">
        <v>19</v>
      </c>
      <c r="G1" s="3" t="s">
        <v>20</v>
      </c>
      <c r="H1" s="3" t="s">
        <v>21</v>
      </c>
      <c r="I1" s="2" t="s">
        <v>16</v>
      </c>
      <c r="J1" s="2" t="s">
        <v>22</v>
      </c>
      <c r="K1" s="3" t="s">
        <v>23</v>
      </c>
      <c r="L1" s="3" t="s">
        <v>25</v>
      </c>
      <c r="M1" s="3" t="s">
        <v>31</v>
      </c>
      <c r="N1" s="3" t="s">
        <v>28</v>
      </c>
      <c r="O1" s="2" t="s">
        <v>27</v>
      </c>
      <c r="S1" s="2" t="s">
        <v>29</v>
      </c>
      <c r="T1" s="2" t="s">
        <v>24</v>
      </c>
    </row>
    <row r="2" spans="1:20" x14ac:dyDescent="0.25">
      <c r="A2" s="5">
        <v>45310</v>
      </c>
      <c r="B2" s="5">
        <v>45316</v>
      </c>
      <c r="C2" t="s">
        <v>13</v>
      </c>
      <c r="D2">
        <v>28.7</v>
      </c>
      <c r="E2">
        <v>1.65</v>
      </c>
      <c r="F2">
        <v>30.85</v>
      </c>
      <c r="G2">
        <v>3.3</v>
      </c>
      <c r="H2">
        <f>(D2+F2-E2-G2)*50</f>
        <v>2730</v>
      </c>
      <c r="I2">
        <v>92000</v>
      </c>
      <c r="J2">
        <f>(H2/I2)*100</f>
        <v>2.9673913043478262</v>
      </c>
      <c r="K2">
        <f>(D2+F2-E2-G2)</f>
        <v>54.6</v>
      </c>
      <c r="L2">
        <v>2066.5500000000002</v>
      </c>
      <c r="M2" s="9">
        <f>(L2/I2)*100</f>
        <v>2.2462500000000003</v>
      </c>
      <c r="N2">
        <v>50.8</v>
      </c>
      <c r="O2" s="4">
        <v>2540</v>
      </c>
      <c r="P2">
        <f>(O2/I2)*100</f>
        <v>2.7608695652173916</v>
      </c>
      <c r="S2" t="s">
        <v>33</v>
      </c>
      <c r="T2">
        <v>42</v>
      </c>
    </row>
    <row r="3" spans="1:20" x14ac:dyDescent="0.25">
      <c r="A3" s="8">
        <v>45316</v>
      </c>
      <c r="B3" s="8">
        <v>45323</v>
      </c>
      <c r="C3" t="s">
        <v>13</v>
      </c>
      <c r="D3">
        <v>30.5</v>
      </c>
      <c r="E3">
        <v>1.45</v>
      </c>
      <c r="F3">
        <v>40.4</v>
      </c>
      <c r="G3">
        <v>2.95</v>
      </c>
      <c r="H3">
        <f>(D3+F3-E3-G3)*50</f>
        <v>3325</v>
      </c>
      <c r="I3">
        <v>92000</v>
      </c>
      <c r="J3">
        <f>(H3/I3)*100</f>
        <v>3.6141304347826084</v>
      </c>
      <c r="K3">
        <f t="shared" ref="K3:K4" si="0">(D3+F3-E3-G3)</f>
        <v>66.5</v>
      </c>
      <c r="L3">
        <v>-572.85</v>
      </c>
      <c r="M3" s="7">
        <f>(L3/I3)*100</f>
        <v>-0.62266304347826085</v>
      </c>
      <c r="N3">
        <v>33.799999999999997</v>
      </c>
      <c r="O3" s="4">
        <v>1690</v>
      </c>
      <c r="P3">
        <f>(O3/I3)*100</f>
        <v>1.8369565217391304</v>
      </c>
      <c r="S3" t="s">
        <v>34</v>
      </c>
      <c r="T3">
        <v>52</v>
      </c>
    </row>
    <row r="4" spans="1:20" x14ac:dyDescent="0.25">
      <c r="A4" s="5">
        <v>45324</v>
      </c>
      <c r="B4" s="5">
        <v>45330</v>
      </c>
      <c r="C4" t="s">
        <v>13</v>
      </c>
      <c r="D4">
        <v>28.4</v>
      </c>
      <c r="E4">
        <v>1.05</v>
      </c>
      <c r="F4">
        <v>30.8</v>
      </c>
      <c r="G4">
        <v>2.6</v>
      </c>
      <c r="H4">
        <f>(D4+F4-E4-G4)*50</f>
        <v>2777.5</v>
      </c>
      <c r="I4">
        <v>92000</v>
      </c>
      <c r="J4">
        <f>(H4/I4)*100</f>
        <v>3.019021739130435</v>
      </c>
      <c r="K4">
        <f t="shared" si="0"/>
        <v>55.550000000000004</v>
      </c>
      <c r="L4">
        <v>901.2</v>
      </c>
      <c r="M4" s="9">
        <f>(L4/I4)*100</f>
        <v>0.97956521739130442</v>
      </c>
      <c r="N4" t="s">
        <v>32</v>
      </c>
      <c r="S4" t="s">
        <v>30</v>
      </c>
      <c r="T4">
        <v>12.65</v>
      </c>
    </row>
    <row r="5" spans="1:20" x14ac:dyDescent="0.25">
      <c r="A5" s="5">
        <v>44966</v>
      </c>
      <c r="B5" s="5">
        <v>44972</v>
      </c>
      <c r="C5" t="s">
        <v>13</v>
      </c>
      <c r="D5">
        <v>29.4</v>
      </c>
      <c r="E5">
        <v>1.5</v>
      </c>
      <c r="F5">
        <v>28.5</v>
      </c>
      <c r="G5">
        <v>1.5</v>
      </c>
      <c r="H5">
        <f>(D5+F5-E5-G5)*50</f>
        <v>2745</v>
      </c>
      <c r="I5">
        <v>92000</v>
      </c>
      <c r="J5">
        <f>(H5/I5)*100</f>
        <v>2.9836956521739131</v>
      </c>
    </row>
    <row r="6" spans="1:20" x14ac:dyDescent="0.25">
      <c r="Q6" t="s">
        <v>14</v>
      </c>
    </row>
    <row r="10" spans="1:20" x14ac:dyDescent="0.25">
      <c r="A10" s="2"/>
      <c r="B10" s="2"/>
    </row>
    <row r="16" spans="1:20" x14ac:dyDescent="0.25">
      <c r="A16" s="2"/>
      <c r="B1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D068-022B-4B6C-B9FF-E10E1F0C75D5}">
  <dimension ref="A1:T67"/>
  <sheetViews>
    <sheetView workbookViewId="0">
      <pane ySplit="1" topLeftCell="A47" activePane="bottomLeft" state="frozen"/>
      <selection pane="bottomLeft" activeCell="A61" sqref="A61:XFD61"/>
    </sheetView>
  </sheetViews>
  <sheetFormatPr defaultRowHeight="15" x14ac:dyDescent="0.25"/>
  <cols>
    <col min="1" max="1" width="10.42578125" bestFit="1" customWidth="1"/>
    <col min="2" max="2" width="11.7109375" bestFit="1" customWidth="1"/>
    <col min="9" max="9" width="14.7109375" customWidth="1"/>
    <col min="10" max="10" width="17.7109375" customWidth="1"/>
    <col min="11" max="11" width="21.28515625" customWidth="1"/>
    <col min="12" max="12" width="23" customWidth="1"/>
    <col min="13" max="13" width="22.28515625" bestFit="1" customWidth="1"/>
    <col min="14" max="14" width="26.5703125" customWidth="1"/>
    <col min="16" max="16" width="17.85546875" customWidth="1"/>
    <col min="17" max="17" width="22" customWidth="1"/>
    <col min="18" max="18" width="11.28515625" customWidth="1"/>
    <col min="19" max="19" width="16.140625" customWidth="1"/>
  </cols>
  <sheetData>
    <row r="1" spans="1:19" ht="45" x14ac:dyDescent="0.25">
      <c r="A1" s="2" t="s">
        <v>42</v>
      </c>
      <c r="B1" s="2" t="s">
        <v>17</v>
      </c>
      <c r="C1" s="2" t="s">
        <v>18</v>
      </c>
      <c r="D1" s="3" t="s">
        <v>19</v>
      </c>
      <c r="E1" s="3" t="s">
        <v>20</v>
      </c>
      <c r="F1" s="3" t="s">
        <v>21</v>
      </c>
      <c r="G1" s="2" t="s">
        <v>16</v>
      </c>
      <c r="H1" s="2" t="s">
        <v>22</v>
      </c>
      <c r="I1" s="3" t="s">
        <v>23</v>
      </c>
      <c r="J1" s="3" t="s">
        <v>102</v>
      </c>
      <c r="K1" s="3" t="s">
        <v>37</v>
      </c>
      <c r="L1" s="3" t="s">
        <v>38</v>
      </c>
      <c r="M1" s="3" t="s">
        <v>101</v>
      </c>
      <c r="N1" s="3" t="s">
        <v>100</v>
      </c>
      <c r="O1" s="3" t="s">
        <v>39</v>
      </c>
      <c r="P1" s="3" t="s">
        <v>99</v>
      </c>
      <c r="Q1" s="3" t="s">
        <v>40</v>
      </c>
      <c r="R1" s="3" t="s">
        <v>41</v>
      </c>
      <c r="S1" s="3" t="s">
        <v>620</v>
      </c>
    </row>
    <row r="2" spans="1:19" x14ac:dyDescent="0.25">
      <c r="A2" s="5">
        <v>44896</v>
      </c>
      <c r="B2">
        <v>13.9</v>
      </c>
      <c r="C2">
        <v>1.1000000000000001</v>
      </c>
      <c r="D2">
        <v>19.600000000000001</v>
      </c>
      <c r="E2">
        <v>2.1</v>
      </c>
      <c r="F2">
        <f t="shared" ref="F2:F60" si="0">50*(B2+D2-C2-E2)</f>
        <v>1514.9999999999998</v>
      </c>
      <c r="G2">
        <v>92000</v>
      </c>
      <c r="J2">
        <v>1775</v>
      </c>
      <c r="K2">
        <v>1.9293478260869565</v>
      </c>
      <c r="M2">
        <v>572.5</v>
      </c>
      <c r="N2">
        <v>0.62228260869565222</v>
      </c>
      <c r="P2">
        <v>1267.5</v>
      </c>
      <c r="Q2">
        <v>1.3777173913043477</v>
      </c>
    </row>
    <row r="3" spans="1:19" x14ac:dyDescent="0.25">
      <c r="A3" s="5">
        <v>44903</v>
      </c>
      <c r="B3">
        <v>18.350000000000001</v>
      </c>
      <c r="C3">
        <v>1.3</v>
      </c>
      <c r="D3">
        <v>19.25</v>
      </c>
      <c r="E3">
        <v>1.3</v>
      </c>
      <c r="F3">
        <f t="shared" si="0"/>
        <v>1750.0000000000005</v>
      </c>
      <c r="G3">
        <v>92000</v>
      </c>
      <c r="J3">
        <v>1202.5</v>
      </c>
      <c r="K3">
        <v>1.3070652173913044</v>
      </c>
      <c r="M3">
        <v>1515</v>
      </c>
      <c r="N3">
        <v>1.6467391304347827</v>
      </c>
      <c r="P3">
        <v>1515</v>
      </c>
      <c r="Q3">
        <v>1.6467391304347827</v>
      </c>
    </row>
    <row r="4" spans="1:19" x14ac:dyDescent="0.25">
      <c r="A4" s="5">
        <v>44910</v>
      </c>
      <c r="B4">
        <v>16.100000000000001</v>
      </c>
      <c r="C4">
        <v>1.35</v>
      </c>
      <c r="D4">
        <v>16.7</v>
      </c>
      <c r="E4">
        <v>1.75</v>
      </c>
      <c r="F4">
        <f t="shared" si="0"/>
        <v>1484.9999999999998</v>
      </c>
      <c r="G4">
        <v>92000</v>
      </c>
      <c r="J4">
        <v>540</v>
      </c>
      <c r="K4">
        <v>0.58695652173913038</v>
      </c>
      <c r="M4">
        <v>1482.5</v>
      </c>
      <c r="N4">
        <v>1.611413043478261</v>
      </c>
      <c r="P4">
        <v>1482.5</v>
      </c>
      <c r="Q4">
        <v>1.611413043478261</v>
      </c>
    </row>
    <row r="5" spans="1:19" x14ac:dyDescent="0.25">
      <c r="A5" s="5">
        <v>44917</v>
      </c>
      <c r="B5">
        <v>15.35</v>
      </c>
      <c r="C5">
        <v>1.7</v>
      </c>
      <c r="D5">
        <v>24.15</v>
      </c>
      <c r="E5">
        <v>2.1</v>
      </c>
      <c r="F5">
        <f t="shared" si="0"/>
        <v>1784.9999999999998</v>
      </c>
      <c r="G5">
        <v>92000</v>
      </c>
      <c r="J5">
        <v>-1025</v>
      </c>
      <c r="K5">
        <v>-1.1141304347826086</v>
      </c>
      <c r="L5">
        <v>2.7092391304347823</v>
      </c>
      <c r="M5">
        <v>1785</v>
      </c>
      <c r="N5">
        <v>1.9402173913043479</v>
      </c>
      <c r="O5">
        <v>5.8206521739130439</v>
      </c>
      <c r="P5">
        <v>1800</v>
      </c>
      <c r="Q5">
        <v>1.956521739130435</v>
      </c>
      <c r="R5">
        <v>6.5923913043478262</v>
      </c>
    </row>
    <row r="6" spans="1:19" x14ac:dyDescent="0.25">
      <c r="A6" s="5">
        <v>44924</v>
      </c>
      <c r="B6">
        <v>20.95</v>
      </c>
      <c r="C6">
        <v>2.7</v>
      </c>
      <c r="D6">
        <v>28.45</v>
      </c>
      <c r="E6">
        <v>2.35</v>
      </c>
      <c r="F6">
        <f t="shared" si="0"/>
        <v>2217.4999999999995</v>
      </c>
      <c r="G6">
        <v>92000</v>
      </c>
      <c r="J6">
        <v>537.5</v>
      </c>
      <c r="K6">
        <v>0.58423913043478259</v>
      </c>
      <c r="M6">
        <v>2217.5</v>
      </c>
      <c r="N6">
        <v>2.4103260869565215</v>
      </c>
      <c r="P6">
        <v>2217.5</v>
      </c>
      <c r="Q6">
        <v>2.4103260869565215</v>
      </c>
    </row>
    <row r="7" spans="1:19" x14ac:dyDescent="0.25">
      <c r="A7" s="5">
        <v>44931</v>
      </c>
      <c r="B7">
        <v>19.350000000000001</v>
      </c>
      <c r="C7">
        <v>1.1499999999999999</v>
      </c>
      <c r="D7">
        <v>26</v>
      </c>
      <c r="E7">
        <v>2.2000000000000002</v>
      </c>
      <c r="F7">
        <f t="shared" si="0"/>
        <v>2100</v>
      </c>
      <c r="G7">
        <v>92000</v>
      </c>
      <c r="J7">
        <v>1875</v>
      </c>
      <c r="K7">
        <v>2.0380434782608696</v>
      </c>
      <c r="M7">
        <v>2100</v>
      </c>
      <c r="N7">
        <v>2.2826086956521738</v>
      </c>
      <c r="P7">
        <v>1467.5</v>
      </c>
      <c r="Q7">
        <v>1.5951086956521741</v>
      </c>
    </row>
    <row r="8" spans="1:19" x14ac:dyDescent="0.25">
      <c r="A8" s="5">
        <v>44938</v>
      </c>
      <c r="B8">
        <v>18.2</v>
      </c>
      <c r="C8">
        <v>1.5</v>
      </c>
      <c r="D8">
        <v>22.9</v>
      </c>
      <c r="E8">
        <v>1.55</v>
      </c>
      <c r="F8">
        <f t="shared" si="0"/>
        <v>1902.4999999999998</v>
      </c>
      <c r="G8">
        <v>92000</v>
      </c>
      <c r="J8">
        <v>-1045</v>
      </c>
      <c r="K8">
        <v>-1.1358695652173911</v>
      </c>
      <c r="M8">
        <v>240</v>
      </c>
      <c r="N8">
        <v>0.26086956521739135</v>
      </c>
      <c r="P8">
        <v>-670</v>
      </c>
      <c r="Q8">
        <v>-0.72826086956521741</v>
      </c>
    </row>
    <row r="9" spans="1:19" x14ac:dyDescent="0.25">
      <c r="A9" s="5">
        <v>44945</v>
      </c>
      <c r="B9">
        <v>24.25</v>
      </c>
      <c r="C9">
        <v>1.65</v>
      </c>
      <c r="D9">
        <v>27.35</v>
      </c>
      <c r="E9">
        <v>1.7</v>
      </c>
      <c r="F9">
        <f t="shared" si="0"/>
        <v>2412.5</v>
      </c>
      <c r="G9">
        <v>92000</v>
      </c>
      <c r="J9">
        <v>1992.5</v>
      </c>
      <c r="K9">
        <v>2.1657608695652173</v>
      </c>
      <c r="L9">
        <v>3.6521739130434785</v>
      </c>
      <c r="M9">
        <v>692.5</v>
      </c>
      <c r="N9">
        <v>0.75271739130434778</v>
      </c>
      <c r="O9">
        <v>5.7065217391304346</v>
      </c>
      <c r="P9">
        <v>1535</v>
      </c>
      <c r="Q9">
        <v>1.6684782608695652</v>
      </c>
      <c r="R9">
        <v>4.945652173913043</v>
      </c>
    </row>
    <row r="10" spans="1:19" x14ac:dyDescent="0.25">
      <c r="A10" s="5">
        <v>44951</v>
      </c>
      <c r="B10">
        <v>13.85</v>
      </c>
      <c r="C10">
        <v>1.3</v>
      </c>
      <c r="D10">
        <v>19.350000000000001</v>
      </c>
      <c r="E10">
        <v>1.65</v>
      </c>
      <c r="F10">
        <f t="shared" si="0"/>
        <v>1512.5000000000002</v>
      </c>
      <c r="G10">
        <v>92000</v>
      </c>
      <c r="J10">
        <v>1577.5</v>
      </c>
      <c r="K10">
        <v>1.7146739130434783</v>
      </c>
      <c r="M10">
        <v>1512.5</v>
      </c>
      <c r="N10">
        <v>1.6440217391304346</v>
      </c>
      <c r="P10">
        <v>925</v>
      </c>
      <c r="Q10">
        <v>1.0054347826086956</v>
      </c>
    </row>
    <row r="11" spans="1:19" x14ac:dyDescent="0.25">
      <c r="A11" s="5">
        <v>44959</v>
      </c>
      <c r="B11">
        <v>27.25</v>
      </c>
      <c r="C11">
        <v>2</v>
      </c>
      <c r="D11">
        <v>25.65</v>
      </c>
      <c r="E11">
        <v>2.2000000000000002</v>
      </c>
      <c r="F11">
        <f t="shared" si="0"/>
        <v>2435</v>
      </c>
      <c r="G11">
        <v>92000</v>
      </c>
      <c r="J11">
        <v>3252.5</v>
      </c>
      <c r="K11">
        <v>3.5353260869565215</v>
      </c>
      <c r="M11">
        <v>-1342.5</v>
      </c>
      <c r="N11">
        <v>-1.4592391304347827</v>
      </c>
      <c r="P11">
        <v>-1342.5</v>
      </c>
      <c r="Q11">
        <v>-1.4592391304347827</v>
      </c>
    </row>
    <row r="12" spans="1:19" x14ac:dyDescent="0.25">
      <c r="A12" s="5">
        <v>44966</v>
      </c>
      <c r="B12">
        <v>20.399999999999999</v>
      </c>
      <c r="C12">
        <v>1.45</v>
      </c>
      <c r="D12">
        <v>29.4</v>
      </c>
      <c r="E12">
        <v>3</v>
      </c>
      <c r="F12">
        <f t="shared" si="0"/>
        <v>2267.4999999999995</v>
      </c>
      <c r="G12">
        <v>92000</v>
      </c>
      <c r="J12">
        <v>1945</v>
      </c>
      <c r="K12">
        <v>2.1141304347826089</v>
      </c>
      <c r="M12">
        <v>2267.5</v>
      </c>
      <c r="N12">
        <v>2.464673913043478</v>
      </c>
      <c r="P12">
        <v>2850</v>
      </c>
      <c r="Q12">
        <v>3.097826086956522</v>
      </c>
    </row>
    <row r="13" spans="1:19" x14ac:dyDescent="0.25">
      <c r="A13" s="5">
        <v>44973</v>
      </c>
      <c r="B13">
        <v>13.8</v>
      </c>
      <c r="C13">
        <v>1.1000000000000001</v>
      </c>
      <c r="D13">
        <v>22.45</v>
      </c>
      <c r="E13">
        <v>1.7</v>
      </c>
      <c r="F13">
        <f t="shared" si="0"/>
        <v>1672.4999999999998</v>
      </c>
      <c r="G13">
        <v>92000</v>
      </c>
      <c r="J13">
        <v>222.5</v>
      </c>
      <c r="K13">
        <v>0.24184782608695651</v>
      </c>
      <c r="L13">
        <v>7.6059782608695654</v>
      </c>
      <c r="M13">
        <v>1672.5</v>
      </c>
      <c r="N13">
        <v>1.8179347826086958</v>
      </c>
      <c r="O13">
        <v>4.4673913043478262</v>
      </c>
      <c r="P13">
        <v>717.5</v>
      </c>
      <c r="Q13">
        <v>0.77989130434782616</v>
      </c>
      <c r="R13">
        <v>3.4239130434782608</v>
      </c>
    </row>
    <row r="14" spans="1:19" x14ac:dyDescent="0.25">
      <c r="A14" s="5">
        <v>44980</v>
      </c>
      <c r="B14">
        <v>16</v>
      </c>
      <c r="C14">
        <v>1.4</v>
      </c>
      <c r="D14">
        <v>18</v>
      </c>
      <c r="E14">
        <v>1.9</v>
      </c>
      <c r="F14">
        <f t="shared" si="0"/>
        <v>1535.0000000000002</v>
      </c>
      <c r="G14">
        <v>92000</v>
      </c>
      <c r="J14">
        <v>2550</v>
      </c>
      <c r="K14">
        <v>2.7717391304347827</v>
      </c>
      <c r="M14">
        <v>-495</v>
      </c>
      <c r="N14">
        <v>-0.53804347826086951</v>
      </c>
      <c r="P14">
        <v>-495</v>
      </c>
      <c r="Q14">
        <v>-0.53804347826086951</v>
      </c>
    </row>
    <row r="15" spans="1:19" x14ac:dyDescent="0.25">
      <c r="A15" s="5">
        <v>44987</v>
      </c>
      <c r="B15">
        <v>19.05</v>
      </c>
      <c r="C15">
        <v>1.4</v>
      </c>
      <c r="D15">
        <v>22.75</v>
      </c>
      <c r="E15">
        <v>1.85</v>
      </c>
      <c r="F15">
        <f t="shared" si="0"/>
        <v>1927.4999999999998</v>
      </c>
      <c r="G15">
        <v>92000</v>
      </c>
      <c r="J15">
        <v>735.5</v>
      </c>
      <c r="K15">
        <v>0.79945652173913051</v>
      </c>
      <c r="M15">
        <v>1415</v>
      </c>
      <c r="N15">
        <v>1.5380434782608694</v>
      </c>
      <c r="P15">
        <v>1415</v>
      </c>
      <c r="Q15">
        <v>1.5380434782608694</v>
      </c>
    </row>
    <row r="16" spans="1:19" x14ac:dyDescent="0.25">
      <c r="A16" s="5">
        <v>44994</v>
      </c>
      <c r="B16">
        <v>12.65</v>
      </c>
      <c r="C16">
        <v>1.4</v>
      </c>
      <c r="D16">
        <v>18.55</v>
      </c>
      <c r="E16">
        <v>1.8</v>
      </c>
      <c r="F16">
        <f t="shared" si="0"/>
        <v>1400.0000000000002</v>
      </c>
      <c r="G16">
        <v>92000</v>
      </c>
      <c r="J16">
        <v>1450</v>
      </c>
      <c r="K16">
        <v>1.576086956521739</v>
      </c>
      <c r="M16">
        <v>607.5</v>
      </c>
      <c r="N16">
        <v>0.66032608695652173</v>
      </c>
      <c r="P16">
        <v>607.5</v>
      </c>
      <c r="Q16">
        <v>0.66032608695652173</v>
      </c>
    </row>
    <row r="17" spans="1:20" x14ac:dyDescent="0.25">
      <c r="A17" s="5">
        <v>45001</v>
      </c>
      <c r="B17">
        <v>21</v>
      </c>
      <c r="C17">
        <v>1.35</v>
      </c>
      <c r="D17">
        <v>24.9</v>
      </c>
      <c r="E17">
        <v>2.15</v>
      </c>
      <c r="F17">
        <f t="shared" si="0"/>
        <v>2120</v>
      </c>
      <c r="G17">
        <v>92000</v>
      </c>
      <c r="J17">
        <v>1837.5</v>
      </c>
      <c r="K17">
        <v>1.9972826086956521</v>
      </c>
      <c r="L17">
        <v>7.144565217391305</v>
      </c>
      <c r="M17">
        <v>-210</v>
      </c>
      <c r="N17">
        <v>-0.22826086956521741</v>
      </c>
      <c r="O17">
        <v>1.4320652173913042</v>
      </c>
      <c r="P17">
        <v>1037.5</v>
      </c>
      <c r="Q17">
        <v>1.1277173913043479</v>
      </c>
      <c r="R17">
        <v>2.7880434782608692</v>
      </c>
    </row>
    <row r="18" spans="1:20" x14ac:dyDescent="0.25">
      <c r="A18" s="5">
        <v>45008</v>
      </c>
      <c r="B18">
        <v>19.649999999999999</v>
      </c>
      <c r="C18">
        <v>1.35</v>
      </c>
      <c r="D18">
        <v>25.75</v>
      </c>
      <c r="E18">
        <v>2.35</v>
      </c>
      <c r="F18">
        <f t="shared" si="0"/>
        <v>2085</v>
      </c>
      <c r="G18">
        <v>92000</v>
      </c>
      <c r="J18">
        <v>447.5</v>
      </c>
      <c r="K18">
        <v>0.48641304347826086</v>
      </c>
      <c r="M18">
        <v>1687.5</v>
      </c>
      <c r="N18">
        <v>1.8342391304347827</v>
      </c>
      <c r="P18">
        <v>1307.5</v>
      </c>
      <c r="Q18">
        <v>1.4211956521739131</v>
      </c>
    </row>
    <row r="19" spans="1:20" x14ac:dyDescent="0.25">
      <c r="A19" s="5">
        <v>45014</v>
      </c>
      <c r="B19">
        <v>15.2</v>
      </c>
      <c r="C19">
        <v>1.3</v>
      </c>
      <c r="D19">
        <v>22.95</v>
      </c>
      <c r="E19">
        <v>1.65</v>
      </c>
      <c r="F19">
        <f t="shared" si="0"/>
        <v>1760.0000000000002</v>
      </c>
      <c r="G19">
        <v>92000</v>
      </c>
      <c r="J19">
        <v>1540</v>
      </c>
      <c r="K19">
        <v>1.6739130434782608</v>
      </c>
      <c r="M19">
        <v>1227.5</v>
      </c>
      <c r="N19">
        <v>1.3342391304347827</v>
      </c>
      <c r="P19">
        <v>1227.5</v>
      </c>
      <c r="Q19">
        <v>1.3342391304347827</v>
      </c>
    </row>
    <row r="20" spans="1:20" x14ac:dyDescent="0.25">
      <c r="A20" s="5">
        <v>45022</v>
      </c>
      <c r="B20">
        <v>11.55</v>
      </c>
      <c r="C20">
        <v>1.1499999999999999</v>
      </c>
      <c r="D20">
        <v>22.2</v>
      </c>
      <c r="E20">
        <v>2.15</v>
      </c>
      <c r="F20">
        <f t="shared" si="0"/>
        <v>1522.5000000000002</v>
      </c>
      <c r="G20">
        <v>92000</v>
      </c>
      <c r="J20">
        <v>1715</v>
      </c>
      <c r="K20">
        <v>1.8641304347826089</v>
      </c>
      <c r="M20">
        <v>1675</v>
      </c>
      <c r="N20">
        <v>1.8206521739130435</v>
      </c>
      <c r="P20">
        <v>1507.5</v>
      </c>
      <c r="Q20">
        <v>1.638586956521739</v>
      </c>
    </row>
    <row r="21" spans="1:20" x14ac:dyDescent="0.25">
      <c r="A21" s="5">
        <v>45029</v>
      </c>
      <c r="B21">
        <v>17.649999999999999</v>
      </c>
      <c r="C21">
        <v>0.85</v>
      </c>
      <c r="D21">
        <v>22.4</v>
      </c>
      <c r="E21">
        <v>2.6</v>
      </c>
      <c r="F21">
        <f t="shared" si="0"/>
        <v>1829.9999999999998</v>
      </c>
      <c r="G21">
        <v>92000</v>
      </c>
      <c r="J21">
        <v>1445</v>
      </c>
      <c r="K21">
        <v>1.5706521739130435</v>
      </c>
      <c r="L21">
        <v>5.5951086956521738</v>
      </c>
      <c r="M21">
        <v>1315</v>
      </c>
      <c r="N21">
        <v>1.4293478260869565</v>
      </c>
      <c r="O21">
        <v>6.4184782608695663</v>
      </c>
      <c r="P21">
        <v>1315</v>
      </c>
      <c r="Q21">
        <v>1.4293478260869565</v>
      </c>
      <c r="R21">
        <v>5.8233695652173907</v>
      </c>
    </row>
    <row r="22" spans="1:20" x14ac:dyDescent="0.25">
      <c r="A22" s="5">
        <v>45036</v>
      </c>
      <c r="B22">
        <v>13</v>
      </c>
      <c r="C22">
        <v>0.9</v>
      </c>
      <c r="D22">
        <v>21.75</v>
      </c>
      <c r="E22">
        <v>2.2999999999999998</v>
      </c>
      <c r="F22">
        <f t="shared" si="0"/>
        <v>1577.5</v>
      </c>
      <c r="G22">
        <v>92000</v>
      </c>
      <c r="J22">
        <v>1000</v>
      </c>
      <c r="K22">
        <v>1.0869565217391304</v>
      </c>
      <c r="M22">
        <v>972.5</v>
      </c>
      <c r="N22">
        <v>1.0570652173913044</v>
      </c>
      <c r="P22">
        <v>972.5</v>
      </c>
      <c r="Q22">
        <v>1.0570652173913044</v>
      </c>
      <c r="T22" t="s">
        <v>14</v>
      </c>
    </row>
    <row r="23" spans="1:20" x14ac:dyDescent="0.25">
      <c r="A23" s="5">
        <v>45043</v>
      </c>
      <c r="B23">
        <v>14.15</v>
      </c>
      <c r="C23">
        <v>1</v>
      </c>
      <c r="D23">
        <v>18.95</v>
      </c>
      <c r="E23">
        <v>1.65</v>
      </c>
      <c r="F23">
        <f t="shared" si="0"/>
        <v>1522.5000000000002</v>
      </c>
      <c r="G23">
        <v>92000</v>
      </c>
      <c r="J23">
        <v>1707.5</v>
      </c>
      <c r="K23">
        <v>1.8559782608695654</v>
      </c>
      <c r="M23" s="7">
        <v>0</v>
      </c>
      <c r="N23">
        <v>0</v>
      </c>
      <c r="P23">
        <v>1405</v>
      </c>
      <c r="Q23">
        <v>1.5271739130434783</v>
      </c>
    </row>
    <row r="24" spans="1:20" x14ac:dyDescent="0.25">
      <c r="A24" s="5">
        <v>45050</v>
      </c>
      <c r="B24">
        <v>14</v>
      </c>
      <c r="C24">
        <v>0.9</v>
      </c>
      <c r="D24">
        <v>15.15</v>
      </c>
      <c r="E24">
        <v>1.45</v>
      </c>
      <c r="F24">
        <f t="shared" si="0"/>
        <v>1340</v>
      </c>
      <c r="G24">
        <v>92000</v>
      </c>
      <c r="J24">
        <v>1152.5</v>
      </c>
      <c r="K24">
        <v>1.2527173913043479</v>
      </c>
      <c r="M24">
        <v>-255</v>
      </c>
      <c r="N24">
        <v>-0.27717391304347822</v>
      </c>
      <c r="P24">
        <v>-255</v>
      </c>
      <c r="Q24">
        <v>-0.27717391304347822</v>
      </c>
    </row>
    <row r="25" spans="1:20" x14ac:dyDescent="0.25">
      <c r="A25" s="5">
        <v>45057</v>
      </c>
      <c r="B25">
        <v>11.3</v>
      </c>
      <c r="C25">
        <v>0.95</v>
      </c>
      <c r="D25">
        <v>16</v>
      </c>
      <c r="E25">
        <v>1.3</v>
      </c>
      <c r="F25">
        <f t="shared" si="0"/>
        <v>1252.5</v>
      </c>
      <c r="G25">
        <v>92000</v>
      </c>
      <c r="J25">
        <v>85</v>
      </c>
      <c r="K25">
        <v>9.2391304347826081E-2</v>
      </c>
      <c r="L25">
        <v>4.2880434782608701</v>
      </c>
      <c r="M25">
        <v>697.5</v>
      </c>
      <c r="N25">
        <v>0.75815217391304346</v>
      </c>
      <c r="O25">
        <v>1.5380434782608696</v>
      </c>
      <c r="P25">
        <v>1505</v>
      </c>
      <c r="Q25">
        <v>1.6358695652173911</v>
      </c>
      <c r="R25">
        <v>3.9429347826086958</v>
      </c>
    </row>
    <row r="26" spans="1:20" x14ac:dyDescent="0.25">
      <c r="A26" s="5">
        <v>45064</v>
      </c>
      <c r="B26">
        <v>13.15</v>
      </c>
      <c r="C26">
        <v>1.05</v>
      </c>
      <c r="D26">
        <v>17.899999999999999</v>
      </c>
      <c r="E26">
        <v>1.75</v>
      </c>
      <c r="F26">
        <f t="shared" si="0"/>
        <v>1412.4999999999998</v>
      </c>
      <c r="G26">
        <v>92000</v>
      </c>
      <c r="J26">
        <v>962.5</v>
      </c>
      <c r="K26">
        <v>1.0461956521739131</v>
      </c>
      <c r="M26">
        <v>127.5</v>
      </c>
      <c r="N26">
        <v>0.13858695652173911</v>
      </c>
      <c r="P26">
        <v>127.5</v>
      </c>
      <c r="Q26">
        <v>0.13858695652173911</v>
      </c>
    </row>
    <row r="27" spans="1:20" x14ac:dyDescent="0.25">
      <c r="A27" s="5">
        <v>45071</v>
      </c>
      <c r="B27">
        <v>14.45</v>
      </c>
      <c r="C27">
        <v>1.4</v>
      </c>
      <c r="D27">
        <v>18.350000000000001</v>
      </c>
      <c r="E27">
        <v>1.75</v>
      </c>
      <c r="F27">
        <f t="shared" si="0"/>
        <v>1482.5</v>
      </c>
      <c r="G27">
        <v>92000</v>
      </c>
      <c r="J27">
        <v>1805</v>
      </c>
      <c r="K27">
        <v>1.9619565217391304</v>
      </c>
      <c r="M27">
        <v>892.5</v>
      </c>
      <c r="N27">
        <v>0.97010869565217395</v>
      </c>
      <c r="P27">
        <v>945</v>
      </c>
      <c r="Q27">
        <v>1.0271739130434783</v>
      </c>
    </row>
    <row r="28" spans="1:20" x14ac:dyDescent="0.25">
      <c r="A28" s="5">
        <v>45078</v>
      </c>
      <c r="B28">
        <v>17.149999999999999</v>
      </c>
      <c r="C28">
        <v>1.1000000000000001</v>
      </c>
      <c r="D28">
        <v>17.100000000000001</v>
      </c>
      <c r="E28">
        <v>1.8</v>
      </c>
      <c r="F28">
        <f t="shared" si="0"/>
        <v>1567.5</v>
      </c>
      <c r="G28">
        <v>92000</v>
      </c>
      <c r="J28">
        <v>547.5</v>
      </c>
      <c r="K28">
        <v>0.59510869565217395</v>
      </c>
      <c r="M28">
        <v>312.5</v>
      </c>
      <c r="N28">
        <v>0.33967391304347827</v>
      </c>
      <c r="P28">
        <v>312.5</v>
      </c>
      <c r="Q28">
        <v>0.33967391304347827</v>
      </c>
    </row>
    <row r="29" spans="1:20" x14ac:dyDescent="0.25">
      <c r="A29" s="5">
        <v>45085</v>
      </c>
      <c r="B29">
        <v>14.6</v>
      </c>
      <c r="C29">
        <v>1.2</v>
      </c>
      <c r="D29">
        <v>17.149999999999999</v>
      </c>
      <c r="E29">
        <v>1.75</v>
      </c>
      <c r="F29">
        <f t="shared" si="0"/>
        <v>1440</v>
      </c>
      <c r="G29">
        <v>92000</v>
      </c>
      <c r="J29">
        <v>1612.5</v>
      </c>
      <c r="K29">
        <v>1.7527173913043477</v>
      </c>
      <c r="L29">
        <v>5.3559782608695645</v>
      </c>
      <c r="M29">
        <v>1440</v>
      </c>
      <c r="N29">
        <v>1.5652173913043479</v>
      </c>
      <c r="O29">
        <v>3.0135869565217392</v>
      </c>
      <c r="P29">
        <v>1440</v>
      </c>
      <c r="Q29">
        <v>1.5652173913043479</v>
      </c>
      <c r="R29">
        <v>3.0706521739130435</v>
      </c>
    </row>
    <row r="30" spans="1:20" x14ac:dyDescent="0.25">
      <c r="A30" s="5">
        <v>45092</v>
      </c>
      <c r="B30">
        <v>11.3</v>
      </c>
      <c r="C30">
        <v>1.1000000000000001</v>
      </c>
      <c r="D30">
        <v>16.2</v>
      </c>
      <c r="E30">
        <v>1.7</v>
      </c>
      <c r="F30">
        <f t="shared" si="0"/>
        <v>1235</v>
      </c>
      <c r="G30">
        <v>92000</v>
      </c>
      <c r="J30">
        <v>1422.5</v>
      </c>
      <c r="K30">
        <v>1.5461956521739131</v>
      </c>
      <c r="M30">
        <v>1235</v>
      </c>
      <c r="N30">
        <v>1.3423913043478259</v>
      </c>
      <c r="P30">
        <v>1235</v>
      </c>
      <c r="Q30">
        <v>1.3423913043478259</v>
      </c>
    </row>
    <row r="31" spans="1:20" x14ac:dyDescent="0.25">
      <c r="A31" s="5">
        <v>45099</v>
      </c>
      <c r="B31">
        <v>11.75</v>
      </c>
      <c r="C31">
        <v>1.1000000000000001</v>
      </c>
      <c r="D31">
        <v>15.7</v>
      </c>
      <c r="E31">
        <v>2.1</v>
      </c>
      <c r="F31">
        <f t="shared" si="0"/>
        <v>1212.4999999999998</v>
      </c>
      <c r="G31">
        <v>92000</v>
      </c>
      <c r="J31">
        <v>-1045</v>
      </c>
      <c r="K31">
        <v>-1.1358695652173911</v>
      </c>
      <c r="M31">
        <v>-37.5</v>
      </c>
      <c r="N31">
        <v>-4.0760869565217392E-2</v>
      </c>
      <c r="P31">
        <v>-37.5</v>
      </c>
      <c r="Q31">
        <v>-4.0760869565217392E-2</v>
      </c>
    </row>
    <row r="32" spans="1:20" x14ac:dyDescent="0.25">
      <c r="A32" s="5">
        <v>45106</v>
      </c>
      <c r="B32">
        <v>13</v>
      </c>
      <c r="C32">
        <v>1.25</v>
      </c>
      <c r="D32">
        <v>15.7</v>
      </c>
      <c r="E32">
        <v>1.85</v>
      </c>
      <c r="F32">
        <f t="shared" si="0"/>
        <v>1280</v>
      </c>
      <c r="G32">
        <v>92000</v>
      </c>
      <c r="J32">
        <v>1280</v>
      </c>
      <c r="K32">
        <v>1.3913043478260869</v>
      </c>
      <c r="M32">
        <v>1280</v>
      </c>
      <c r="N32">
        <v>1.3913043478260869</v>
      </c>
      <c r="P32">
        <v>1280</v>
      </c>
      <c r="Q32">
        <v>1.3913043478260869</v>
      </c>
    </row>
    <row r="33" spans="1:19" x14ac:dyDescent="0.25">
      <c r="A33" s="5">
        <v>45113</v>
      </c>
      <c r="B33">
        <v>11.05</v>
      </c>
      <c r="C33">
        <v>1.05</v>
      </c>
      <c r="D33">
        <v>20.65</v>
      </c>
      <c r="E33">
        <v>2.6</v>
      </c>
      <c r="F33">
        <f t="shared" si="0"/>
        <v>1402.4999999999998</v>
      </c>
      <c r="G33">
        <v>92000</v>
      </c>
      <c r="J33">
        <v>1372.5</v>
      </c>
      <c r="K33">
        <v>1.4918478260869565</v>
      </c>
      <c r="L33">
        <v>3.2934782608695654</v>
      </c>
      <c r="M33">
        <v>1372.5</v>
      </c>
      <c r="N33">
        <v>1.4918478260869565</v>
      </c>
      <c r="O33">
        <v>4.1847826086956523</v>
      </c>
      <c r="P33">
        <v>1372.5</v>
      </c>
      <c r="Q33">
        <v>1.4918478260869565</v>
      </c>
      <c r="R33">
        <v>4.1847826086956523</v>
      </c>
    </row>
    <row r="34" spans="1:19" x14ac:dyDescent="0.25">
      <c r="A34" s="5">
        <v>45120</v>
      </c>
      <c r="B34">
        <v>14.6</v>
      </c>
      <c r="C34">
        <v>1.2</v>
      </c>
      <c r="D34">
        <v>22.65</v>
      </c>
      <c r="E34">
        <v>2.65</v>
      </c>
      <c r="F34">
        <f t="shared" si="0"/>
        <v>1670</v>
      </c>
      <c r="G34">
        <v>92000</v>
      </c>
      <c r="J34">
        <v>1670</v>
      </c>
      <c r="K34">
        <v>1.8152173913043479</v>
      </c>
      <c r="M34">
        <v>1670</v>
      </c>
      <c r="N34">
        <v>1.8152173913043479</v>
      </c>
      <c r="P34">
        <v>1670</v>
      </c>
      <c r="Q34">
        <v>1.8152173913043479</v>
      </c>
    </row>
    <row r="35" spans="1:19" x14ac:dyDescent="0.25">
      <c r="A35" s="5">
        <v>45127</v>
      </c>
      <c r="B35">
        <v>15.9</v>
      </c>
      <c r="C35">
        <v>1.25</v>
      </c>
      <c r="D35">
        <v>14.05</v>
      </c>
      <c r="E35">
        <v>2.2999999999999998</v>
      </c>
      <c r="F35">
        <f t="shared" si="0"/>
        <v>1320</v>
      </c>
      <c r="G35">
        <v>92000</v>
      </c>
      <c r="J35">
        <v>1802.5</v>
      </c>
      <c r="K35">
        <v>1.9592391304347825</v>
      </c>
      <c r="M35">
        <v>487.5</v>
      </c>
      <c r="N35">
        <v>0.52989130434782605</v>
      </c>
      <c r="P35">
        <v>487.5</v>
      </c>
      <c r="Q35">
        <v>0.52989130434782605</v>
      </c>
    </row>
    <row r="36" spans="1:19" ht="45" x14ac:dyDescent="0.25">
      <c r="A36" s="5">
        <v>45134</v>
      </c>
      <c r="B36">
        <v>17.149999999999999</v>
      </c>
      <c r="C36">
        <v>1.6</v>
      </c>
      <c r="D36">
        <v>23.7</v>
      </c>
      <c r="E36">
        <v>3.35</v>
      </c>
      <c r="F36">
        <f t="shared" si="0"/>
        <v>1794.9999999999995</v>
      </c>
      <c r="G36">
        <v>92000</v>
      </c>
      <c r="J36">
        <v>1610</v>
      </c>
      <c r="K36">
        <v>1.7500000000000002</v>
      </c>
      <c r="M36">
        <v>1795</v>
      </c>
      <c r="N36">
        <v>1.951086956521739</v>
      </c>
      <c r="P36">
        <v>1795</v>
      </c>
      <c r="Q36">
        <v>1.951086956521739</v>
      </c>
      <c r="S36" s="15" t="s">
        <v>607</v>
      </c>
    </row>
    <row r="37" spans="1:19" ht="120" x14ac:dyDescent="0.25">
      <c r="A37" s="5">
        <v>45141</v>
      </c>
      <c r="B37">
        <v>21.1</v>
      </c>
      <c r="C37">
        <v>1.95</v>
      </c>
      <c r="D37">
        <v>16.399999999999999</v>
      </c>
      <c r="E37">
        <v>1.75</v>
      </c>
      <c r="F37">
        <f t="shared" si="0"/>
        <v>1689.9999999999998</v>
      </c>
      <c r="G37">
        <v>92000</v>
      </c>
      <c r="J37">
        <v>2050</v>
      </c>
      <c r="K37">
        <v>2.2282608695652173</v>
      </c>
      <c r="L37">
        <v>7.7527173913043477</v>
      </c>
      <c r="M37">
        <v>1690</v>
      </c>
      <c r="N37">
        <v>1.8369565217391304</v>
      </c>
      <c r="O37">
        <v>6.133152173913043</v>
      </c>
      <c r="P37">
        <v>1465</v>
      </c>
      <c r="Q37">
        <v>1.5923913043478262</v>
      </c>
      <c r="R37">
        <v>5.8885869565217392</v>
      </c>
      <c r="S37" s="1" t="s">
        <v>621</v>
      </c>
    </row>
    <row r="38" spans="1:19" x14ac:dyDescent="0.25">
      <c r="A38" s="5">
        <v>45148</v>
      </c>
      <c r="B38">
        <v>14.1</v>
      </c>
      <c r="C38">
        <v>1.7</v>
      </c>
      <c r="D38">
        <v>20.399999999999999</v>
      </c>
      <c r="E38">
        <v>2.2000000000000002</v>
      </c>
      <c r="F38">
        <f t="shared" si="0"/>
        <v>1530</v>
      </c>
      <c r="G38">
        <v>92000</v>
      </c>
      <c r="J38">
        <v>1392.5</v>
      </c>
      <c r="K38">
        <v>1.5135869565217392</v>
      </c>
      <c r="M38">
        <v>1530</v>
      </c>
      <c r="N38">
        <v>1.6630434782608696</v>
      </c>
      <c r="P38">
        <v>1530</v>
      </c>
      <c r="Q38">
        <v>1.6630434782608696</v>
      </c>
    </row>
    <row r="39" spans="1:19" x14ac:dyDescent="0.25">
      <c r="A39" s="5">
        <v>45155</v>
      </c>
      <c r="B39">
        <v>13.85</v>
      </c>
      <c r="C39">
        <v>1.35</v>
      </c>
      <c r="D39">
        <v>16.75</v>
      </c>
      <c r="E39">
        <v>1.7</v>
      </c>
      <c r="F39">
        <f t="shared" si="0"/>
        <v>1377.5</v>
      </c>
      <c r="G39">
        <v>92000</v>
      </c>
      <c r="J39" s="12" t="s">
        <v>633</v>
      </c>
      <c r="K39">
        <v>-0.12771739130434781</v>
      </c>
      <c r="M39">
        <v>182.5</v>
      </c>
      <c r="N39">
        <v>0.19836956521739132</v>
      </c>
      <c r="P39">
        <v>182.5</v>
      </c>
      <c r="Q39">
        <v>0.19836956521739132</v>
      </c>
    </row>
    <row r="40" spans="1:19" x14ac:dyDescent="0.25">
      <c r="A40" s="5">
        <v>45162</v>
      </c>
      <c r="B40">
        <v>11.8</v>
      </c>
      <c r="C40">
        <v>1.4</v>
      </c>
      <c r="D40">
        <v>16</v>
      </c>
      <c r="E40">
        <v>1.75</v>
      </c>
      <c r="F40">
        <f t="shared" si="0"/>
        <v>1232.5</v>
      </c>
      <c r="G40">
        <v>92000</v>
      </c>
      <c r="J40">
        <v>1255</v>
      </c>
      <c r="K40">
        <v>1.3641304347826086</v>
      </c>
      <c r="M40">
        <v>1232.5</v>
      </c>
      <c r="N40">
        <v>1.3396739130434783</v>
      </c>
      <c r="P40">
        <v>915</v>
      </c>
      <c r="Q40">
        <v>0.99456521739130432</v>
      </c>
    </row>
    <row r="41" spans="1:19" ht="45" x14ac:dyDescent="0.25">
      <c r="A41" s="5">
        <v>45169</v>
      </c>
      <c r="B41">
        <v>17.149999999999999</v>
      </c>
      <c r="C41">
        <v>1.75</v>
      </c>
      <c r="D41">
        <v>15.95</v>
      </c>
      <c r="E41">
        <v>1.8</v>
      </c>
      <c r="F41">
        <f t="shared" si="0"/>
        <v>1477.4999999999998</v>
      </c>
      <c r="G41">
        <v>92000</v>
      </c>
      <c r="J41">
        <v>667.5</v>
      </c>
      <c r="K41">
        <v>0.72554347826086951</v>
      </c>
      <c r="L41">
        <v>3.4755434782608696</v>
      </c>
      <c r="M41">
        <v>1477.5</v>
      </c>
      <c r="N41">
        <v>1.6059782608695652</v>
      </c>
      <c r="O41">
        <v>4.8070652173913047</v>
      </c>
      <c r="P41">
        <v>1477.5</v>
      </c>
      <c r="Q41">
        <v>1.6059782608695652</v>
      </c>
      <c r="R41">
        <v>4.4619565217391308</v>
      </c>
      <c r="S41" s="1" t="s">
        <v>660</v>
      </c>
    </row>
    <row r="42" spans="1:19" ht="150" x14ac:dyDescent="0.25">
      <c r="A42" s="5">
        <v>45176</v>
      </c>
      <c r="B42">
        <v>12.6</v>
      </c>
      <c r="C42">
        <v>1.3</v>
      </c>
      <c r="D42">
        <v>16.899999999999999</v>
      </c>
      <c r="E42">
        <v>1.9</v>
      </c>
      <c r="F42">
        <f>50*(B42+D42-C42-E42)</f>
        <v>1315</v>
      </c>
      <c r="G42">
        <v>92000</v>
      </c>
      <c r="J42">
        <v>1227.5</v>
      </c>
      <c r="K42">
        <v>1.3342391304347827</v>
      </c>
      <c r="M42">
        <v>510</v>
      </c>
      <c r="N42">
        <v>0.55434782608695643</v>
      </c>
      <c r="P42">
        <v>775</v>
      </c>
      <c r="Q42">
        <v>0.84239130434782605</v>
      </c>
      <c r="S42" s="1" t="s">
        <v>673</v>
      </c>
    </row>
    <row r="43" spans="1:19" x14ac:dyDescent="0.25">
      <c r="A43" s="5">
        <v>45183</v>
      </c>
      <c r="B43">
        <v>15.45</v>
      </c>
      <c r="C43">
        <v>1</v>
      </c>
      <c r="D43">
        <v>17.2</v>
      </c>
      <c r="E43">
        <v>2.1</v>
      </c>
      <c r="F43">
        <f t="shared" si="0"/>
        <v>1477.4999999999998</v>
      </c>
      <c r="G43">
        <v>92000</v>
      </c>
      <c r="J43">
        <v>960</v>
      </c>
      <c r="K43">
        <v>1.0434782608695654</v>
      </c>
      <c r="M43">
        <v>1300</v>
      </c>
      <c r="N43">
        <v>1.4130434782608696</v>
      </c>
      <c r="P43">
        <v>1300</v>
      </c>
      <c r="Q43">
        <v>1.4130434782608696</v>
      </c>
    </row>
    <row r="44" spans="1:19" x14ac:dyDescent="0.25">
      <c r="A44" s="5">
        <v>45190</v>
      </c>
      <c r="B44">
        <v>15.05</v>
      </c>
      <c r="C44">
        <v>1.1499999999999999</v>
      </c>
      <c r="D44">
        <v>17.7</v>
      </c>
      <c r="E44">
        <v>2.65</v>
      </c>
      <c r="F44">
        <f t="shared" si="0"/>
        <v>1447.5000000000002</v>
      </c>
      <c r="G44">
        <v>92000</v>
      </c>
      <c r="J44">
        <v>1305</v>
      </c>
      <c r="K44">
        <v>1.4184782608695652</v>
      </c>
      <c r="M44">
        <v>-281</v>
      </c>
      <c r="N44">
        <v>-0.30543478260869567</v>
      </c>
      <c r="P44">
        <v>1070</v>
      </c>
      <c r="Q44">
        <v>1.1630434782608696</v>
      </c>
    </row>
    <row r="45" spans="1:19" x14ac:dyDescent="0.25">
      <c r="A45" s="5">
        <v>45197</v>
      </c>
      <c r="B45">
        <v>13.7</v>
      </c>
      <c r="C45">
        <v>1.65</v>
      </c>
      <c r="D45">
        <v>21.35</v>
      </c>
      <c r="E45">
        <v>2.2000000000000002</v>
      </c>
      <c r="F45">
        <f t="shared" si="0"/>
        <v>1560</v>
      </c>
      <c r="G45">
        <v>92000</v>
      </c>
      <c r="J45">
        <v>737.5</v>
      </c>
      <c r="K45">
        <v>0.80163043478260876</v>
      </c>
      <c r="L45">
        <v>4.5978260869565215</v>
      </c>
      <c r="M45">
        <v>1135</v>
      </c>
      <c r="N45">
        <v>1.2336956521739131</v>
      </c>
      <c r="O45">
        <v>2.8956521739130436</v>
      </c>
      <c r="P45">
        <v>1135</v>
      </c>
      <c r="Q45">
        <v>1.2336956521739131</v>
      </c>
      <c r="R45">
        <v>4.6521739130434785</v>
      </c>
    </row>
    <row r="46" spans="1:19" ht="30" x14ac:dyDescent="0.25">
      <c r="A46" s="5">
        <v>45204</v>
      </c>
      <c r="B46">
        <v>17.75</v>
      </c>
      <c r="C46">
        <v>1.7</v>
      </c>
      <c r="D46">
        <v>16.350000000000001</v>
      </c>
      <c r="E46">
        <v>2.0499999999999998</v>
      </c>
      <c r="F46">
        <f t="shared" si="0"/>
        <v>1517.5</v>
      </c>
      <c r="G46">
        <v>92000</v>
      </c>
      <c r="J46">
        <v>72.5</v>
      </c>
      <c r="K46">
        <v>7.880434782608696E-2</v>
      </c>
      <c r="M46">
        <v>1517.5</v>
      </c>
      <c r="N46">
        <v>1.6494565217391306</v>
      </c>
      <c r="P46">
        <v>1160</v>
      </c>
      <c r="Q46">
        <v>1.2608695652173914</v>
      </c>
      <c r="S46" s="1" t="s">
        <v>733</v>
      </c>
    </row>
    <row r="47" spans="1:19" x14ac:dyDescent="0.25">
      <c r="A47" s="5">
        <v>45211</v>
      </c>
      <c r="B47">
        <v>10.45</v>
      </c>
      <c r="C47">
        <v>1.1000000000000001</v>
      </c>
      <c r="D47">
        <v>16.899999999999999</v>
      </c>
      <c r="E47">
        <v>1.75</v>
      </c>
      <c r="F47">
        <f t="shared" si="0"/>
        <v>1224.9999999999998</v>
      </c>
      <c r="G47">
        <v>92000</v>
      </c>
      <c r="J47">
        <v>337.5</v>
      </c>
      <c r="K47">
        <v>0.36684782608695654</v>
      </c>
      <c r="M47">
        <v>487.5</v>
      </c>
      <c r="N47">
        <v>0.52989130434782605</v>
      </c>
      <c r="P47">
        <v>1447.5</v>
      </c>
      <c r="Q47">
        <v>1.5733695652173914</v>
      </c>
    </row>
    <row r="48" spans="1:19" ht="30" x14ac:dyDescent="0.25">
      <c r="A48" s="5">
        <v>45218</v>
      </c>
      <c r="B48">
        <v>14.3</v>
      </c>
      <c r="C48">
        <v>1.2</v>
      </c>
      <c r="D48">
        <v>22.1</v>
      </c>
      <c r="E48">
        <v>2</v>
      </c>
      <c r="F48">
        <f t="shared" si="0"/>
        <v>1660.0000000000002</v>
      </c>
      <c r="G48">
        <v>92000</v>
      </c>
      <c r="J48">
        <v>1247.5</v>
      </c>
      <c r="K48">
        <v>1.3559782608695652</v>
      </c>
      <c r="M48">
        <v>1412.5</v>
      </c>
      <c r="N48">
        <v>1.5353260869565217</v>
      </c>
      <c r="P48">
        <v>1412.5</v>
      </c>
      <c r="Q48">
        <v>1.5353260869565217</v>
      </c>
      <c r="S48" s="1" t="s">
        <v>733</v>
      </c>
    </row>
    <row r="49" spans="1:19" ht="30" x14ac:dyDescent="0.25">
      <c r="A49" s="5">
        <v>45225</v>
      </c>
      <c r="B49">
        <v>14.8</v>
      </c>
      <c r="C49">
        <v>1.35</v>
      </c>
      <c r="D49">
        <v>18.5</v>
      </c>
      <c r="E49">
        <v>1.7</v>
      </c>
      <c r="F49">
        <f t="shared" si="0"/>
        <v>1512.4999999999998</v>
      </c>
      <c r="G49">
        <v>92000</v>
      </c>
      <c r="J49">
        <v>660</v>
      </c>
      <c r="K49">
        <v>0.71739130434782605</v>
      </c>
      <c r="L49">
        <v>2.5190217391304346</v>
      </c>
      <c r="M49">
        <v>-655</v>
      </c>
      <c r="N49">
        <v>-0.71195652173913038</v>
      </c>
      <c r="O49">
        <v>3.0027173913043481</v>
      </c>
      <c r="P49">
        <v>-655</v>
      </c>
      <c r="Q49">
        <v>-0.71195652173913038</v>
      </c>
      <c r="R49">
        <v>3.6576086956521743</v>
      </c>
      <c r="S49" s="1" t="s">
        <v>733</v>
      </c>
    </row>
    <row r="50" spans="1:19" x14ac:dyDescent="0.25">
      <c r="A50" s="5">
        <v>45232</v>
      </c>
      <c r="B50">
        <v>17.5</v>
      </c>
      <c r="C50">
        <v>1.95</v>
      </c>
      <c r="D50">
        <v>27.75</v>
      </c>
      <c r="E50">
        <v>1.95</v>
      </c>
      <c r="F50">
        <f t="shared" si="0"/>
        <v>2067.4999999999995</v>
      </c>
      <c r="G50">
        <v>92000</v>
      </c>
      <c r="J50">
        <v>1980</v>
      </c>
      <c r="K50">
        <v>2.152173913043478</v>
      </c>
      <c r="L50" t="s">
        <v>14</v>
      </c>
      <c r="M50">
        <v>1235</v>
      </c>
      <c r="N50">
        <v>1.3423913043478259</v>
      </c>
      <c r="P50">
        <v>2232.5</v>
      </c>
      <c r="Q50">
        <v>2.4266304347826084</v>
      </c>
    </row>
    <row r="51" spans="1:19" x14ac:dyDescent="0.25">
      <c r="A51" s="5">
        <v>45239</v>
      </c>
      <c r="B51">
        <v>13.85</v>
      </c>
      <c r="C51">
        <v>1.2</v>
      </c>
      <c r="D51">
        <v>19.649999999999999</v>
      </c>
      <c r="E51">
        <v>1.9</v>
      </c>
      <c r="F51">
        <f t="shared" si="0"/>
        <v>1520</v>
      </c>
      <c r="G51">
        <v>92000</v>
      </c>
      <c r="J51">
        <v>1430</v>
      </c>
      <c r="K51">
        <v>1.5543478260869565</v>
      </c>
      <c r="M51">
        <v>1520</v>
      </c>
      <c r="N51">
        <v>1.652173913043478</v>
      </c>
      <c r="P51">
        <v>1520</v>
      </c>
      <c r="Q51">
        <v>1.652173913043478</v>
      </c>
    </row>
    <row r="52" spans="1:19" x14ac:dyDescent="0.25">
      <c r="A52" s="5">
        <v>45246</v>
      </c>
      <c r="B52">
        <v>16.399999999999999</v>
      </c>
      <c r="C52">
        <v>1.2</v>
      </c>
      <c r="D52">
        <v>17.95</v>
      </c>
      <c r="E52">
        <v>1.3</v>
      </c>
      <c r="F52">
        <f t="shared" si="0"/>
        <v>1592.4999999999995</v>
      </c>
      <c r="G52">
        <v>92000</v>
      </c>
      <c r="J52">
        <v>1470</v>
      </c>
      <c r="K52">
        <v>1.5978260869565215</v>
      </c>
      <c r="M52" s="12" t="s">
        <v>803</v>
      </c>
      <c r="N52">
        <v>-0.57336956521739135</v>
      </c>
      <c r="P52">
        <v>-40</v>
      </c>
      <c r="Q52">
        <v>-4.3478260869565216E-2</v>
      </c>
    </row>
    <row r="53" spans="1:19" x14ac:dyDescent="0.25">
      <c r="A53" s="5">
        <v>45253</v>
      </c>
      <c r="B53">
        <v>13.4</v>
      </c>
      <c r="C53">
        <v>1</v>
      </c>
      <c r="D53">
        <v>16.649999999999999</v>
      </c>
      <c r="E53">
        <v>1.65</v>
      </c>
      <c r="F53">
        <f t="shared" si="0"/>
        <v>1370</v>
      </c>
      <c r="G53">
        <v>92000</v>
      </c>
      <c r="J53">
        <v>-227.5</v>
      </c>
      <c r="K53">
        <v>-0.24728260869565219</v>
      </c>
      <c r="L53">
        <v>5.0570652173913038</v>
      </c>
      <c r="M53">
        <v>1370</v>
      </c>
      <c r="N53">
        <v>1.4891304347826086</v>
      </c>
      <c r="O53">
        <v>3.9103260869565206</v>
      </c>
      <c r="P53">
        <v>1370</v>
      </c>
      <c r="Q53">
        <v>1.4891304347826086</v>
      </c>
      <c r="R53">
        <v>5.524456521739129</v>
      </c>
    </row>
    <row r="54" spans="1:19" x14ac:dyDescent="0.25">
      <c r="A54" s="5">
        <v>45260</v>
      </c>
      <c r="B54">
        <v>11.9</v>
      </c>
      <c r="C54">
        <v>1.05</v>
      </c>
      <c r="D54">
        <v>17.100000000000001</v>
      </c>
      <c r="E54">
        <v>1.5</v>
      </c>
      <c r="F54">
        <f t="shared" si="0"/>
        <v>1322.5</v>
      </c>
      <c r="G54">
        <v>92000</v>
      </c>
      <c r="J54">
        <v>1662.5</v>
      </c>
      <c r="K54">
        <v>1.8070652173913042</v>
      </c>
      <c r="M54">
        <v>515</v>
      </c>
      <c r="N54">
        <v>0.55978260869565222</v>
      </c>
      <c r="P54">
        <v>845</v>
      </c>
      <c r="Q54">
        <v>0.91847826086956519</v>
      </c>
    </row>
    <row r="55" spans="1:19" x14ac:dyDescent="0.25">
      <c r="A55" s="5">
        <v>45267</v>
      </c>
      <c r="B55">
        <v>18.850000000000001</v>
      </c>
      <c r="C55">
        <v>1.1000000000000001</v>
      </c>
      <c r="D55">
        <v>26.2</v>
      </c>
      <c r="E55">
        <v>2.5499999999999998</v>
      </c>
      <c r="F55">
        <f t="shared" si="0"/>
        <v>2070</v>
      </c>
      <c r="G55">
        <v>92000</v>
      </c>
      <c r="J55">
        <v>-3467.5</v>
      </c>
      <c r="K55">
        <v>-3.7690217391304346</v>
      </c>
      <c r="M55">
        <v>-4947.5</v>
      </c>
      <c r="N55">
        <v>-5.3777173913043477</v>
      </c>
      <c r="P55">
        <v>-4947.5</v>
      </c>
      <c r="Q55">
        <v>-5.3777173913043477</v>
      </c>
    </row>
    <row r="56" spans="1:19" x14ac:dyDescent="0.25">
      <c r="A56" s="5">
        <v>45274</v>
      </c>
      <c r="B56">
        <v>23.4</v>
      </c>
      <c r="C56">
        <v>1.05</v>
      </c>
      <c r="D56">
        <v>21.1</v>
      </c>
      <c r="E56">
        <v>2.4</v>
      </c>
      <c r="F56">
        <f t="shared" si="0"/>
        <v>2052.5</v>
      </c>
      <c r="G56">
        <v>92000</v>
      </c>
      <c r="J56">
        <v>-645</v>
      </c>
      <c r="K56">
        <v>-0.70108695652173914</v>
      </c>
      <c r="M56">
        <v>2052.5</v>
      </c>
      <c r="N56">
        <v>2.2309782608695654</v>
      </c>
      <c r="P56">
        <v>2052.5</v>
      </c>
      <c r="Q56">
        <v>2.2309782608695654</v>
      </c>
    </row>
    <row r="57" spans="1:19" x14ac:dyDescent="0.25">
      <c r="A57" s="5">
        <v>45281</v>
      </c>
      <c r="B57">
        <v>21.95</v>
      </c>
      <c r="C57">
        <v>1.2</v>
      </c>
      <c r="D57">
        <v>21.25</v>
      </c>
      <c r="E57">
        <v>2.35</v>
      </c>
      <c r="F57">
        <f t="shared" si="0"/>
        <v>1982.5</v>
      </c>
      <c r="G57">
        <v>92000</v>
      </c>
      <c r="J57">
        <v>1717.5</v>
      </c>
      <c r="K57">
        <v>1.8668478260869565</v>
      </c>
      <c r="L57">
        <v>-0.79619565217391308</v>
      </c>
      <c r="M57">
        <v>-2650</v>
      </c>
      <c r="N57">
        <v>-2.8804347826086958</v>
      </c>
      <c r="O57">
        <v>-5.4673913043478262</v>
      </c>
      <c r="P57">
        <v>-455</v>
      </c>
      <c r="Q57">
        <v>-0.49456521739130438</v>
      </c>
      <c r="R57">
        <v>-2.7228260869565211</v>
      </c>
    </row>
    <row r="58" spans="1:19" x14ac:dyDescent="0.25">
      <c r="A58" s="5">
        <v>45288</v>
      </c>
      <c r="B58">
        <v>21.45</v>
      </c>
      <c r="C58">
        <v>1.2</v>
      </c>
      <c r="D58">
        <v>24.55</v>
      </c>
      <c r="E58">
        <v>2.35</v>
      </c>
      <c r="F58">
        <f t="shared" si="0"/>
        <v>2122.5</v>
      </c>
      <c r="G58">
        <v>92000</v>
      </c>
      <c r="J58">
        <v>2045</v>
      </c>
      <c r="K58">
        <v>2.222826086956522</v>
      </c>
      <c r="M58">
        <v>2037.5</v>
      </c>
      <c r="N58">
        <v>2.2146739130434785</v>
      </c>
      <c r="P58">
        <v>2037.5</v>
      </c>
      <c r="Q58">
        <v>2.2146739130434785</v>
      </c>
    </row>
    <row r="59" spans="1:19" x14ac:dyDescent="0.25">
      <c r="A59" s="5">
        <v>45295</v>
      </c>
      <c r="B59">
        <v>25.9</v>
      </c>
      <c r="C59">
        <v>1.2</v>
      </c>
      <c r="D59">
        <v>29</v>
      </c>
      <c r="E59">
        <v>2.5</v>
      </c>
      <c r="F59">
        <f t="shared" si="0"/>
        <v>2560</v>
      </c>
      <c r="G59">
        <v>92000</v>
      </c>
      <c r="J59">
        <v>1112.5</v>
      </c>
      <c r="K59">
        <v>1.2092391304347825</v>
      </c>
      <c r="M59">
        <v>2560</v>
      </c>
      <c r="N59">
        <v>2.7826086956521738</v>
      </c>
      <c r="P59">
        <v>2560</v>
      </c>
      <c r="Q59">
        <v>2.7826086956521738</v>
      </c>
    </row>
    <row r="60" spans="1:19" x14ac:dyDescent="0.25">
      <c r="A60" s="5">
        <v>45302</v>
      </c>
      <c r="B60">
        <v>17.600000000000001</v>
      </c>
      <c r="C60">
        <v>1.1499999999999999</v>
      </c>
      <c r="D60">
        <v>21.4</v>
      </c>
      <c r="E60">
        <v>1.6</v>
      </c>
      <c r="F60">
        <f t="shared" si="0"/>
        <v>1812.5</v>
      </c>
      <c r="G60">
        <v>92000</v>
      </c>
      <c r="J60">
        <v>625</v>
      </c>
      <c r="K60">
        <v>0.67934782608695654</v>
      </c>
      <c r="M60">
        <v>1105</v>
      </c>
      <c r="N60">
        <v>1.201086956521739</v>
      </c>
      <c r="P60">
        <v>845</v>
      </c>
      <c r="Q60">
        <v>0.91847826086956519</v>
      </c>
    </row>
    <row r="61" spans="1:19" x14ac:dyDescent="0.25">
      <c r="A61" s="5">
        <v>45309</v>
      </c>
      <c r="B61">
        <v>19.399999999999999</v>
      </c>
      <c r="C61">
        <v>1.1499999999999999</v>
      </c>
      <c r="D61">
        <v>24.35</v>
      </c>
      <c r="E61">
        <v>1.6</v>
      </c>
      <c r="F61">
        <f t="shared" ref="F61:F64" si="1">(B61+D61-C61-E61)*50</f>
        <v>2050</v>
      </c>
      <c r="G61">
        <v>92000</v>
      </c>
      <c r="J61">
        <v>1475</v>
      </c>
      <c r="K61">
        <v>1.6032608695652175</v>
      </c>
      <c r="L61">
        <v>5.7146739130434794</v>
      </c>
      <c r="M61" s="12" t="s">
        <v>183</v>
      </c>
      <c r="N61">
        <v>-5.4347826086956523</v>
      </c>
      <c r="O61">
        <v>0.76358695652173925</v>
      </c>
      <c r="P61" s="12" t="s">
        <v>182</v>
      </c>
      <c r="Q61">
        <v>-1.4782608695652173</v>
      </c>
      <c r="R61">
        <v>4.4375</v>
      </c>
    </row>
    <row r="62" spans="1:19" x14ac:dyDescent="0.25">
      <c r="A62" s="5">
        <v>45316</v>
      </c>
      <c r="B62">
        <v>29.35</v>
      </c>
      <c r="C62">
        <v>2</v>
      </c>
      <c r="D62">
        <v>29.75</v>
      </c>
      <c r="E62">
        <v>3</v>
      </c>
      <c r="F62">
        <f t="shared" si="1"/>
        <v>2705</v>
      </c>
      <c r="G62">
        <v>92000</v>
      </c>
      <c r="J62" s="4">
        <v>2540</v>
      </c>
      <c r="K62">
        <v>2.7608695652173916</v>
      </c>
      <c r="M62">
        <v>347.5</v>
      </c>
      <c r="N62">
        <v>0.37771739130434778</v>
      </c>
      <c r="P62">
        <v>1477.5</v>
      </c>
      <c r="Q62">
        <v>1.6059782608695652</v>
      </c>
    </row>
    <row r="63" spans="1:19" x14ac:dyDescent="0.25">
      <c r="A63" s="5">
        <v>45323</v>
      </c>
      <c r="B63">
        <v>36.049999999999997</v>
      </c>
      <c r="C63">
        <v>3.25</v>
      </c>
      <c r="D63">
        <v>41.95</v>
      </c>
      <c r="E63">
        <v>3.65</v>
      </c>
      <c r="F63">
        <f t="shared" si="1"/>
        <v>3554.9999999999995</v>
      </c>
      <c r="G63">
        <v>92000</v>
      </c>
      <c r="J63">
        <v>2587.5</v>
      </c>
      <c r="K63">
        <v>2.8125</v>
      </c>
      <c r="M63">
        <v>2720</v>
      </c>
      <c r="N63">
        <v>2.9565217391304346</v>
      </c>
      <c r="P63">
        <v>1595</v>
      </c>
      <c r="Q63">
        <v>1.7336956521739131</v>
      </c>
    </row>
    <row r="64" spans="1:19" x14ac:dyDescent="0.25">
      <c r="A64" s="5">
        <v>45330</v>
      </c>
      <c r="B64">
        <v>27.95</v>
      </c>
      <c r="C64">
        <v>1.05</v>
      </c>
      <c r="D64">
        <v>30.6</v>
      </c>
      <c r="E64">
        <v>2.75</v>
      </c>
      <c r="F64">
        <f t="shared" si="1"/>
        <v>2737.5</v>
      </c>
      <c r="G64">
        <v>92000</v>
      </c>
      <c r="J64">
        <v>-1602.5</v>
      </c>
      <c r="K64">
        <v>-1.7418478260869568</v>
      </c>
      <c r="M64">
        <v>-2962.5</v>
      </c>
      <c r="N64">
        <v>-3.2201086956521738</v>
      </c>
      <c r="P64">
        <v>-1160</v>
      </c>
      <c r="Q64">
        <v>-1.2608695652173914</v>
      </c>
    </row>
    <row r="65" spans="1:18" x14ac:dyDescent="0.25">
      <c r="A65" s="5">
        <v>45337</v>
      </c>
      <c r="B65">
        <v>29.3</v>
      </c>
      <c r="C65">
        <v>1.2</v>
      </c>
      <c r="D65">
        <v>28.7</v>
      </c>
      <c r="E65">
        <v>2.0499999999999998</v>
      </c>
      <c r="F65">
        <f>(B65+D65-C65-E65)*50</f>
        <v>2737.5</v>
      </c>
      <c r="G65">
        <v>92000</v>
      </c>
      <c r="J65">
        <v>3502.5</v>
      </c>
      <c r="K65">
        <v>3.8070652173913042</v>
      </c>
      <c r="L65">
        <v>7.6385869565217384</v>
      </c>
      <c r="M65">
        <v>2737.5</v>
      </c>
      <c r="N65">
        <v>2.9755434782608696</v>
      </c>
      <c r="O65">
        <v>3.089673913043478</v>
      </c>
      <c r="P65">
        <v>2540</v>
      </c>
      <c r="Q65">
        <v>2.7608695652173916</v>
      </c>
      <c r="R65">
        <v>4.8396739130434785</v>
      </c>
    </row>
    <row r="66" spans="1:18" x14ac:dyDescent="0.25">
      <c r="A66" s="5">
        <v>45344</v>
      </c>
      <c r="B66">
        <v>24.45</v>
      </c>
      <c r="C66">
        <v>0.85</v>
      </c>
      <c r="D66">
        <v>31.85</v>
      </c>
      <c r="E66">
        <v>2.1</v>
      </c>
      <c r="F66">
        <f>(B66+D66-C66-E66)*50</f>
        <v>2667.4999999999995</v>
      </c>
      <c r="G66">
        <v>92000</v>
      </c>
      <c r="J66">
        <v>2285</v>
      </c>
      <c r="K66">
        <v>2.4836956521739131</v>
      </c>
      <c r="M66">
        <v>2667.5</v>
      </c>
      <c r="N66">
        <v>2.8994565217391304</v>
      </c>
      <c r="P66">
        <v>2667.5</v>
      </c>
      <c r="Q66">
        <v>2.8994565217391304</v>
      </c>
    </row>
    <row r="67" spans="1:18" x14ac:dyDescent="0.25">
      <c r="A67" s="5">
        <v>45351</v>
      </c>
      <c r="B67">
        <v>26.55</v>
      </c>
      <c r="C67">
        <v>1.35</v>
      </c>
      <c r="D67">
        <v>31</v>
      </c>
      <c r="E67">
        <v>1.85</v>
      </c>
      <c r="F67">
        <f>(B67+D67-C67-E67)*50</f>
        <v>2717.4999999999995</v>
      </c>
      <c r="G67">
        <v>92000</v>
      </c>
      <c r="J67">
        <v>2352.5</v>
      </c>
      <c r="K67">
        <v>2.5570652173913042</v>
      </c>
      <c r="M67">
        <v>305</v>
      </c>
      <c r="N67">
        <v>0.33152173913043481</v>
      </c>
      <c r="P67">
        <v>1407.5</v>
      </c>
      <c r="Q67">
        <v>1.5298913043478262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05DE-A147-4920-AD35-489DE4E6B4B0}">
  <dimension ref="A1:BE418"/>
  <sheetViews>
    <sheetView workbookViewId="0">
      <pane ySplit="1" topLeftCell="A368" activePane="bottomLeft" state="frozen"/>
      <selection pane="bottomLeft" activeCell="AH342" sqref="AH342"/>
    </sheetView>
  </sheetViews>
  <sheetFormatPr defaultRowHeight="15" x14ac:dyDescent="0.25"/>
  <cols>
    <col min="1" max="1" width="10.42578125" bestFit="1" customWidth="1"/>
    <col min="2" max="2" width="21.7109375" bestFit="1" customWidth="1"/>
    <col min="3" max="3" width="17" bestFit="1" customWidth="1"/>
    <col min="4" max="4" width="16.28515625" bestFit="1" customWidth="1"/>
    <col min="5" max="5" width="12.140625" customWidth="1"/>
    <col min="6" max="6" width="13.5703125" bestFit="1" customWidth="1"/>
    <col min="7" max="7" width="15.28515625" bestFit="1" customWidth="1"/>
    <col min="8" max="8" width="22.85546875" bestFit="1" customWidth="1"/>
    <col min="9" max="14" width="19.5703125" customWidth="1"/>
    <col min="15" max="15" width="23.28515625" bestFit="1" customWidth="1"/>
    <col min="16" max="21" width="19.5703125" customWidth="1"/>
    <col min="22" max="22" width="22.85546875" bestFit="1" customWidth="1"/>
    <col min="23" max="29" width="22.85546875" customWidth="1"/>
    <col min="30" max="31" width="16.5703125" bestFit="1" customWidth="1"/>
    <col min="32" max="32" width="16.28515625" bestFit="1" customWidth="1"/>
    <col min="33" max="33" width="12.5703125" customWidth="1"/>
    <col min="34" max="34" width="13.5703125" bestFit="1" customWidth="1"/>
    <col min="35" max="35" width="17.42578125" bestFit="1" customWidth="1"/>
    <col min="36" max="36" width="22.85546875" bestFit="1" customWidth="1"/>
    <col min="37" max="37" width="16.5703125" bestFit="1" customWidth="1"/>
    <col min="39" max="39" width="16.28515625" bestFit="1" customWidth="1"/>
    <col min="41" max="41" width="13.5703125" bestFit="1" customWidth="1"/>
    <col min="42" max="42" width="15.28515625" bestFit="1" customWidth="1"/>
    <col min="43" max="43" width="22.85546875" bestFit="1" customWidth="1"/>
    <col min="44" max="44" width="16.57031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2.85546875" bestFit="1" customWidth="1"/>
    <col min="51" max="51" width="16.5703125" bestFit="1" customWidth="1"/>
    <col min="52" max="52" width="9.710937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2.85546875" bestFit="1" customWidth="1"/>
  </cols>
  <sheetData>
    <row r="1" spans="1:57" s="2" customFormat="1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150</v>
      </c>
      <c r="F1" s="2" t="s">
        <v>106</v>
      </c>
      <c r="G1" s="2" t="s">
        <v>107</v>
      </c>
      <c r="H1" s="2" t="s">
        <v>151</v>
      </c>
      <c r="I1" s="2" t="s">
        <v>1</v>
      </c>
      <c r="J1" s="2" t="s">
        <v>103</v>
      </c>
      <c r="K1" s="2" t="s">
        <v>110</v>
      </c>
      <c r="L1" s="2" t="s">
        <v>150</v>
      </c>
      <c r="M1" s="2" t="s">
        <v>111</v>
      </c>
      <c r="N1" s="2" t="s">
        <v>112</v>
      </c>
      <c r="O1" s="2" t="s">
        <v>192</v>
      </c>
      <c r="P1" s="2" t="s">
        <v>1</v>
      </c>
      <c r="Q1" s="2" t="s">
        <v>103</v>
      </c>
      <c r="R1" s="2" t="s">
        <v>115</v>
      </c>
      <c r="S1" s="2" t="s">
        <v>150</v>
      </c>
      <c r="T1" s="2" t="s">
        <v>116</v>
      </c>
      <c r="U1" s="2" t="s">
        <v>117</v>
      </c>
      <c r="V1" s="2" t="s">
        <v>193</v>
      </c>
      <c r="W1" s="2" t="s">
        <v>1</v>
      </c>
      <c r="X1" s="2" t="s">
        <v>103</v>
      </c>
      <c r="Y1" s="2" t="s">
        <v>194</v>
      </c>
      <c r="Z1" s="2" t="s">
        <v>150</v>
      </c>
      <c r="AA1" s="2" t="s">
        <v>195</v>
      </c>
      <c r="AB1" s="2" t="s">
        <v>196</v>
      </c>
      <c r="AC1" s="2" t="s">
        <v>197</v>
      </c>
      <c r="AD1" s="2" t="s">
        <v>1</v>
      </c>
      <c r="AE1" s="2" t="s">
        <v>125</v>
      </c>
      <c r="AF1" s="2" t="s">
        <v>120</v>
      </c>
      <c r="AG1" s="2" t="s">
        <v>152</v>
      </c>
      <c r="AH1" s="2" t="s">
        <v>122</v>
      </c>
      <c r="AI1" s="2" t="s">
        <v>123</v>
      </c>
      <c r="AJ1" s="2" t="s">
        <v>153</v>
      </c>
      <c r="AK1" s="2" t="s">
        <v>1</v>
      </c>
      <c r="AL1" s="2" t="s">
        <v>125</v>
      </c>
      <c r="AM1" s="2" t="s">
        <v>167</v>
      </c>
      <c r="AN1" s="2" t="s">
        <v>152</v>
      </c>
      <c r="AO1" s="2" t="s">
        <v>122</v>
      </c>
      <c r="AP1" s="2" t="s">
        <v>170</v>
      </c>
      <c r="AQ1" s="2" t="s">
        <v>173</v>
      </c>
      <c r="AR1" s="2" t="s">
        <v>1</v>
      </c>
      <c r="AS1" s="2" t="s">
        <v>125</v>
      </c>
      <c r="AT1" s="2" t="s">
        <v>169</v>
      </c>
      <c r="AU1" s="2" t="s">
        <v>152</v>
      </c>
      <c r="AV1" s="2" t="s">
        <v>168</v>
      </c>
      <c r="AW1" s="2" t="s">
        <v>171</v>
      </c>
      <c r="AX1" s="2" t="s">
        <v>172</v>
      </c>
      <c r="AY1" s="2" t="s">
        <v>1</v>
      </c>
      <c r="AZ1" s="2" t="s">
        <v>125</v>
      </c>
      <c r="BA1" s="2" t="s">
        <v>229</v>
      </c>
      <c r="BB1" s="2" t="s">
        <v>152</v>
      </c>
      <c r="BC1" s="2" t="s">
        <v>230</v>
      </c>
      <c r="BD1" s="2" t="s">
        <v>231</v>
      </c>
      <c r="BE1" s="2" t="s">
        <v>232</v>
      </c>
    </row>
    <row r="2" spans="1:57" s="2" customFormat="1" x14ac:dyDescent="0.25">
      <c r="A2" s="5">
        <v>44896</v>
      </c>
      <c r="C2" s="2" t="s">
        <v>47</v>
      </c>
      <c r="D2" s="2" t="s">
        <v>43</v>
      </c>
      <c r="E2" s="2" t="s">
        <v>48</v>
      </c>
      <c r="F2" s="2" t="s">
        <v>44</v>
      </c>
      <c r="G2" s="2" t="s">
        <v>45</v>
      </c>
      <c r="H2" s="2" t="s">
        <v>46</v>
      </c>
      <c r="J2" s="2" t="s">
        <v>47</v>
      </c>
      <c r="K2" s="2" t="s">
        <v>43</v>
      </c>
      <c r="L2" s="2" t="s">
        <v>48</v>
      </c>
      <c r="M2" s="2" t="s">
        <v>44</v>
      </c>
      <c r="N2" s="2" t="s">
        <v>45</v>
      </c>
      <c r="O2" s="2" t="s">
        <v>46</v>
      </c>
      <c r="Q2" s="2" t="s">
        <v>47</v>
      </c>
      <c r="R2" s="2" t="s">
        <v>43</v>
      </c>
      <c r="S2" s="2" t="s">
        <v>48</v>
      </c>
      <c r="T2" s="2" t="s">
        <v>44</v>
      </c>
      <c r="U2" s="2" t="s">
        <v>45</v>
      </c>
      <c r="V2" s="2" t="s">
        <v>46</v>
      </c>
      <c r="AE2" s="2" t="s">
        <v>47</v>
      </c>
      <c r="AF2" s="2" t="s">
        <v>43</v>
      </c>
      <c r="AG2" s="2" t="s">
        <v>48</v>
      </c>
      <c r="AH2" s="2" t="s">
        <v>44</v>
      </c>
      <c r="AI2" s="2" t="s">
        <v>45</v>
      </c>
      <c r="AJ2" s="2" t="s">
        <v>46</v>
      </c>
      <c r="AL2" s="2" t="s">
        <v>47</v>
      </c>
      <c r="AM2" s="2" t="s">
        <v>43</v>
      </c>
      <c r="AN2" s="2" t="s">
        <v>48</v>
      </c>
      <c r="AO2" s="2" t="s">
        <v>44</v>
      </c>
      <c r="AP2" s="2" t="s">
        <v>45</v>
      </c>
      <c r="AQ2" s="2" t="s">
        <v>46</v>
      </c>
      <c r="AS2" s="2" t="s">
        <v>47</v>
      </c>
      <c r="AT2" s="2" t="s">
        <v>43</v>
      </c>
      <c r="AU2" s="2" t="s">
        <v>48</v>
      </c>
      <c r="AV2" s="2" t="s">
        <v>44</v>
      </c>
      <c r="AW2" s="2" t="s">
        <v>45</v>
      </c>
      <c r="AX2" s="2" t="s">
        <v>46</v>
      </c>
    </row>
    <row r="3" spans="1:57" x14ac:dyDescent="0.25">
      <c r="A3" s="5">
        <v>44896</v>
      </c>
      <c r="C3">
        <v>18800</v>
      </c>
      <c r="D3">
        <v>13.9</v>
      </c>
      <c r="E3">
        <f>D3/2</f>
        <v>6.95</v>
      </c>
      <c r="F3">
        <f>2*D3</f>
        <v>27.8</v>
      </c>
      <c r="G3">
        <f>D3-F3</f>
        <v>-13.9</v>
      </c>
      <c r="AE3">
        <v>18200</v>
      </c>
      <c r="AF3">
        <v>19.600000000000001</v>
      </c>
      <c r="AG3">
        <f>AF3/2</f>
        <v>9.8000000000000007</v>
      </c>
      <c r="AH3">
        <f>2*AF3</f>
        <v>39.200000000000003</v>
      </c>
      <c r="AI3">
        <f>AF3-AH3</f>
        <v>-19.600000000000001</v>
      </c>
      <c r="AK3" s="11" t="s">
        <v>58</v>
      </c>
      <c r="AL3">
        <v>18250</v>
      </c>
      <c r="AM3">
        <v>3.1</v>
      </c>
      <c r="AN3">
        <f>AM3/2</f>
        <v>1.55</v>
      </c>
      <c r="AO3">
        <f>AM3*2</f>
        <v>6.2</v>
      </c>
      <c r="AP3">
        <f>AM3-AO3</f>
        <v>-3.1</v>
      </c>
      <c r="AR3" s="11" t="s">
        <v>59</v>
      </c>
      <c r="AS3">
        <v>18300</v>
      </c>
      <c r="AT3">
        <v>3.1</v>
      </c>
      <c r="AU3">
        <f>AT3/2</f>
        <v>1.55</v>
      </c>
      <c r="AV3">
        <f>2*AT3</f>
        <v>6.2</v>
      </c>
      <c r="AW3">
        <f>AT3-AV3</f>
        <v>-3.1</v>
      </c>
    </row>
    <row r="4" spans="1:57" x14ac:dyDescent="0.25">
      <c r="A4" s="5">
        <v>44896</v>
      </c>
      <c r="D4">
        <v>13.9</v>
      </c>
      <c r="E4">
        <f t="shared" ref="E4:E6" si="0">D4/2</f>
        <v>6.95</v>
      </c>
      <c r="F4">
        <v>13.9</v>
      </c>
      <c r="G4">
        <f t="shared" ref="G4:G8" si="1">D4-F4</f>
        <v>0</v>
      </c>
      <c r="AF4">
        <v>19.600000000000001</v>
      </c>
      <c r="AH4">
        <v>19.600000000000001</v>
      </c>
      <c r="AI4">
        <f>AF4-AH4</f>
        <v>0</v>
      </c>
    </row>
    <row r="5" spans="1:57" x14ac:dyDescent="0.25">
      <c r="A5" s="5">
        <v>44896</v>
      </c>
      <c r="E5">
        <f t="shared" si="0"/>
        <v>0</v>
      </c>
      <c r="F5">
        <f t="shared" ref="F5:F6" si="2">2*D5</f>
        <v>0</v>
      </c>
      <c r="G5">
        <f t="shared" si="1"/>
        <v>0</v>
      </c>
      <c r="H5" t="s">
        <v>49</v>
      </c>
      <c r="AJ5" t="s">
        <v>52</v>
      </c>
      <c r="AQ5" t="s">
        <v>53</v>
      </c>
      <c r="AX5" t="s">
        <v>53</v>
      </c>
    </row>
    <row r="6" spans="1:57" x14ac:dyDescent="0.25">
      <c r="A6" s="5">
        <v>44896</v>
      </c>
      <c r="B6" s="11" t="s">
        <v>58</v>
      </c>
      <c r="C6">
        <v>18950</v>
      </c>
      <c r="D6">
        <v>1.6</v>
      </c>
      <c r="E6">
        <f t="shared" si="0"/>
        <v>0.8</v>
      </c>
      <c r="F6">
        <f t="shared" si="2"/>
        <v>3.2</v>
      </c>
      <c r="G6">
        <f t="shared" si="1"/>
        <v>-1.6</v>
      </c>
    </row>
    <row r="7" spans="1:57" x14ac:dyDescent="0.25">
      <c r="A7" s="5">
        <v>44896</v>
      </c>
      <c r="B7" s="11">
        <v>0.1388888888888889</v>
      </c>
      <c r="H7" s="12" t="s">
        <v>50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57" x14ac:dyDescent="0.25">
      <c r="A8" s="5">
        <v>44896</v>
      </c>
      <c r="B8" s="11" t="s">
        <v>59</v>
      </c>
      <c r="C8">
        <v>19100</v>
      </c>
      <c r="D8">
        <v>1.1499999999999999</v>
      </c>
      <c r="E8">
        <f>D8/2</f>
        <v>0.57499999999999996</v>
      </c>
      <c r="F8">
        <f>2*D8</f>
        <v>2.2999999999999998</v>
      </c>
      <c r="G8">
        <f t="shared" si="1"/>
        <v>-1.1499999999999999</v>
      </c>
    </row>
    <row r="9" spans="1:57" s="4" customFormat="1" x14ac:dyDescent="0.25">
      <c r="A9" s="13">
        <v>44896</v>
      </c>
      <c r="E9" s="4">
        <f t="shared" ref="E9:E11" si="3">D9/2</f>
        <v>0</v>
      </c>
      <c r="H9" s="4" t="s">
        <v>51</v>
      </c>
    </row>
    <row r="10" spans="1:57" s="10" customFormat="1" x14ac:dyDescent="0.25"/>
    <row r="11" spans="1:57" x14ac:dyDescent="0.25">
      <c r="A11" s="5">
        <v>44903</v>
      </c>
      <c r="C11">
        <v>19100</v>
      </c>
      <c r="D11">
        <v>18.350000000000001</v>
      </c>
      <c r="E11">
        <f t="shared" si="3"/>
        <v>9.1750000000000007</v>
      </c>
      <c r="F11">
        <f>D11*2</f>
        <v>36.700000000000003</v>
      </c>
      <c r="G11">
        <f>D11-F11</f>
        <v>-18.350000000000001</v>
      </c>
      <c r="I11" t="s">
        <v>61</v>
      </c>
      <c r="J11">
        <v>19050</v>
      </c>
      <c r="K11">
        <v>13.85</v>
      </c>
      <c r="L11">
        <f>K11/2</f>
        <v>6.9249999999999998</v>
      </c>
      <c r="M11">
        <f>K11*2</f>
        <v>27.7</v>
      </c>
      <c r="N11">
        <f>K11-M11</f>
        <v>-13.85</v>
      </c>
      <c r="AE11">
        <v>18450</v>
      </c>
      <c r="AF11">
        <v>19.25</v>
      </c>
      <c r="AG11">
        <f>AF11/2</f>
        <v>9.625</v>
      </c>
      <c r="AH11">
        <f>AF11*2</f>
        <v>38.5</v>
      </c>
      <c r="AI11">
        <f>AF11-AH11</f>
        <v>-19.25</v>
      </c>
    </row>
    <row r="12" spans="1:57" x14ac:dyDescent="0.25">
      <c r="A12" s="5">
        <v>44903</v>
      </c>
      <c r="C12" t="s">
        <v>64</v>
      </c>
      <c r="D12">
        <v>18.350000000000001</v>
      </c>
      <c r="F12">
        <v>18.350000000000001</v>
      </c>
      <c r="G12">
        <f>D12-F12</f>
        <v>0</v>
      </c>
      <c r="I12" t="s">
        <v>65</v>
      </c>
      <c r="K12">
        <v>13.85</v>
      </c>
      <c r="M12">
        <v>13.85</v>
      </c>
      <c r="N12">
        <f>K12-M12</f>
        <v>0</v>
      </c>
      <c r="AD12" t="s">
        <v>61</v>
      </c>
      <c r="AE12">
        <v>18300</v>
      </c>
      <c r="AF12">
        <v>17.350000000000001</v>
      </c>
      <c r="AG12">
        <f>AF12/2</f>
        <v>8.6750000000000007</v>
      </c>
      <c r="AH12">
        <f>AF12*2</f>
        <v>34.700000000000003</v>
      </c>
      <c r="AI12">
        <f>AF12-AH12</f>
        <v>-17.350000000000001</v>
      </c>
      <c r="AJ12" t="s">
        <v>62</v>
      </c>
    </row>
    <row r="13" spans="1:57" s="4" customFormat="1" x14ac:dyDescent="0.25">
      <c r="A13" s="13">
        <v>44903</v>
      </c>
      <c r="H13" s="4" t="s">
        <v>60</v>
      </c>
      <c r="N13" s="4" t="s">
        <v>66</v>
      </c>
      <c r="AD13" s="4" t="s">
        <v>63</v>
      </c>
      <c r="AF13" s="4">
        <v>17.350000000000001</v>
      </c>
      <c r="AH13" s="4">
        <v>17.350000000000001</v>
      </c>
      <c r="AI13" s="4">
        <f>AF13-AH13</f>
        <v>0</v>
      </c>
      <c r="AJ13" s="4" t="s">
        <v>67</v>
      </c>
    </row>
    <row r="14" spans="1:57" s="10" customFormat="1" x14ac:dyDescent="0.25"/>
    <row r="15" spans="1:57" x14ac:dyDescent="0.25">
      <c r="A15" s="5">
        <v>44910</v>
      </c>
      <c r="C15">
        <v>18950</v>
      </c>
      <c r="D15">
        <v>16.25</v>
      </c>
      <c r="E15">
        <f>D15/2</f>
        <v>8.125</v>
      </c>
      <c r="F15">
        <f>D15*2</f>
        <v>32.5</v>
      </c>
      <c r="G15">
        <f>D15-F15</f>
        <v>-16.25</v>
      </c>
      <c r="AE15">
        <v>18400</v>
      </c>
      <c r="AF15">
        <v>16.8</v>
      </c>
      <c r="AG15">
        <f>AF15/2</f>
        <v>8.4</v>
      </c>
      <c r="AH15">
        <f>AF15*2</f>
        <v>33.6</v>
      </c>
      <c r="AI15">
        <f>AF15-AH15</f>
        <v>-16.8</v>
      </c>
    </row>
    <row r="16" spans="1:57" x14ac:dyDescent="0.25">
      <c r="C16" t="s">
        <v>78</v>
      </c>
      <c r="D16">
        <v>16.25</v>
      </c>
      <c r="F16">
        <v>16.25</v>
      </c>
      <c r="G16">
        <f>D16-F16</f>
        <v>0</v>
      </c>
      <c r="I16" t="s">
        <v>73</v>
      </c>
      <c r="J16">
        <v>18900</v>
      </c>
      <c r="K16">
        <v>15.7</v>
      </c>
      <c r="L16">
        <f>K16/2</f>
        <v>7.85</v>
      </c>
      <c r="M16">
        <f>K16*2</f>
        <v>31.4</v>
      </c>
      <c r="AD16" t="s">
        <v>73</v>
      </c>
      <c r="AI16">
        <f t="shared" ref="AI16:AI20" si="4">AF16-AH16</f>
        <v>0</v>
      </c>
      <c r="AJ16" t="s">
        <v>74</v>
      </c>
    </row>
    <row r="17" spans="1:36" x14ac:dyDescent="0.25">
      <c r="H17" t="s">
        <v>80</v>
      </c>
      <c r="I17" t="s">
        <v>79</v>
      </c>
      <c r="K17">
        <v>15.7</v>
      </c>
      <c r="M17">
        <v>15.7</v>
      </c>
      <c r="N17">
        <f>K17-M17</f>
        <v>0</v>
      </c>
      <c r="P17" t="s">
        <v>76</v>
      </c>
      <c r="Q17">
        <v>18850</v>
      </c>
      <c r="R17">
        <v>15.6</v>
      </c>
      <c r="S17">
        <f>R17/2</f>
        <v>7.8</v>
      </c>
      <c r="T17">
        <f>R17*2</f>
        <v>31.2</v>
      </c>
      <c r="AE17">
        <v>18250</v>
      </c>
      <c r="AF17">
        <v>12.7</v>
      </c>
      <c r="AG17">
        <f t="shared" ref="AG17" si="5">AF17/2</f>
        <v>6.35</v>
      </c>
      <c r="AH17">
        <f t="shared" ref="AH17" si="6">AF17*2</f>
        <v>25.4</v>
      </c>
      <c r="AI17">
        <f t="shared" si="4"/>
        <v>-12.7</v>
      </c>
    </row>
    <row r="18" spans="1:36" x14ac:dyDescent="0.25">
      <c r="O18" t="s">
        <v>81</v>
      </c>
      <c r="R18">
        <v>15.6</v>
      </c>
      <c r="T18">
        <v>15.6</v>
      </c>
      <c r="U18">
        <f>R18-T18</f>
        <v>0</v>
      </c>
      <c r="AD18" t="s">
        <v>75</v>
      </c>
      <c r="AI18">
        <f t="shared" si="4"/>
        <v>0</v>
      </c>
      <c r="AJ18" t="s">
        <v>77</v>
      </c>
    </row>
    <row r="19" spans="1:36" x14ac:dyDescent="0.25">
      <c r="V19" t="s">
        <v>82</v>
      </c>
      <c r="AE19">
        <v>18100</v>
      </c>
      <c r="AF19">
        <v>11.6</v>
      </c>
      <c r="AG19">
        <f>AF19/2</f>
        <v>5.8</v>
      </c>
      <c r="AH19">
        <f>AF19*2</f>
        <v>23.2</v>
      </c>
      <c r="AI19">
        <f t="shared" si="4"/>
        <v>-11.6</v>
      </c>
    </row>
    <row r="20" spans="1:36" x14ac:dyDescent="0.25">
      <c r="AD20" s="5">
        <v>44907</v>
      </c>
      <c r="AF20">
        <v>11.6</v>
      </c>
      <c r="AH20">
        <v>11.6</v>
      </c>
      <c r="AI20">
        <f t="shared" si="4"/>
        <v>0</v>
      </c>
    </row>
    <row r="21" spans="1:36" x14ac:dyDescent="0.25">
      <c r="AJ21" t="s">
        <v>83</v>
      </c>
    </row>
    <row r="22" spans="1:36" s="10" customFormat="1" x14ac:dyDescent="0.25"/>
    <row r="23" spans="1:36" x14ac:dyDescent="0.25">
      <c r="A23" s="5">
        <v>44917</v>
      </c>
      <c r="C23">
        <v>18700</v>
      </c>
      <c r="D23">
        <v>15.35</v>
      </c>
      <c r="E23">
        <f>D23/2</f>
        <v>7.6749999999999998</v>
      </c>
      <c r="F23">
        <f>D23*2</f>
        <v>30.7</v>
      </c>
      <c r="G23">
        <f>D23-F23</f>
        <v>-15.35</v>
      </c>
      <c r="T23" t="s">
        <v>14</v>
      </c>
      <c r="AE23">
        <v>18050</v>
      </c>
      <c r="AF23">
        <v>24.15</v>
      </c>
      <c r="AG23">
        <f>AF23/2</f>
        <v>12.074999999999999</v>
      </c>
      <c r="AH23">
        <f>AF23*2</f>
        <v>48.3</v>
      </c>
      <c r="AI23">
        <f>AF23-AH23</f>
        <v>-24.15</v>
      </c>
    </row>
    <row r="24" spans="1:36" x14ac:dyDescent="0.25">
      <c r="B24" s="5" t="s">
        <v>91</v>
      </c>
      <c r="D24">
        <v>15.35</v>
      </c>
      <c r="F24">
        <v>15.35</v>
      </c>
      <c r="G24">
        <f>D24-F24</f>
        <v>0</v>
      </c>
      <c r="AD24" t="s">
        <v>89</v>
      </c>
      <c r="AF24">
        <v>24.15</v>
      </c>
      <c r="AH24">
        <v>24.15</v>
      </c>
      <c r="AI24">
        <f>AF24-AH24</f>
        <v>0</v>
      </c>
    </row>
    <row r="25" spans="1:36" x14ac:dyDescent="0.25">
      <c r="I25" s="5" t="s">
        <v>91</v>
      </c>
      <c r="J25">
        <v>18650</v>
      </c>
      <c r="K25">
        <v>6.65</v>
      </c>
      <c r="L25">
        <f>K25/2</f>
        <v>3.3250000000000002</v>
      </c>
      <c r="M25">
        <f>K25*2</f>
        <v>13.3</v>
      </c>
      <c r="AD25" t="s">
        <v>91</v>
      </c>
      <c r="AJ25" t="s">
        <v>90</v>
      </c>
    </row>
    <row r="26" spans="1:36" x14ac:dyDescent="0.25">
      <c r="P26" t="s">
        <v>93</v>
      </c>
      <c r="Q26">
        <v>18600</v>
      </c>
      <c r="R26">
        <v>7.25</v>
      </c>
      <c r="S26">
        <f>R26/2</f>
        <v>3.625</v>
      </c>
      <c r="T26">
        <f>R26*2</f>
        <v>14.5</v>
      </c>
      <c r="AE26">
        <v>17900</v>
      </c>
      <c r="AF26">
        <v>10.8</v>
      </c>
      <c r="AG26">
        <f>AF26/2</f>
        <v>5.4</v>
      </c>
      <c r="AH26">
        <f>AF26*2</f>
        <v>21.6</v>
      </c>
    </row>
    <row r="27" spans="1:36" x14ac:dyDescent="0.25">
      <c r="AD27" t="s">
        <v>92</v>
      </c>
      <c r="AF27">
        <v>10.8</v>
      </c>
      <c r="AH27">
        <v>10.8</v>
      </c>
    </row>
    <row r="28" spans="1:36" x14ac:dyDescent="0.25">
      <c r="AD28" t="s">
        <v>93</v>
      </c>
      <c r="AJ28" t="s">
        <v>90</v>
      </c>
    </row>
    <row r="29" spans="1:36" x14ac:dyDescent="0.25">
      <c r="AE29">
        <v>17750</v>
      </c>
      <c r="AF29">
        <v>6.75</v>
      </c>
      <c r="AG29">
        <f>AF29/2</f>
        <v>3.375</v>
      </c>
      <c r="AH29">
        <f>AF29*2</f>
        <v>13.5</v>
      </c>
    </row>
    <row r="30" spans="1:36" x14ac:dyDescent="0.25">
      <c r="AD30" t="s">
        <v>94</v>
      </c>
      <c r="AF30">
        <v>6.75</v>
      </c>
      <c r="AH30">
        <v>6.75</v>
      </c>
      <c r="AJ30" t="s">
        <v>95</v>
      </c>
    </row>
    <row r="31" spans="1:36" x14ac:dyDescent="0.25">
      <c r="H31" t="s">
        <v>96</v>
      </c>
      <c r="N31" t="s">
        <v>97</v>
      </c>
      <c r="U31" t="s">
        <v>98</v>
      </c>
    </row>
    <row r="32" spans="1:36" s="10" customFormat="1" x14ac:dyDescent="0.25"/>
    <row r="33" spans="1:36" x14ac:dyDescent="0.25">
      <c r="A33" s="5">
        <v>45337</v>
      </c>
      <c r="C33">
        <v>22200</v>
      </c>
      <c r="D33">
        <v>29.3</v>
      </c>
      <c r="E33">
        <f>D33/2</f>
        <v>14.65</v>
      </c>
      <c r="F33">
        <f>D33*2</f>
        <v>58.6</v>
      </c>
      <c r="AE33">
        <v>21150</v>
      </c>
      <c r="AF33">
        <v>28.7</v>
      </c>
      <c r="AG33">
        <f>AF33/2</f>
        <v>14.35</v>
      </c>
      <c r="AH33">
        <f>AF33*2</f>
        <v>57.4</v>
      </c>
    </row>
    <row r="34" spans="1:36" x14ac:dyDescent="0.25">
      <c r="B34" t="s">
        <v>134</v>
      </c>
      <c r="D34">
        <v>29.3</v>
      </c>
      <c r="F34">
        <v>29.3</v>
      </c>
      <c r="H34">
        <f>D34-F34</f>
        <v>0</v>
      </c>
      <c r="I34" t="s">
        <v>132</v>
      </c>
      <c r="J34">
        <v>22150</v>
      </c>
      <c r="K34">
        <v>12.05</v>
      </c>
      <c r="L34">
        <f>K34/2</f>
        <v>6.0250000000000004</v>
      </c>
      <c r="M34">
        <f>K34*2</f>
        <v>24.1</v>
      </c>
      <c r="AD34" t="s">
        <v>131</v>
      </c>
      <c r="AF34">
        <v>28.7</v>
      </c>
      <c r="AH34">
        <v>28.7</v>
      </c>
    </row>
    <row r="35" spans="1:36" x14ac:dyDescent="0.25">
      <c r="I35" t="s">
        <v>135</v>
      </c>
      <c r="K35">
        <v>12.05</v>
      </c>
      <c r="M35">
        <v>12.05</v>
      </c>
      <c r="AD35" t="s">
        <v>132</v>
      </c>
      <c r="AJ35" t="s">
        <v>90</v>
      </c>
    </row>
    <row r="36" spans="1:36" x14ac:dyDescent="0.25">
      <c r="AE36">
        <v>20950</v>
      </c>
      <c r="AF36">
        <v>9.4499999999999993</v>
      </c>
      <c r="AG36">
        <f>AF36/2</f>
        <v>4.7249999999999996</v>
      </c>
      <c r="AH36">
        <f>AF36*2</f>
        <v>18.899999999999999</v>
      </c>
    </row>
    <row r="37" spans="1:36" x14ac:dyDescent="0.25">
      <c r="AD37" t="s">
        <v>133</v>
      </c>
      <c r="AF37">
        <v>9.4499999999999993</v>
      </c>
      <c r="AH37">
        <v>9.4499999999999993</v>
      </c>
      <c r="AJ37" t="s">
        <v>136</v>
      </c>
    </row>
    <row r="38" spans="1:36" s="10" customFormat="1" x14ac:dyDescent="0.25"/>
    <row r="39" spans="1:36" x14ac:dyDescent="0.25">
      <c r="A39" s="5">
        <v>44924</v>
      </c>
      <c r="C39">
        <v>18450</v>
      </c>
      <c r="D39">
        <v>20.95</v>
      </c>
      <c r="E39">
        <f>D39/2</f>
        <v>10.475</v>
      </c>
      <c r="F39">
        <f>D39*2</f>
        <v>41.9</v>
      </c>
      <c r="G39">
        <f>D39-F39</f>
        <v>-20.95</v>
      </c>
      <c r="AE39">
        <v>17600</v>
      </c>
      <c r="AF39">
        <v>28.45</v>
      </c>
      <c r="AG39">
        <f>AF39/2</f>
        <v>14.225</v>
      </c>
      <c r="AH39">
        <f>AF39*2</f>
        <v>56.9</v>
      </c>
      <c r="AI39">
        <f>AF39-AH39</f>
        <v>-28.45</v>
      </c>
    </row>
    <row r="40" spans="1:36" x14ac:dyDescent="0.25">
      <c r="B40" t="s">
        <v>154</v>
      </c>
      <c r="D40">
        <v>20.95</v>
      </c>
      <c r="F40">
        <v>20.95</v>
      </c>
      <c r="G40">
        <f>D40-F40</f>
        <v>0</v>
      </c>
      <c r="AD40" t="s">
        <v>155</v>
      </c>
      <c r="AF40">
        <v>28.45</v>
      </c>
      <c r="AH40">
        <v>28.45</v>
      </c>
      <c r="AI40">
        <f>AF40-AH40</f>
        <v>0</v>
      </c>
    </row>
    <row r="41" spans="1:36" s="10" customFormat="1" x14ac:dyDescent="0.25"/>
    <row r="42" spans="1:36" x14ac:dyDescent="0.25">
      <c r="A42" s="5">
        <v>44931</v>
      </c>
      <c r="C42">
        <v>18550</v>
      </c>
      <c r="D42">
        <v>19.350000000000001</v>
      </c>
      <c r="E42">
        <f>D42/2</f>
        <v>9.6750000000000007</v>
      </c>
      <c r="F42">
        <f>D42*2</f>
        <v>38.700000000000003</v>
      </c>
      <c r="AE42">
        <v>17900</v>
      </c>
      <c r="AF42">
        <v>26</v>
      </c>
      <c r="AG42">
        <f>AF42/2</f>
        <v>13</v>
      </c>
      <c r="AH42">
        <f>AF42*2</f>
        <v>52</v>
      </c>
    </row>
    <row r="43" spans="1:36" x14ac:dyDescent="0.25">
      <c r="B43" t="s">
        <v>156</v>
      </c>
      <c r="D43">
        <v>19.350000000000001</v>
      </c>
      <c r="F43">
        <v>19.350000000000001</v>
      </c>
      <c r="AD43" t="s">
        <v>157</v>
      </c>
      <c r="AF43">
        <v>26</v>
      </c>
      <c r="AH43">
        <v>26</v>
      </c>
    </row>
    <row r="44" spans="1:36" x14ac:dyDescent="0.25">
      <c r="I44" t="s">
        <v>158</v>
      </c>
      <c r="J44">
        <v>18600</v>
      </c>
      <c r="K44">
        <v>2.85</v>
      </c>
      <c r="L44">
        <f>K44/2</f>
        <v>1.425</v>
      </c>
      <c r="M44">
        <f>K44*2</f>
        <v>5.7</v>
      </c>
      <c r="AD44" t="s">
        <v>158</v>
      </c>
      <c r="AI44" t="s">
        <v>159</v>
      </c>
    </row>
    <row r="45" spans="1:36" x14ac:dyDescent="0.25">
      <c r="I45" t="s">
        <v>161</v>
      </c>
      <c r="K45">
        <v>2.85</v>
      </c>
      <c r="M45">
        <v>2.85</v>
      </c>
      <c r="AE45">
        <v>17750</v>
      </c>
      <c r="AF45">
        <v>7.15</v>
      </c>
      <c r="AG45">
        <f>AF45/2</f>
        <v>3.5750000000000002</v>
      </c>
      <c r="AH45">
        <f>AF45*2</f>
        <v>14.3</v>
      </c>
      <c r="AI45">
        <f>AF45-AH45</f>
        <v>-7.15</v>
      </c>
    </row>
    <row r="46" spans="1:36" x14ac:dyDescent="0.25">
      <c r="AD46" t="s">
        <v>160</v>
      </c>
      <c r="AF46">
        <v>7.15</v>
      </c>
      <c r="AH46">
        <v>7.15</v>
      </c>
      <c r="AI46">
        <f>AF46-AH46</f>
        <v>0</v>
      </c>
    </row>
    <row r="47" spans="1:36" s="10" customFormat="1" x14ac:dyDescent="0.25"/>
    <row r="48" spans="1:36" x14ac:dyDescent="0.25">
      <c r="A48" s="5">
        <v>45309</v>
      </c>
      <c r="C48">
        <v>22100</v>
      </c>
      <c r="D48">
        <v>19.399999999999999</v>
      </c>
      <c r="E48">
        <f>D48/2</f>
        <v>9.6999999999999993</v>
      </c>
      <c r="F48">
        <f>D48*2</f>
        <v>38.799999999999997</v>
      </c>
      <c r="AE48">
        <v>21350</v>
      </c>
      <c r="AF48">
        <v>24.35</v>
      </c>
      <c r="AG48">
        <f>AF48/2</f>
        <v>12.175000000000001</v>
      </c>
      <c r="AH48">
        <f>AF48*2</f>
        <v>48.7</v>
      </c>
      <c r="AI48">
        <f>AF48-AH48</f>
        <v>-24.35</v>
      </c>
    </row>
    <row r="49" spans="1:50" x14ac:dyDescent="0.25">
      <c r="B49" t="s">
        <v>162</v>
      </c>
      <c r="H49" t="s">
        <v>163</v>
      </c>
      <c r="AD49" t="s">
        <v>174</v>
      </c>
      <c r="AF49">
        <v>24.35</v>
      </c>
      <c r="AH49">
        <v>24.35</v>
      </c>
      <c r="AI49">
        <f>AF49-AH49</f>
        <v>0</v>
      </c>
      <c r="AK49" t="s">
        <v>162</v>
      </c>
      <c r="AL49">
        <v>21400</v>
      </c>
      <c r="AM49">
        <v>26</v>
      </c>
      <c r="AN49">
        <f>AM49/2</f>
        <v>13</v>
      </c>
      <c r="AO49">
        <f>AM49*2</f>
        <v>52</v>
      </c>
    </row>
    <row r="50" spans="1:50" x14ac:dyDescent="0.25">
      <c r="C50">
        <v>22300</v>
      </c>
      <c r="D50">
        <v>10.15</v>
      </c>
      <c r="E50">
        <f t="shared" ref="E50:E52" si="7">D50/2</f>
        <v>5.0750000000000002</v>
      </c>
      <c r="F50">
        <f>D50*2</f>
        <v>20.3</v>
      </c>
      <c r="AD50" t="s">
        <v>175</v>
      </c>
      <c r="AF50">
        <v>24.35</v>
      </c>
      <c r="AH50">
        <v>28.15</v>
      </c>
      <c r="AI50">
        <f>AF50-AH50</f>
        <v>-3.7999999999999972</v>
      </c>
      <c r="AK50" t="s">
        <v>174</v>
      </c>
      <c r="AM50">
        <v>26</v>
      </c>
      <c r="AO50">
        <v>26</v>
      </c>
      <c r="AR50" t="s">
        <v>165</v>
      </c>
      <c r="AS50">
        <v>21450</v>
      </c>
      <c r="AT50">
        <v>26.2</v>
      </c>
      <c r="AU50">
        <f>AT50/2</f>
        <v>13.1</v>
      </c>
      <c r="AV50">
        <f>AT50*2</f>
        <v>52.4</v>
      </c>
      <c r="AW50">
        <f>AT50-AV50</f>
        <v>-26.2</v>
      </c>
    </row>
    <row r="51" spans="1:50" x14ac:dyDescent="0.25">
      <c r="B51" t="s">
        <v>165</v>
      </c>
      <c r="E51">
        <f t="shared" si="7"/>
        <v>0</v>
      </c>
      <c r="H51" t="s">
        <v>164</v>
      </c>
      <c r="AJ51" t="s">
        <v>176</v>
      </c>
      <c r="AK51" t="s">
        <v>179</v>
      </c>
      <c r="AQ51" t="s">
        <v>178</v>
      </c>
      <c r="AR51" t="s">
        <v>174</v>
      </c>
      <c r="AT51">
        <v>26.2</v>
      </c>
      <c r="AV51">
        <v>26.2</v>
      </c>
      <c r="AW51">
        <f>AT51-AV51</f>
        <v>0</v>
      </c>
    </row>
    <row r="52" spans="1:50" x14ac:dyDescent="0.25">
      <c r="C52">
        <v>22500</v>
      </c>
      <c r="D52">
        <v>6.15</v>
      </c>
      <c r="E52">
        <f t="shared" si="7"/>
        <v>3.0750000000000002</v>
      </c>
      <c r="F52">
        <f>D52*2</f>
        <v>12.3</v>
      </c>
      <c r="AR52" t="s">
        <v>180</v>
      </c>
      <c r="AX52" t="s">
        <v>178</v>
      </c>
    </row>
    <row r="53" spans="1:50" x14ac:dyDescent="0.25">
      <c r="B53" t="s">
        <v>166</v>
      </c>
      <c r="D53">
        <v>6.15</v>
      </c>
      <c r="F53">
        <v>6.15</v>
      </c>
      <c r="G53">
        <f>D53-F53</f>
        <v>0</v>
      </c>
    </row>
    <row r="54" spans="1:50" x14ac:dyDescent="0.25">
      <c r="H54" t="s">
        <v>181</v>
      </c>
    </row>
    <row r="55" spans="1:50" s="10" customFormat="1" x14ac:dyDescent="0.25"/>
    <row r="56" spans="1:50" x14ac:dyDescent="0.25">
      <c r="A56" s="5">
        <v>45316</v>
      </c>
      <c r="C56">
        <v>22100</v>
      </c>
      <c r="D56">
        <v>29.35</v>
      </c>
      <c r="E56">
        <f>D56/2</f>
        <v>14.675000000000001</v>
      </c>
      <c r="F56">
        <f>D56*2</f>
        <v>58.7</v>
      </c>
      <c r="AE56">
        <v>21200</v>
      </c>
      <c r="AF56">
        <v>29.75</v>
      </c>
      <c r="AG56">
        <f>AF56/2</f>
        <v>14.875</v>
      </c>
      <c r="AH56">
        <f>AF56*2</f>
        <v>59.5</v>
      </c>
      <c r="AI56">
        <f>AF56-AH56</f>
        <v>-29.75</v>
      </c>
    </row>
    <row r="57" spans="1:50" x14ac:dyDescent="0.25">
      <c r="B57" t="s">
        <v>185</v>
      </c>
      <c r="D57">
        <v>29.35</v>
      </c>
      <c r="F57">
        <v>29.35</v>
      </c>
      <c r="AD57" t="s">
        <v>184</v>
      </c>
      <c r="AF57">
        <v>29.75</v>
      </c>
      <c r="AH57">
        <v>29.75</v>
      </c>
      <c r="AI57">
        <f>AF57-AH57</f>
        <v>0</v>
      </c>
    </row>
    <row r="58" spans="1:50" x14ac:dyDescent="0.25">
      <c r="H58" t="s">
        <v>198</v>
      </c>
      <c r="I58" t="s">
        <v>186</v>
      </c>
      <c r="J58">
        <v>22050</v>
      </c>
      <c r="K58">
        <v>7.2</v>
      </c>
      <c r="L58">
        <f>K58/2</f>
        <v>3.6</v>
      </c>
      <c r="M58">
        <f>K58*2</f>
        <v>14.4</v>
      </c>
      <c r="AD58" t="s">
        <v>186</v>
      </c>
      <c r="AJ58" t="s">
        <v>187</v>
      </c>
    </row>
    <row r="59" spans="1:50" x14ac:dyDescent="0.25">
      <c r="O59" t="s">
        <v>199</v>
      </c>
      <c r="P59" t="s">
        <v>188</v>
      </c>
      <c r="Q59">
        <v>22000</v>
      </c>
      <c r="R59">
        <v>7.85</v>
      </c>
      <c r="S59">
        <f>R59/2</f>
        <v>3.9249999999999998</v>
      </c>
      <c r="T59">
        <f>R59*2</f>
        <v>15.7</v>
      </c>
      <c r="AE59">
        <v>21000</v>
      </c>
      <c r="AF59">
        <v>12.05</v>
      </c>
      <c r="AG59">
        <f>AF59/2</f>
        <v>6.0250000000000004</v>
      </c>
      <c r="AH59">
        <f>AF59*2</f>
        <v>24.1</v>
      </c>
      <c r="AI59">
        <f>AF59-AH59</f>
        <v>-12.05</v>
      </c>
    </row>
    <row r="60" spans="1:50" x14ac:dyDescent="0.25">
      <c r="V60" t="s">
        <v>200</v>
      </c>
      <c r="W60" t="s">
        <v>190</v>
      </c>
      <c r="X60">
        <v>21950</v>
      </c>
      <c r="Y60">
        <v>6.25</v>
      </c>
      <c r="Z60">
        <f>Y60/2</f>
        <v>3.125</v>
      </c>
      <c r="AA60">
        <f>Y60*2</f>
        <v>12.5</v>
      </c>
      <c r="AD60" t="s">
        <v>188</v>
      </c>
      <c r="AJ60" t="s">
        <v>189</v>
      </c>
    </row>
    <row r="61" spans="1:50" x14ac:dyDescent="0.25">
      <c r="AC61" t="s">
        <v>201</v>
      </c>
      <c r="AE61">
        <v>20800</v>
      </c>
      <c r="AF61">
        <v>9.0500000000000007</v>
      </c>
      <c r="AG61">
        <f>AF61/2</f>
        <v>4.5250000000000004</v>
      </c>
      <c r="AH61">
        <f>AF61*2</f>
        <v>18.100000000000001</v>
      </c>
    </row>
    <row r="62" spans="1:50" x14ac:dyDescent="0.25">
      <c r="AD62" t="s">
        <v>190</v>
      </c>
      <c r="AJ62" t="s">
        <v>191</v>
      </c>
    </row>
    <row r="63" spans="1:50" s="10" customFormat="1" x14ac:dyDescent="0.25"/>
    <row r="64" spans="1:50" x14ac:dyDescent="0.25">
      <c r="A64" s="5">
        <v>45323</v>
      </c>
      <c r="C64">
        <v>22000</v>
      </c>
      <c r="D64">
        <v>36.049999999999997</v>
      </c>
      <c r="E64">
        <f>D64/2</f>
        <v>18.024999999999999</v>
      </c>
      <c r="F64">
        <f>D64*2</f>
        <v>72.099999999999994</v>
      </c>
      <c r="AE64">
        <v>20900</v>
      </c>
      <c r="AF64">
        <v>41.95</v>
      </c>
      <c r="AG64">
        <f>AF64/2</f>
        <v>20.975000000000001</v>
      </c>
      <c r="AH64">
        <f>AF64*2</f>
        <v>83.9</v>
      </c>
    </row>
    <row r="65" spans="1:49" x14ac:dyDescent="0.25">
      <c r="B65" t="s">
        <v>202</v>
      </c>
      <c r="H65" t="s">
        <v>203</v>
      </c>
      <c r="AD65" t="s">
        <v>204</v>
      </c>
      <c r="AF65">
        <v>41.95</v>
      </c>
      <c r="AH65">
        <v>41.95</v>
      </c>
      <c r="AK65" t="s">
        <v>202</v>
      </c>
      <c r="AL65">
        <v>20950</v>
      </c>
      <c r="AM65">
        <v>20</v>
      </c>
      <c r="AN65">
        <f>AM65/2</f>
        <v>10</v>
      </c>
      <c r="AO65">
        <f>AM65*2</f>
        <v>40</v>
      </c>
    </row>
    <row r="66" spans="1:49" x14ac:dyDescent="0.25">
      <c r="C66">
        <v>22200</v>
      </c>
      <c r="D66">
        <v>28.5</v>
      </c>
      <c r="E66">
        <f t="shared" ref="E66:E69" si="8">D66/2</f>
        <v>14.25</v>
      </c>
      <c r="F66">
        <f t="shared" ref="F66" si="9">D66*2</f>
        <v>57</v>
      </c>
      <c r="AK66" t="s">
        <v>205</v>
      </c>
      <c r="AM66">
        <v>20</v>
      </c>
      <c r="AO66">
        <v>20</v>
      </c>
    </row>
    <row r="67" spans="1:49" x14ac:dyDescent="0.25">
      <c r="B67" t="s">
        <v>206</v>
      </c>
      <c r="D67">
        <v>28.5</v>
      </c>
      <c r="F67">
        <v>28.5</v>
      </c>
      <c r="AR67" t="s">
        <v>207</v>
      </c>
      <c r="AS67">
        <v>21000</v>
      </c>
      <c r="AT67">
        <v>4.2</v>
      </c>
      <c r="AU67">
        <f>AT67/2</f>
        <v>2.1</v>
      </c>
      <c r="AV67">
        <f>AT67*2</f>
        <v>8.4</v>
      </c>
    </row>
    <row r="68" spans="1:49" x14ac:dyDescent="0.25">
      <c r="B68" t="s">
        <v>207</v>
      </c>
      <c r="H68" t="s">
        <v>187</v>
      </c>
      <c r="AR68" t="s">
        <v>209</v>
      </c>
      <c r="AW68" t="s">
        <v>208</v>
      </c>
    </row>
    <row r="69" spans="1:49" x14ac:dyDescent="0.25">
      <c r="C69">
        <v>22400</v>
      </c>
      <c r="D69">
        <v>10.199999999999999</v>
      </c>
      <c r="E69">
        <f t="shared" si="8"/>
        <v>5.0999999999999996</v>
      </c>
      <c r="F69">
        <f>D69*2</f>
        <v>20.399999999999999</v>
      </c>
    </row>
    <row r="70" spans="1:49" x14ac:dyDescent="0.25">
      <c r="H70" t="s">
        <v>210</v>
      </c>
    </row>
    <row r="71" spans="1:49" s="10" customFormat="1" x14ac:dyDescent="0.25"/>
    <row r="72" spans="1:49" x14ac:dyDescent="0.25">
      <c r="A72" s="5">
        <v>45330</v>
      </c>
      <c r="C72">
        <v>22400</v>
      </c>
      <c r="D72">
        <v>27.95</v>
      </c>
      <c r="E72">
        <f>D72/2</f>
        <v>13.975</v>
      </c>
      <c r="F72">
        <f>D72*2</f>
        <v>55.9</v>
      </c>
      <c r="AE72">
        <v>21450</v>
      </c>
      <c r="AF72">
        <v>30.6</v>
      </c>
      <c r="AG72">
        <f>AF72/2</f>
        <v>15.3</v>
      </c>
      <c r="AH72">
        <f>AF72*2</f>
        <v>61.2</v>
      </c>
    </row>
    <row r="73" spans="1:49" x14ac:dyDescent="0.25">
      <c r="B73" t="s">
        <v>212</v>
      </c>
      <c r="H73" t="s">
        <v>211</v>
      </c>
      <c r="AJ73" t="s">
        <v>215</v>
      </c>
      <c r="AK73" t="s">
        <v>212</v>
      </c>
      <c r="AL73">
        <v>21500</v>
      </c>
      <c r="AM73">
        <v>24.5</v>
      </c>
      <c r="AN73">
        <f>AM73/2</f>
        <v>12.25</v>
      </c>
      <c r="AO73">
        <f>AM73*2</f>
        <v>49</v>
      </c>
    </row>
    <row r="74" spans="1:49" x14ac:dyDescent="0.25">
      <c r="C74">
        <v>22600</v>
      </c>
      <c r="D74">
        <v>23.85</v>
      </c>
      <c r="E74">
        <f>D74/2</f>
        <v>11.925000000000001</v>
      </c>
      <c r="F74">
        <f>D74*2</f>
        <v>47.7</v>
      </c>
      <c r="AK74" t="s">
        <v>213</v>
      </c>
      <c r="AQ74" t="s">
        <v>214</v>
      </c>
    </row>
    <row r="75" spans="1:49" x14ac:dyDescent="0.25">
      <c r="I75" t="s">
        <v>213</v>
      </c>
      <c r="J75">
        <v>22550</v>
      </c>
      <c r="K75">
        <v>10.4</v>
      </c>
      <c r="L75">
        <f>K75/2</f>
        <v>5.2</v>
      </c>
      <c r="M75">
        <f>K75*2</f>
        <v>20.8</v>
      </c>
    </row>
    <row r="76" spans="1:49" s="10" customFormat="1" x14ac:dyDescent="0.25"/>
    <row r="77" spans="1:49" x14ac:dyDescent="0.25">
      <c r="A77" s="5">
        <v>44938</v>
      </c>
      <c r="C77">
        <v>18350</v>
      </c>
      <c r="D77">
        <v>18.2</v>
      </c>
      <c r="E77">
        <f>D77/2</f>
        <v>9.1</v>
      </c>
      <c r="F77">
        <f>D77*2</f>
        <v>36.4</v>
      </c>
      <c r="AE77">
        <v>17650</v>
      </c>
      <c r="AF77">
        <v>22.9</v>
      </c>
      <c r="AG77">
        <f>AF77/2</f>
        <v>11.45</v>
      </c>
      <c r="AH77">
        <f>AF77*2</f>
        <v>45.8</v>
      </c>
    </row>
    <row r="78" spans="1:49" x14ac:dyDescent="0.25">
      <c r="B78" t="s">
        <v>260</v>
      </c>
      <c r="D78">
        <v>18.2</v>
      </c>
      <c r="F78">
        <v>18.2</v>
      </c>
      <c r="I78" t="s">
        <v>257</v>
      </c>
      <c r="J78">
        <v>18300</v>
      </c>
      <c r="K78">
        <v>11.2</v>
      </c>
      <c r="L78">
        <f>K78/2</f>
        <v>5.6</v>
      </c>
      <c r="M78">
        <f>K78*2</f>
        <v>22.4</v>
      </c>
      <c r="AD78" t="s">
        <v>257</v>
      </c>
      <c r="AJ78" t="s">
        <v>258</v>
      </c>
    </row>
    <row r="79" spans="1:49" x14ac:dyDescent="0.25">
      <c r="B79" t="s">
        <v>262</v>
      </c>
      <c r="G79" t="s">
        <v>187</v>
      </c>
      <c r="I79" t="s">
        <v>263</v>
      </c>
      <c r="O79" t="s">
        <v>261</v>
      </c>
      <c r="AE79">
        <v>17500</v>
      </c>
      <c r="AF79">
        <v>20.7</v>
      </c>
      <c r="AG79">
        <f>AF79/2</f>
        <v>10.35</v>
      </c>
      <c r="AH79">
        <f>AF79*2</f>
        <v>41.4</v>
      </c>
      <c r="AI79">
        <f>AF79-AH79</f>
        <v>-20.7</v>
      </c>
    </row>
    <row r="80" spans="1:49" x14ac:dyDescent="0.25">
      <c r="AD80" t="s">
        <v>259</v>
      </c>
      <c r="AF80">
        <v>20.7</v>
      </c>
      <c r="AH80">
        <v>20.7</v>
      </c>
      <c r="AI80">
        <f>AF80-AH80</f>
        <v>0</v>
      </c>
    </row>
    <row r="81" spans="1:50" x14ac:dyDescent="0.25">
      <c r="AJ81" t="s">
        <v>264</v>
      </c>
    </row>
    <row r="82" spans="1:50" s="10" customFormat="1" x14ac:dyDescent="0.25"/>
    <row r="83" spans="1:50" x14ac:dyDescent="0.25">
      <c r="A83" s="5">
        <v>44945</v>
      </c>
      <c r="C83">
        <v>18200</v>
      </c>
      <c r="D83">
        <v>24.25</v>
      </c>
      <c r="E83">
        <f>D83/2</f>
        <v>12.125</v>
      </c>
      <c r="F83">
        <f>D83*2</f>
        <v>48.5</v>
      </c>
      <c r="G83">
        <f>D83-F83</f>
        <v>-24.25</v>
      </c>
      <c r="AE83">
        <v>17450</v>
      </c>
      <c r="AF83">
        <v>27.35</v>
      </c>
      <c r="AG83">
        <f>AF83/2</f>
        <v>13.675000000000001</v>
      </c>
      <c r="AH83">
        <f>AF83*2</f>
        <v>54.7</v>
      </c>
      <c r="AI83">
        <f>AF83-AH83</f>
        <v>-27.35</v>
      </c>
    </row>
    <row r="84" spans="1:50" x14ac:dyDescent="0.25">
      <c r="B84" t="s">
        <v>273</v>
      </c>
      <c r="D84">
        <v>24.25</v>
      </c>
      <c r="F84">
        <v>24.25</v>
      </c>
      <c r="G84">
        <f t="shared" ref="G84" si="10">D84-F84</f>
        <v>0</v>
      </c>
      <c r="AD84" t="s">
        <v>272</v>
      </c>
      <c r="AF84">
        <v>27.35</v>
      </c>
      <c r="AH84">
        <v>27.35</v>
      </c>
      <c r="AI84">
        <f>AF84-AH84</f>
        <v>0</v>
      </c>
    </row>
    <row r="85" spans="1:50" x14ac:dyDescent="0.25">
      <c r="B85" t="s">
        <v>274</v>
      </c>
      <c r="H85" t="s">
        <v>187</v>
      </c>
      <c r="AJ85" t="s">
        <v>277</v>
      </c>
      <c r="AK85" t="s">
        <v>274</v>
      </c>
      <c r="AL85">
        <v>17500</v>
      </c>
      <c r="AM85">
        <v>2.4</v>
      </c>
      <c r="AN85">
        <f>AM85/2</f>
        <v>1.2</v>
      </c>
      <c r="AO85">
        <f>AM85*2</f>
        <v>4.8</v>
      </c>
    </row>
    <row r="86" spans="1:50" x14ac:dyDescent="0.25">
      <c r="C86">
        <v>18350</v>
      </c>
      <c r="D86">
        <v>3.45</v>
      </c>
      <c r="E86">
        <f>D86/2</f>
        <v>1.7250000000000001</v>
      </c>
      <c r="F86">
        <f>D86*2</f>
        <v>6.9</v>
      </c>
      <c r="AQ86" t="s">
        <v>278</v>
      </c>
      <c r="AR86" t="s">
        <v>275</v>
      </c>
      <c r="AS86">
        <v>17550</v>
      </c>
      <c r="AT86">
        <v>2.85</v>
      </c>
      <c r="AU86">
        <f>AT86/2</f>
        <v>1.425</v>
      </c>
      <c r="AV86">
        <f>AT86*2</f>
        <v>5.7</v>
      </c>
      <c r="AX86" t="s">
        <v>279</v>
      </c>
    </row>
    <row r="87" spans="1:50" x14ac:dyDescent="0.25">
      <c r="B87" t="s">
        <v>275</v>
      </c>
      <c r="H87" t="s">
        <v>276</v>
      </c>
    </row>
    <row r="88" spans="1:50" x14ac:dyDescent="0.25">
      <c r="D88">
        <v>1.55</v>
      </c>
      <c r="E88">
        <f>D88/2</f>
        <v>0.77500000000000002</v>
      </c>
      <c r="F88">
        <f>D88*2</f>
        <v>3.1</v>
      </c>
    </row>
    <row r="89" spans="1:50" s="10" customFormat="1" x14ac:dyDescent="0.25"/>
    <row r="90" spans="1:50" x14ac:dyDescent="0.25">
      <c r="A90" s="5">
        <v>44951</v>
      </c>
      <c r="C90">
        <v>18400</v>
      </c>
      <c r="D90">
        <v>13.85</v>
      </c>
      <c r="E90">
        <f>D90/2</f>
        <v>6.9249999999999998</v>
      </c>
      <c r="F90">
        <f>D90*2</f>
        <v>27.7</v>
      </c>
      <c r="AE90">
        <v>17800</v>
      </c>
      <c r="AF90">
        <v>19.350000000000001</v>
      </c>
      <c r="AG90">
        <f>AF90/2</f>
        <v>9.6750000000000007</v>
      </c>
      <c r="AH90">
        <f>AF90*2</f>
        <v>38.700000000000003</v>
      </c>
    </row>
    <row r="91" spans="1:50" x14ac:dyDescent="0.25">
      <c r="D91">
        <v>13.85</v>
      </c>
      <c r="F91">
        <v>13.85</v>
      </c>
      <c r="AF91">
        <v>19.350000000000001</v>
      </c>
      <c r="AH91">
        <v>19.350000000000001</v>
      </c>
    </row>
    <row r="92" spans="1:50" x14ac:dyDescent="0.25">
      <c r="G92" t="s">
        <v>291</v>
      </c>
      <c r="I92" t="s">
        <v>288</v>
      </c>
      <c r="J92">
        <v>18350</v>
      </c>
      <c r="K92">
        <v>1.65</v>
      </c>
      <c r="L92">
        <f>K92/2</f>
        <v>0.82499999999999996</v>
      </c>
      <c r="M92">
        <f>K92*2</f>
        <v>3.3</v>
      </c>
      <c r="AD92" t="s">
        <v>288</v>
      </c>
      <c r="AI92" t="s">
        <v>289</v>
      </c>
    </row>
    <row r="93" spans="1:50" x14ac:dyDescent="0.25">
      <c r="N93" t="s">
        <v>292</v>
      </c>
      <c r="AE93">
        <v>17650</v>
      </c>
      <c r="AF93">
        <v>3</v>
      </c>
      <c r="AG93">
        <f>AF93/2</f>
        <v>1.5</v>
      </c>
      <c r="AH93">
        <f>AF93*2</f>
        <v>6</v>
      </c>
    </row>
    <row r="94" spans="1:50" x14ac:dyDescent="0.25">
      <c r="AI94" t="s">
        <v>290</v>
      </c>
    </row>
    <row r="95" spans="1:50" s="10" customFormat="1" x14ac:dyDescent="0.25"/>
    <row r="96" spans="1:50" x14ac:dyDescent="0.25">
      <c r="A96" s="5">
        <v>44959</v>
      </c>
      <c r="C96">
        <v>18450</v>
      </c>
      <c r="D96">
        <v>27.25</v>
      </c>
      <c r="E96">
        <f>D96/2</f>
        <v>13.625</v>
      </c>
      <c r="F96">
        <f>D96*2</f>
        <v>54.5</v>
      </c>
      <c r="AE96">
        <v>17650</v>
      </c>
      <c r="AF96">
        <v>25.65</v>
      </c>
      <c r="AG96">
        <f>AF96/2</f>
        <v>12.824999999999999</v>
      </c>
      <c r="AH96">
        <f>AF96*2</f>
        <v>51.3</v>
      </c>
    </row>
    <row r="97" spans="1:42" x14ac:dyDescent="0.25">
      <c r="B97" t="s">
        <v>293</v>
      </c>
      <c r="D97">
        <v>27.25</v>
      </c>
      <c r="F97">
        <v>27.25</v>
      </c>
      <c r="AD97" t="s">
        <v>294</v>
      </c>
      <c r="AI97" t="s">
        <v>295</v>
      </c>
    </row>
    <row r="98" spans="1:42" x14ac:dyDescent="0.25">
      <c r="G98" t="s">
        <v>300</v>
      </c>
      <c r="I98" t="s">
        <v>294</v>
      </c>
      <c r="J98">
        <v>18400</v>
      </c>
      <c r="K98">
        <v>32.549999999999997</v>
      </c>
      <c r="L98">
        <f>K98/2</f>
        <v>16.274999999999999</v>
      </c>
      <c r="M98">
        <f>K98*2</f>
        <v>65.099999999999994</v>
      </c>
      <c r="AE98">
        <v>17500</v>
      </c>
      <c r="AF98">
        <v>32.4</v>
      </c>
      <c r="AG98">
        <f>AF98/2</f>
        <v>16.2</v>
      </c>
      <c r="AH98">
        <f>AF98*2</f>
        <v>64.8</v>
      </c>
      <c r="AI98">
        <f>AF98-AH98</f>
        <v>-32.4</v>
      </c>
    </row>
    <row r="99" spans="1:42" x14ac:dyDescent="0.25">
      <c r="N99" t="s">
        <v>301</v>
      </c>
      <c r="P99" t="s">
        <v>298</v>
      </c>
      <c r="Q99">
        <v>18350</v>
      </c>
      <c r="R99">
        <v>28.3</v>
      </c>
      <c r="S99">
        <f>R99/2</f>
        <v>14.15</v>
      </c>
      <c r="T99">
        <f>R99*2</f>
        <v>56.6</v>
      </c>
      <c r="AD99" t="s">
        <v>298</v>
      </c>
      <c r="AF99">
        <v>32.4</v>
      </c>
      <c r="AH99">
        <v>83.8</v>
      </c>
      <c r="AI99">
        <f>AF99-AH99</f>
        <v>-51.4</v>
      </c>
    </row>
    <row r="100" spans="1:42" x14ac:dyDescent="0.25">
      <c r="U100" t="s">
        <v>302</v>
      </c>
      <c r="W100" t="s">
        <v>299</v>
      </c>
      <c r="X100">
        <v>18300</v>
      </c>
      <c r="Y100">
        <v>15.8</v>
      </c>
      <c r="Z100">
        <f>Y100/2</f>
        <v>7.9</v>
      </c>
      <c r="AA100">
        <f>Y100*2</f>
        <v>31.6</v>
      </c>
      <c r="AJ100" t="s">
        <v>296</v>
      </c>
    </row>
    <row r="101" spans="1:42" x14ac:dyDescent="0.25">
      <c r="AB101" t="s">
        <v>303</v>
      </c>
      <c r="AE101">
        <v>17350</v>
      </c>
      <c r="AF101">
        <v>53.7</v>
      </c>
      <c r="AG101">
        <f>AF101/2</f>
        <v>26.85</v>
      </c>
      <c r="AH101">
        <f>AF101*2</f>
        <v>107.4</v>
      </c>
      <c r="AI101">
        <f>AF101-AH101</f>
        <v>-53.7</v>
      </c>
    </row>
    <row r="102" spans="1:42" x14ac:dyDescent="0.25">
      <c r="AD102" t="s">
        <v>299</v>
      </c>
      <c r="AJ102" t="s">
        <v>297</v>
      </c>
    </row>
    <row r="103" spans="1:42" s="10" customFormat="1" x14ac:dyDescent="0.25"/>
    <row r="104" spans="1:42" x14ac:dyDescent="0.25">
      <c r="A104" s="5">
        <v>44966</v>
      </c>
      <c r="C104">
        <v>18100</v>
      </c>
      <c r="D104">
        <v>20.399999999999999</v>
      </c>
      <c r="E104">
        <f>D104/2</f>
        <v>10.199999999999999</v>
      </c>
      <c r="F104">
        <f>D104*2</f>
        <v>40.799999999999997</v>
      </c>
      <c r="AE104">
        <v>17300</v>
      </c>
      <c r="AF104">
        <v>29.4</v>
      </c>
      <c r="AG104">
        <f>AF104/2</f>
        <v>14.7</v>
      </c>
      <c r="AH104">
        <f>AF104*2</f>
        <v>58.8</v>
      </c>
      <c r="AI104">
        <f>AF104-AH104</f>
        <v>-29.4</v>
      </c>
    </row>
    <row r="105" spans="1:42" x14ac:dyDescent="0.25">
      <c r="C105" s="5" t="s">
        <v>318</v>
      </c>
      <c r="D105">
        <v>20.399999999999999</v>
      </c>
      <c r="F105">
        <v>20.399999999999999</v>
      </c>
      <c r="AD105" t="s">
        <v>319</v>
      </c>
      <c r="AF105">
        <v>29.4</v>
      </c>
      <c r="AH105">
        <v>29.4</v>
      </c>
      <c r="AI105">
        <f>AF105-AH105</f>
        <v>0</v>
      </c>
    </row>
    <row r="106" spans="1:42" x14ac:dyDescent="0.25">
      <c r="C106" s="5" t="s">
        <v>320</v>
      </c>
      <c r="G106" t="s">
        <v>289</v>
      </c>
      <c r="AJ106" t="s">
        <v>323</v>
      </c>
      <c r="AK106" s="5" t="s">
        <v>320</v>
      </c>
      <c r="AL106">
        <v>17350</v>
      </c>
      <c r="AM106">
        <v>21.35</v>
      </c>
      <c r="AN106">
        <f>AM106/2</f>
        <v>10.675000000000001</v>
      </c>
      <c r="AO106">
        <f>AM106*2</f>
        <v>42.7</v>
      </c>
    </row>
    <row r="107" spans="1:42" x14ac:dyDescent="0.25">
      <c r="D107">
        <v>6.25</v>
      </c>
      <c r="E107">
        <f>D107/2</f>
        <v>3.125</v>
      </c>
      <c r="F107">
        <f>D107*2</f>
        <v>12.5</v>
      </c>
      <c r="AK107" t="s">
        <v>321</v>
      </c>
      <c r="AM107">
        <v>21.35</v>
      </c>
      <c r="AO107">
        <v>21.35</v>
      </c>
    </row>
    <row r="108" spans="1:42" x14ac:dyDescent="0.25">
      <c r="G108" t="s">
        <v>322</v>
      </c>
      <c r="AP108" t="s">
        <v>324</v>
      </c>
    </row>
    <row r="109" spans="1:42" s="10" customFormat="1" x14ac:dyDescent="0.25"/>
    <row r="110" spans="1:42" x14ac:dyDescent="0.25">
      <c r="A110" s="5">
        <v>44973</v>
      </c>
      <c r="C110">
        <v>18150</v>
      </c>
      <c r="D110">
        <v>13.8</v>
      </c>
      <c r="E110">
        <f>D110/2</f>
        <v>6.9</v>
      </c>
      <c r="F110">
        <f>D110*2</f>
        <v>27.6</v>
      </c>
      <c r="G110">
        <f>D110-F110</f>
        <v>-13.8</v>
      </c>
      <c r="AE110">
        <v>17550</v>
      </c>
      <c r="AF110">
        <v>22.45</v>
      </c>
      <c r="AG110">
        <f>AF110/2</f>
        <v>11.225</v>
      </c>
      <c r="AH110">
        <f>AF110*2</f>
        <v>44.9</v>
      </c>
    </row>
    <row r="111" spans="1:42" x14ac:dyDescent="0.25">
      <c r="B111" t="s">
        <v>328</v>
      </c>
      <c r="D111">
        <v>13.8</v>
      </c>
      <c r="F111">
        <v>13.8</v>
      </c>
      <c r="G111">
        <f t="shared" ref="G111:G112" si="11">D111-F111</f>
        <v>0</v>
      </c>
      <c r="AD111" s="5" t="s">
        <v>329</v>
      </c>
      <c r="AF111">
        <v>22.45</v>
      </c>
      <c r="AH111">
        <v>22.45</v>
      </c>
    </row>
    <row r="112" spans="1:42" x14ac:dyDescent="0.25">
      <c r="D112">
        <v>13.8</v>
      </c>
      <c r="F112">
        <v>25.2</v>
      </c>
      <c r="G112">
        <f t="shared" si="11"/>
        <v>-11.399999999999999</v>
      </c>
      <c r="AI112" t="s">
        <v>331</v>
      </c>
      <c r="AK112" t="s">
        <v>330</v>
      </c>
      <c r="AL112">
        <v>17600</v>
      </c>
      <c r="AM112">
        <v>1.65</v>
      </c>
      <c r="AN112">
        <f>AM112/2</f>
        <v>0.82499999999999996</v>
      </c>
      <c r="AO112">
        <f>AM112*2</f>
        <v>3.3</v>
      </c>
    </row>
    <row r="113" spans="1:42" x14ac:dyDescent="0.25">
      <c r="B113" t="s">
        <v>330</v>
      </c>
      <c r="H113" t="s">
        <v>332</v>
      </c>
      <c r="AP113" t="s">
        <v>292</v>
      </c>
    </row>
    <row r="114" spans="1:42" x14ac:dyDescent="0.25">
      <c r="C114">
        <v>18300</v>
      </c>
      <c r="D114">
        <v>1.65</v>
      </c>
      <c r="E114">
        <f>D114/2</f>
        <v>0.82499999999999996</v>
      </c>
      <c r="F114">
        <f>D114*2</f>
        <v>3.3</v>
      </c>
    </row>
    <row r="115" spans="1:42" x14ac:dyDescent="0.25">
      <c r="H115" t="s">
        <v>292</v>
      </c>
    </row>
    <row r="116" spans="1:42" s="10" customFormat="1" x14ac:dyDescent="0.25"/>
    <row r="117" spans="1:42" x14ac:dyDescent="0.25">
      <c r="A117" s="5">
        <v>44980</v>
      </c>
      <c r="C117">
        <v>18250</v>
      </c>
      <c r="D117">
        <v>16</v>
      </c>
      <c r="E117">
        <f>D117/2</f>
        <v>8</v>
      </c>
      <c r="F117">
        <f>D117*2</f>
        <v>32</v>
      </c>
      <c r="AE117">
        <v>17650</v>
      </c>
      <c r="AF117">
        <v>18</v>
      </c>
      <c r="AG117">
        <f>AF117/2</f>
        <v>9</v>
      </c>
      <c r="AH117">
        <f>AF117*2</f>
        <v>36</v>
      </c>
    </row>
    <row r="118" spans="1:42" x14ac:dyDescent="0.25">
      <c r="G118" t="s">
        <v>346</v>
      </c>
      <c r="I118" t="s">
        <v>340</v>
      </c>
      <c r="J118">
        <v>18200</v>
      </c>
      <c r="K118">
        <v>2.85</v>
      </c>
      <c r="L118">
        <f>K118/2</f>
        <v>1.425</v>
      </c>
      <c r="AD118" t="s">
        <v>340</v>
      </c>
      <c r="AI118" t="s">
        <v>341</v>
      </c>
    </row>
    <row r="119" spans="1:42" x14ac:dyDescent="0.25">
      <c r="M119" t="s">
        <v>347</v>
      </c>
      <c r="P119" t="s">
        <v>342</v>
      </c>
      <c r="Q119">
        <v>18150</v>
      </c>
      <c r="R119">
        <v>3.4</v>
      </c>
      <c r="S119">
        <f>R119/2</f>
        <v>1.7</v>
      </c>
      <c r="T119">
        <f>R119*2</f>
        <v>6.8</v>
      </c>
      <c r="AE119">
        <v>17500</v>
      </c>
      <c r="AF119">
        <v>11.3</v>
      </c>
      <c r="AG119">
        <f>AF119/2</f>
        <v>5.65</v>
      </c>
      <c r="AH119">
        <f>AF119*2</f>
        <v>22.6</v>
      </c>
    </row>
    <row r="120" spans="1:42" x14ac:dyDescent="0.25">
      <c r="U120" t="s">
        <v>348</v>
      </c>
      <c r="W120" t="s">
        <v>344</v>
      </c>
      <c r="X120">
        <v>18100</v>
      </c>
      <c r="Y120">
        <v>3.35</v>
      </c>
      <c r="Z120">
        <f>Y120/2</f>
        <v>1.675</v>
      </c>
      <c r="AA120">
        <f>Y120*2</f>
        <v>6.7</v>
      </c>
      <c r="AD120" t="s">
        <v>342</v>
      </c>
      <c r="AI120" t="s">
        <v>343</v>
      </c>
    </row>
    <row r="121" spans="1:42" x14ac:dyDescent="0.25">
      <c r="AB121" t="s">
        <v>349</v>
      </c>
      <c r="AE121">
        <v>17350</v>
      </c>
      <c r="AF121">
        <v>6.2</v>
      </c>
      <c r="AG121">
        <f>AF121/2</f>
        <v>3.1</v>
      </c>
      <c r="AH121">
        <f>AF121*2</f>
        <v>12.4</v>
      </c>
    </row>
    <row r="122" spans="1:42" x14ac:dyDescent="0.25">
      <c r="AD122" t="s">
        <v>344</v>
      </c>
      <c r="AI122" t="s">
        <v>345</v>
      </c>
    </row>
    <row r="123" spans="1:42" s="10" customFormat="1" x14ac:dyDescent="0.25"/>
    <row r="124" spans="1:42" x14ac:dyDescent="0.25">
      <c r="A124" s="5">
        <v>44987</v>
      </c>
      <c r="C124">
        <v>17900</v>
      </c>
      <c r="D124">
        <v>19.05</v>
      </c>
      <c r="E124">
        <f>D124/2</f>
        <v>9.5250000000000004</v>
      </c>
      <c r="F124">
        <f>D124*2</f>
        <v>38.1</v>
      </c>
      <c r="AE124">
        <v>17300</v>
      </c>
      <c r="AF124">
        <v>22.75</v>
      </c>
      <c r="AG124">
        <f>AF124/2</f>
        <v>11.375</v>
      </c>
      <c r="AH124">
        <f>AF124*2</f>
        <v>45.5</v>
      </c>
      <c r="AI124">
        <f>AF124-AH124</f>
        <v>-22.75</v>
      </c>
    </row>
    <row r="125" spans="1:42" x14ac:dyDescent="0.25">
      <c r="G125" t="s">
        <v>361</v>
      </c>
      <c r="I125" t="s">
        <v>358</v>
      </c>
      <c r="J125">
        <v>17850</v>
      </c>
      <c r="K125">
        <v>11.55</v>
      </c>
      <c r="L125">
        <f>K125/2</f>
        <v>5.7750000000000004</v>
      </c>
      <c r="M125">
        <f>K125*2</f>
        <v>23.1</v>
      </c>
      <c r="AD125" t="s">
        <v>358</v>
      </c>
      <c r="AJ125" t="s">
        <v>359</v>
      </c>
    </row>
    <row r="126" spans="1:42" x14ac:dyDescent="0.25">
      <c r="N126" t="s">
        <v>362</v>
      </c>
      <c r="AE126">
        <v>17150</v>
      </c>
      <c r="AF126">
        <v>20.45</v>
      </c>
      <c r="AG126">
        <f>AF126/2</f>
        <v>10.225</v>
      </c>
      <c r="AH126">
        <f>AF126*2</f>
        <v>40.9</v>
      </c>
    </row>
    <row r="127" spans="1:42" x14ac:dyDescent="0.25">
      <c r="AJ127" t="s">
        <v>360</v>
      </c>
    </row>
    <row r="128" spans="1:42" s="10" customFormat="1" x14ac:dyDescent="0.25"/>
    <row r="129" spans="1:49" x14ac:dyDescent="0.25">
      <c r="A129" s="5">
        <v>44994</v>
      </c>
      <c r="C129">
        <v>17700</v>
      </c>
      <c r="D129">
        <v>12.65</v>
      </c>
      <c r="E129">
        <f>D129/2</f>
        <v>6.3250000000000002</v>
      </c>
      <c r="F129">
        <f>D129*2</f>
        <v>25.3</v>
      </c>
      <c r="G129">
        <f>D129-F129</f>
        <v>-12.65</v>
      </c>
      <c r="AE129">
        <v>17200</v>
      </c>
      <c r="AF129">
        <v>18.55</v>
      </c>
      <c r="AG129">
        <f>AF129/2</f>
        <v>9.2750000000000004</v>
      </c>
      <c r="AH129">
        <f>AF129*2</f>
        <v>37.1</v>
      </c>
    </row>
    <row r="130" spans="1:49" x14ac:dyDescent="0.25">
      <c r="B130" s="5" t="s">
        <v>372</v>
      </c>
      <c r="H130" t="s">
        <v>371</v>
      </c>
      <c r="AJ130" t="s">
        <v>376</v>
      </c>
      <c r="AK130" s="5" t="s">
        <v>372</v>
      </c>
      <c r="AL130">
        <v>17250</v>
      </c>
      <c r="AM130">
        <v>16.2</v>
      </c>
      <c r="AN130">
        <f>AM130/2</f>
        <v>8.1</v>
      </c>
      <c r="AO130">
        <f>AM130*2</f>
        <v>32.4</v>
      </c>
    </row>
    <row r="131" spans="1:49" x14ac:dyDescent="0.25">
      <c r="C131">
        <v>17850</v>
      </c>
      <c r="D131">
        <v>7.5</v>
      </c>
      <c r="E131">
        <f>D131/2</f>
        <v>3.75</v>
      </c>
      <c r="F131">
        <f>D131*2</f>
        <v>15</v>
      </c>
      <c r="G131">
        <f>D131-F131</f>
        <v>-7.5</v>
      </c>
      <c r="AQ131" t="s">
        <v>377</v>
      </c>
      <c r="AR131" s="5" t="s">
        <v>373</v>
      </c>
      <c r="AS131">
        <v>5.3</v>
      </c>
      <c r="AT131">
        <f>AS131/2</f>
        <v>2.65</v>
      </c>
      <c r="AU131">
        <f>AS131*2</f>
        <v>10.6</v>
      </c>
    </row>
    <row r="132" spans="1:49" x14ac:dyDescent="0.25">
      <c r="D132">
        <v>7.5</v>
      </c>
      <c r="F132">
        <v>31.25</v>
      </c>
      <c r="G132">
        <f>D132-F132</f>
        <v>-23.75</v>
      </c>
      <c r="AW132" t="s">
        <v>378</v>
      </c>
    </row>
    <row r="133" spans="1:49" x14ac:dyDescent="0.25">
      <c r="B133" s="5" t="s">
        <v>373</v>
      </c>
      <c r="H133" t="s">
        <v>375</v>
      </c>
    </row>
    <row r="134" spans="1:49" x14ac:dyDescent="0.25">
      <c r="C134">
        <v>18000</v>
      </c>
      <c r="D134">
        <v>8.5</v>
      </c>
      <c r="E134">
        <f>D134/2</f>
        <v>4.25</v>
      </c>
      <c r="F134">
        <f>D134*2</f>
        <v>17</v>
      </c>
    </row>
    <row r="135" spans="1:49" x14ac:dyDescent="0.25">
      <c r="H135" t="s">
        <v>374</v>
      </c>
    </row>
    <row r="136" spans="1:49" s="10" customFormat="1" x14ac:dyDescent="0.25"/>
    <row r="137" spans="1:49" x14ac:dyDescent="0.25">
      <c r="A137" s="5">
        <v>45001</v>
      </c>
      <c r="C137">
        <v>17700</v>
      </c>
      <c r="D137">
        <v>21</v>
      </c>
      <c r="E137">
        <f>D137/2</f>
        <v>10.5</v>
      </c>
      <c r="F137">
        <f>D137*2</f>
        <v>42</v>
      </c>
      <c r="AE137">
        <v>17050</v>
      </c>
      <c r="AF137">
        <v>24.9</v>
      </c>
      <c r="AG137">
        <f>AF137/2</f>
        <v>12.45</v>
      </c>
      <c r="AH137">
        <f>AF137*2</f>
        <v>49.8</v>
      </c>
      <c r="AI137">
        <f>AF137-AH137</f>
        <v>-24.9</v>
      </c>
    </row>
    <row r="138" spans="1:49" x14ac:dyDescent="0.25">
      <c r="B138" t="s">
        <v>385</v>
      </c>
      <c r="H138" t="s">
        <v>396</v>
      </c>
      <c r="I138" t="s">
        <v>386</v>
      </c>
      <c r="J138">
        <v>17650</v>
      </c>
      <c r="K138">
        <v>9.6</v>
      </c>
      <c r="L138">
        <f>K138/2</f>
        <v>4.8</v>
      </c>
      <c r="M138">
        <f>K138*2</f>
        <v>19.2</v>
      </c>
      <c r="AF138">
        <v>24.9</v>
      </c>
      <c r="AH138">
        <v>24.9</v>
      </c>
      <c r="AI138">
        <f>AF138-AH138</f>
        <v>0</v>
      </c>
    </row>
    <row r="139" spans="1:49" x14ac:dyDescent="0.25">
      <c r="K139">
        <v>9.6</v>
      </c>
      <c r="M139">
        <v>9.6</v>
      </c>
      <c r="P139" t="s">
        <v>387</v>
      </c>
      <c r="Q139">
        <v>17600</v>
      </c>
      <c r="R139">
        <v>11.75</v>
      </c>
      <c r="S139">
        <f>R139/2</f>
        <v>5.875</v>
      </c>
      <c r="T139">
        <f>R139*2</f>
        <v>23.5</v>
      </c>
      <c r="AD139" t="s">
        <v>386</v>
      </c>
      <c r="AE139">
        <v>16900</v>
      </c>
      <c r="AJ139" t="s">
        <v>389</v>
      </c>
    </row>
    <row r="140" spans="1:49" x14ac:dyDescent="0.25">
      <c r="O140" t="s">
        <v>395</v>
      </c>
      <c r="U140" t="s">
        <v>394</v>
      </c>
      <c r="W140" t="s">
        <v>388</v>
      </c>
      <c r="X140">
        <v>17550</v>
      </c>
      <c r="Y140">
        <v>12.7</v>
      </c>
      <c r="Z140">
        <f>Y140/2</f>
        <v>6.35</v>
      </c>
      <c r="AA140">
        <f>Y140*2</f>
        <v>25.4</v>
      </c>
      <c r="AF140">
        <v>11.1</v>
      </c>
      <c r="AH140">
        <f>AF140*2</f>
        <v>22.2</v>
      </c>
      <c r="AI140">
        <f>AF140-AH140</f>
        <v>-11.1</v>
      </c>
    </row>
    <row r="141" spans="1:49" x14ac:dyDescent="0.25">
      <c r="W141" t="s">
        <v>393</v>
      </c>
      <c r="AB141" t="s">
        <v>392</v>
      </c>
      <c r="AD141" t="s">
        <v>387</v>
      </c>
      <c r="AE141">
        <v>16750</v>
      </c>
      <c r="AJ141" t="s">
        <v>390</v>
      </c>
    </row>
    <row r="142" spans="1:49" x14ac:dyDescent="0.25">
      <c r="AF142">
        <v>10.5</v>
      </c>
      <c r="AH142">
        <f>AF142*2</f>
        <v>21</v>
      </c>
      <c r="AI142">
        <f>AF142-AH142</f>
        <v>-10.5</v>
      </c>
    </row>
    <row r="143" spans="1:49" x14ac:dyDescent="0.25">
      <c r="AD143" t="s">
        <v>388</v>
      </c>
      <c r="AJ143" t="s">
        <v>391</v>
      </c>
    </row>
    <row r="144" spans="1:49" s="10" customFormat="1" x14ac:dyDescent="0.25"/>
    <row r="145" spans="1:36" x14ac:dyDescent="0.25">
      <c r="A145" s="5">
        <v>45008</v>
      </c>
      <c r="C145">
        <v>17500</v>
      </c>
      <c r="D145">
        <v>19.649999999999999</v>
      </c>
      <c r="E145">
        <f>D145/2</f>
        <v>9.8249999999999993</v>
      </c>
      <c r="F145">
        <f>D145*2</f>
        <v>39.299999999999997</v>
      </c>
      <c r="G145">
        <f>D145-F145</f>
        <v>-19.649999999999999</v>
      </c>
      <c r="AE145">
        <v>16700</v>
      </c>
      <c r="AF145">
        <v>25.75</v>
      </c>
      <c r="AG145">
        <f>AF145/2</f>
        <v>12.875</v>
      </c>
      <c r="AH145">
        <f>AF145*2</f>
        <v>51.5</v>
      </c>
      <c r="AI145">
        <f>AF145-AH145</f>
        <v>-25.75</v>
      </c>
    </row>
    <row r="146" spans="1:36" x14ac:dyDescent="0.25">
      <c r="B146" t="s">
        <v>412</v>
      </c>
      <c r="D146">
        <v>19.649999999999999</v>
      </c>
      <c r="F146">
        <v>19.649999999999999</v>
      </c>
      <c r="G146">
        <f>D146-F146</f>
        <v>0</v>
      </c>
      <c r="I146" t="s">
        <v>406</v>
      </c>
      <c r="J146">
        <v>17450</v>
      </c>
      <c r="K146">
        <v>13.05</v>
      </c>
      <c r="L146">
        <f>K146/2</f>
        <v>6.5250000000000004</v>
      </c>
      <c r="M146">
        <f>K146*2</f>
        <v>26.1</v>
      </c>
      <c r="AD146" t="s">
        <v>406</v>
      </c>
      <c r="AJ146" t="s">
        <v>407</v>
      </c>
    </row>
    <row r="147" spans="1:36" x14ac:dyDescent="0.25">
      <c r="H147" t="s">
        <v>413</v>
      </c>
      <c r="N147" t="s">
        <v>414</v>
      </c>
      <c r="P147" t="s">
        <v>409</v>
      </c>
      <c r="Q147">
        <v>17400</v>
      </c>
      <c r="R147">
        <v>6.95</v>
      </c>
      <c r="S147">
        <f>R147/2</f>
        <v>3.4750000000000001</v>
      </c>
      <c r="T147">
        <f>R147*2</f>
        <v>13.9</v>
      </c>
      <c r="AE147">
        <v>16550</v>
      </c>
      <c r="AF147">
        <v>26.8</v>
      </c>
      <c r="AG147">
        <f>AF147/2</f>
        <v>13.4</v>
      </c>
      <c r="AH147">
        <f>AF147*2</f>
        <v>53.6</v>
      </c>
      <c r="AI147">
        <f>AF147-AH147</f>
        <v>-26.8</v>
      </c>
    </row>
    <row r="148" spans="1:36" x14ac:dyDescent="0.25">
      <c r="U148" t="s">
        <v>415</v>
      </c>
      <c r="AD148" t="s">
        <v>408</v>
      </c>
      <c r="AF148">
        <v>26.8</v>
      </c>
      <c r="AH148">
        <v>26.8</v>
      </c>
      <c r="AI148">
        <f>AF148-AH148</f>
        <v>0</v>
      </c>
    </row>
    <row r="149" spans="1:36" x14ac:dyDescent="0.25">
      <c r="AD149" t="s">
        <v>409</v>
      </c>
      <c r="AJ149" t="s">
        <v>410</v>
      </c>
    </row>
    <row r="150" spans="1:36" x14ac:dyDescent="0.25">
      <c r="AE150">
        <v>16400</v>
      </c>
      <c r="AF150">
        <v>12.25</v>
      </c>
      <c r="AG150">
        <f>AF150/2</f>
        <v>6.125</v>
      </c>
      <c r="AH150">
        <f>AF150*2</f>
        <v>24.5</v>
      </c>
    </row>
    <row r="151" spans="1:36" x14ac:dyDescent="0.25">
      <c r="AD151" t="s">
        <v>411</v>
      </c>
      <c r="AF151">
        <v>12.25</v>
      </c>
      <c r="AH151">
        <v>12.25</v>
      </c>
    </row>
    <row r="152" spans="1:36" x14ac:dyDescent="0.25">
      <c r="AJ152" t="s">
        <v>402</v>
      </c>
    </row>
    <row r="153" spans="1:36" s="10" customFormat="1" x14ac:dyDescent="0.25"/>
    <row r="154" spans="1:36" x14ac:dyDescent="0.25">
      <c r="A154" s="5">
        <v>45014</v>
      </c>
      <c r="C154">
        <v>17400</v>
      </c>
      <c r="D154">
        <v>15.2</v>
      </c>
      <c r="E154">
        <f>D154/2</f>
        <v>7.6</v>
      </c>
      <c r="F154">
        <f>D154*2</f>
        <v>30.4</v>
      </c>
      <c r="AE154">
        <v>16750</v>
      </c>
      <c r="AF154">
        <v>22.95</v>
      </c>
      <c r="AG154">
        <f>AF154/2</f>
        <v>11.475</v>
      </c>
      <c r="AH154">
        <f>AF154*2</f>
        <v>45.9</v>
      </c>
      <c r="AI154">
        <f>AF154-AH154</f>
        <v>-22.95</v>
      </c>
    </row>
    <row r="155" spans="1:36" x14ac:dyDescent="0.25">
      <c r="A155" s="5"/>
      <c r="B155" t="s">
        <v>438</v>
      </c>
      <c r="D155">
        <v>15.2</v>
      </c>
      <c r="F155">
        <v>15.2</v>
      </c>
      <c r="AD155" t="s">
        <v>434</v>
      </c>
      <c r="AJ155" t="s">
        <v>435</v>
      </c>
    </row>
    <row r="156" spans="1:36" x14ac:dyDescent="0.25">
      <c r="A156" s="5"/>
      <c r="G156" t="s">
        <v>439</v>
      </c>
      <c r="I156" t="s">
        <v>434</v>
      </c>
      <c r="J156">
        <v>17350</v>
      </c>
      <c r="K156">
        <v>8.15</v>
      </c>
      <c r="L156">
        <f>K156/2</f>
        <v>4.0750000000000002</v>
      </c>
      <c r="M156">
        <f>K156*2</f>
        <v>16.3</v>
      </c>
      <c r="AE156">
        <v>16600</v>
      </c>
      <c r="AF156">
        <v>24.15</v>
      </c>
      <c r="AG156">
        <f>AF156/2</f>
        <v>12.074999999999999</v>
      </c>
      <c r="AH156">
        <f>AF156*2</f>
        <v>48.3</v>
      </c>
      <c r="AI156">
        <f>AF156-AH156</f>
        <v>-24.15</v>
      </c>
    </row>
    <row r="157" spans="1:36" x14ac:dyDescent="0.25">
      <c r="A157" s="5"/>
      <c r="N157" t="s">
        <v>440</v>
      </c>
      <c r="AD157" t="s">
        <v>436</v>
      </c>
      <c r="AF157">
        <v>24.15</v>
      </c>
      <c r="AH157">
        <v>24.15</v>
      </c>
      <c r="AI157">
        <f>AF157-AH157</f>
        <v>0</v>
      </c>
    </row>
    <row r="158" spans="1:36" x14ac:dyDescent="0.25">
      <c r="A158" s="5"/>
      <c r="AJ158" t="s">
        <v>437</v>
      </c>
    </row>
    <row r="159" spans="1:36" s="10" customFormat="1" x14ac:dyDescent="0.25"/>
    <row r="160" spans="1:36" x14ac:dyDescent="0.25">
      <c r="A160" s="5">
        <v>45344</v>
      </c>
      <c r="C160">
        <v>22450</v>
      </c>
      <c r="D160">
        <v>24.45</v>
      </c>
      <c r="E160">
        <f>D160/2</f>
        <v>12.225</v>
      </c>
      <c r="F160">
        <f>D160*2</f>
        <v>48.9</v>
      </c>
      <c r="G160">
        <f>D160-F160</f>
        <v>-24.45</v>
      </c>
      <c r="AE160">
        <v>21550</v>
      </c>
      <c r="AF160">
        <v>31.85</v>
      </c>
      <c r="AG160">
        <f>AF160/2</f>
        <v>15.925000000000001</v>
      </c>
      <c r="AH160">
        <f>AF160*2</f>
        <v>63.7</v>
      </c>
      <c r="AI160">
        <f>AF160-AH160</f>
        <v>-31.85</v>
      </c>
    </row>
    <row r="161" spans="1:49" x14ac:dyDescent="0.25">
      <c r="B161" t="s">
        <v>430</v>
      </c>
      <c r="D161">
        <v>24.45</v>
      </c>
      <c r="F161">
        <v>24.45</v>
      </c>
      <c r="G161">
        <f>D161-F161</f>
        <v>0</v>
      </c>
      <c r="AD161" t="s">
        <v>432</v>
      </c>
      <c r="AF161">
        <v>31.85</v>
      </c>
      <c r="AH161">
        <v>31.85</v>
      </c>
      <c r="AI161">
        <f>AF161-AH161</f>
        <v>0</v>
      </c>
    </row>
    <row r="162" spans="1:49" x14ac:dyDescent="0.25">
      <c r="H162" t="s">
        <v>431</v>
      </c>
      <c r="AJ162" t="s">
        <v>433</v>
      </c>
    </row>
    <row r="163" spans="1:49" s="10" customFormat="1" x14ac:dyDescent="0.25"/>
    <row r="164" spans="1:49" x14ac:dyDescent="0.25">
      <c r="A164" s="5">
        <v>45022</v>
      </c>
      <c r="C164">
        <v>17550</v>
      </c>
      <c r="D164">
        <v>11.55</v>
      </c>
      <c r="E164">
        <f>D164/2</f>
        <v>5.7750000000000004</v>
      </c>
      <c r="F164">
        <f>D164*2</f>
        <v>23.1</v>
      </c>
      <c r="G164">
        <f>D164-F164</f>
        <v>-11.55</v>
      </c>
      <c r="AE164">
        <v>16900</v>
      </c>
      <c r="AF164">
        <v>22.2</v>
      </c>
      <c r="AG164">
        <f>AF164/2</f>
        <v>11.1</v>
      </c>
      <c r="AH164">
        <f>AF164*2</f>
        <v>44.4</v>
      </c>
      <c r="AI164">
        <f>AF164-AH164</f>
        <v>-22.2</v>
      </c>
    </row>
    <row r="165" spans="1:49" x14ac:dyDescent="0.25">
      <c r="B165" t="s">
        <v>444</v>
      </c>
      <c r="H165" t="s">
        <v>445</v>
      </c>
      <c r="AD165" t="s">
        <v>449</v>
      </c>
      <c r="AF165">
        <v>22.2</v>
      </c>
      <c r="AH165">
        <v>22.2</v>
      </c>
      <c r="AI165">
        <f>AF165-AH165</f>
        <v>0</v>
      </c>
      <c r="AK165" t="s">
        <v>444</v>
      </c>
      <c r="AL165">
        <v>16950</v>
      </c>
      <c r="AM165">
        <v>16.05</v>
      </c>
      <c r="AN165">
        <f>AM165/2</f>
        <v>8.0250000000000004</v>
      </c>
      <c r="AO165">
        <f>AM165*2</f>
        <v>32.1</v>
      </c>
      <c r="AP165">
        <f>AM165-AO165</f>
        <v>-16.05</v>
      </c>
    </row>
    <row r="166" spans="1:49" x14ac:dyDescent="0.25">
      <c r="C166">
        <v>17700</v>
      </c>
      <c r="D166">
        <v>6.5</v>
      </c>
      <c r="E166">
        <f>D166/2</f>
        <v>3.25</v>
      </c>
      <c r="F166">
        <f>D166*2</f>
        <v>13</v>
      </c>
      <c r="G166">
        <f>D166-F166</f>
        <v>-6.5</v>
      </c>
      <c r="AJ166" t="s">
        <v>450</v>
      </c>
      <c r="AK166" t="s">
        <v>451</v>
      </c>
      <c r="AM166">
        <v>16.05</v>
      </c>
      <c r="AO166">
        <v>16.05</v>
      </c>
      <c r="AP166">
        <f>AM166-AO166</f>
        <v>0</v>
      </c>
      <c r="AR166" t="s">
        <v>447</v>
      </c>
      <c r="AS166">
        <v>17000</v>
      </c>
      <c r="AT166">
        <v>2.25</v>
      </c>
      <c r="AU166">
        <f>AT166/2</f>
        <v>1.125</v>
      </c>
      <c r="AV166">
        <f>AT166*2</f>
        <v>4.5</v>
      </c>
    </row>
    <row r="167" spans="1:49" x14ac:dyDescent="0.25">
      <c r="B167" t="s">
        <v>446</v>
      </c>
      <c r="D167">
        <v>6.5</v>
      </c>
      <c r="F167">
        <v>6.5</v>
      </c>
      <c r="G167">
        <f>D167-F167</f>
        <v>0</v>
      </c>
      <c r="AQ167" t="s">
        <v>452</v>
      </c>
      <c r="AW167" t="s">
        <v>309</v>
      </c>
    </row>
    <row r="168" spans="1:49" x14ac:dyDescent="0.25">
      <c r="B168" t="s">
        <v>447</v>
      </c>
      <c r="H168" t="s">
        <v>410</v>
      </c>
    </row>
    <row r="169" spans="1:49" x14ac:dyDescent="0.25">
      <c r="C169">
        <v>17850</v>
      </c>
      <c r="D169">
        <v>1.2</v>
      </c>
      <c r="E169">
        <f>D169/2</f>
        <v>0.6</v>
      </c>
      <c r="F169">
        <f>D169*2</f>
        <v>2.4</v>
      </c>
    </row>
    <row r="170" spans="1:49" x14ac:dyDescent="0.25">
      <c r="H170" t="s">
        <v>448</v>
      </c>
    </row>
    <row r="171" spans="1:49" s="10" customFormat="1" x14ac:dyDescent="0.25"/>
    <row r="172" spans="1:49" x14ac:dyDescent="0.25">
      <c r="A172" s="5">
        <v>45029</v>
      </c>
      <c r="C172">
        <v>17800</v>
      </c>
      <c r="D172">
        <v>17.649999999999999</v>
      </c>
      <c r="E172">
        <f>D172/2</f>
        <v>8.8249999999999993</v>
      </c>
      <c r="F172">
        <f>D172*2</f>
        <v>35.299999999999997</v>
      </c>
      <c r="G172">
        <f>D172-F172</f>
        <v>-17.649999999999999</v>
      </c>
      <c r="AE172">
        <v>17200</v>
      </c>
      <c r="AF172">
        <v>22.4</v>
      </c>
      <c r="AG172">
        <f>AF172/2</f>
        <v>11.2</v>
      </c>
      <c r="AH172">
        <f>AF172*2</f>
        <v>44.8</v>
      </c>
    </row>
    <row r="173" spans="1:49" x14ac:dyDescent="0.25">
      <c r="B173" t="s">
        <v>459</v>
      </c>
      <c r="H173" t="s">
        <v>460</v>
      </c>
      <c r="AJ173" t="s">
        <v>450</v>
      </c>
      <c r="AK173" t="s">
        <v>459</v>
      </c>
      <c r="AL173">
        <v>17250</v>
      </c>
      <c r="AM173">
        <v>12.1</v>
      </c>
      <c r="AN173">
        <f>AM173/2</f>
        <v>6.05</v>
      </c>
      <c r="AO173">
        <f>AM173*2</f>
        <v>24.2</v>
      </c>
    </row>
    <row r="174" spans="1:49" x14ac:dyDescent="0.25">
      <c r="C174">
        <v>17950</v>
      </c>
      <c r="D174">
        <v>9.65</v>
      </c>
      <c r="E174">
        <f>D174/2</f>
        <v>4.8250000000000002</v>
      </c>
      <c r="F174">
        <f>D174*2</f>
        <v>19.3</v>
      </c>
      <c r="G174">
        <f>D174-F174</f>
        <v>-9.65</v>
      </c>
      <c r="AQ174" t="s">
        <v>462</v>
      </c>
    </row>
    <row r="175" spans="1:49" x14ac:dyDescent="0.25">
      <c r="D175">
        <v>9.65</v>
      </c>
      <c r="F175">
        <v>9.65</v>
      </c>
      <c r="G175">
        <f>D175-F175</f>
        <v>0</v>
      </c>
    </row>
    <row r="176" spans="1:49" x14ac:dyDescent="0.25">
      <c r="H176" t="s">
        <v>461</v>
      </c>
    </row>
    <row r="177" spans="1:43" s="10" customFormat="1" x14ac:dyDescent="0.25"/>
    <row r="178" spans="1:43" x14ac:dyDescent="0.25">
      <c r="A178" s="5">
        <v>45036</v>
      </c>
      <c r="C178">
        <v>18100</v>
      </c>
      <c r="D178">
        <v>13</v>
      </c>
      <c r="E178">
        <f>D178/2</f>
        <v>6.5</v>
      </c>
      <c r="F178">
        <f>D178*2</f>
        <v>26</v>
      </c>
      <c r="AE178">
        <v>17500</v>
      </c>
      <c r="AF178">
        <v>21.75</v>
      </c>
      <c r="AG178">
        <f>AF178/2</f>
        <v>10.875</v>
      </c>
      <c r="AH178">
        <f>AF178*2</f>
        <v>43.5</v>
      </c>
      <c r="AI178">
        <f>AF178-AH178</f>
        <v>-21.75</v>
      </c>
    </row>
    <row r="179" spans="1:43" x14ac:dyDescent="0.25">
      <c r="H179" t="s">
        <v>421</v>
      </c>
      <c r="I179" t="s">
        <v>471</v>
      </c>
      <c r="J179">
        <v>18050</v>
      </c>
      <c r="K179">
        <v>5.75</v>
      </c>
      <c r="L179">
        <f>K179/2</f>
        <v>2.875</v>
      </c>
      <c r="M179">
        <f>K179*2</f>
        <v>11.5</v>
      </c>
      <c r="AD179" t="s">
        <v>470</v>
      </c>
      <c r="AF179">
        <v>21.75</v>
      </c>
      <c r="AH179">
        <v>21.75</v>
      </c>
      <c r="AI179">
        <f t="shared" ref="AI179:AI180" si="12">AF179-AH179</f>
        <v>0</v>
      </c>
    </row>
    <row r="180" spans="1:43" x14ac:dyDescent="0.25">
      <c r="O180" t="s">
        <v>475</v>
      </c>
      <c r="AF180">
        <v>21.75</v>
      </c>
      <c r="AH180">
        <v>35.1</v>
      </c>
      <c r="AI180">
        <f t="shared" si="12"/>
        <v>-13.350000000000001</v>
      </c>
    </row>
    <row r="181" spans="1:43" x14ac:dyDescent="0.25">
      <c r="AC181" t="s">
        <v>471</v>
      </c>
      <c r="AJ181" t="s">
        <v>473</v>
      </c>
    </row>
    <row r="182" spans="1:43" x14ac:dyDescent="0.25">
      <c r="AE182">
        <v>17350</v>
      </c>
      <c r="AF182">
        <v>14.05</v>
      </c>
      <c r="AG182">
        <f>AF182/2</f>
        <v>7.0250000000000004</v>
      </c>
      <c r="AH182">
        <f>AF182*2</f>
        <v>28.1</v>
      </c>
      <c r="AI182">
        <f>AF182-AH182</f>
        <v>-14.05</v>
      </c>
    </row>
    <row r="183" spans="1:43" x14ac:dyDescent="0.25">
      <c r="AD183" t="s">
        <v>472</v>
      </c>
      <c r="AF183">
        <v>14.05</v>
      </c>
      <c r="AH183">
        <v>14.05</v>
      </c>
      <c r="AI183">
        <f>AF183-AH183</f>
        <v>0</v>
      </c>
    </row>
    <row r="184" spans="1:43" x14ac:dyDescent="0.25">
      <c r="AJ184" t="s">
        <v>474</v>
      </c>
    </row>
    <row r="185" spans="1:43" s="10" customFormat="1" x14ac:dyDescent="0.25"/>
    <row r="186" spans="1:43" x14ac:dyDescent="0.25">
      <c r="A186" s="5">
        <v>45043</v>
      </c>
      <c r="C186">
        <v>17900</v>
      </c>
      <c r="D186">
        <v>14.15</v>
      </c>
      <c r="E186">
        <f>D186/2</f>
        <v>7.0750000000000002</v>
      </c>
      <c r="F186">
        <f>D186*2</f>
        <v>28.3</v>
      </c>
      <c r="AE186">
        <v>17400</v>
      </c>
      <c r="AF186">
        <v>18.95</v>
      </c>
      <c r="AG186">
        <f>AF186/2</f>
        <v>9.4749999999999996</v>
      </c>
      <c r="AH186">
        <f>AF186*2</f>
        <v>37.9</v>
      </c>
    </row>
    <row r="187" spans="1:43" x14ac:dyDescent="0.25">
      <c r="B187" t="s">
        <v>479</v>
      </c>
      <c r="D187">
        <v>14.15</v>
      </c>
      <c r="F187">
        <v>14.15</v>
      </c>
      <c r="AJ187" t="s">
        <v>483</v>
      </c>
      <c r="AK187" t="s">
        <v>480</v>
      </c>
      <c r="AL187">
        <v>17450</v>
      </c>
      <c r="AM187">
        <v>6.6</v>
      </c>
      <c r="AN187">
        <f>AM187/2</f>
        <v>3.3</v>
      </c>
      <c r="AO187">
        <f>AM187*2</f>
        <v>13.2</v>
      </c>
    </row>
    <row r="188" spans="1:43" x14ac:dyDescent="0.25">
      <c r="B188" t="s">
        <v>480</v>
      </c>
      <c r="H188" t="s">
        <v>481</v>
      </c>
      <c r="AQ188" t="s">
        <v>484</v>
      </c>
    </row>
    <row r="189" spans="1:43" x14ac:dyDescent="0.25">
      <c r="C189">
        <v>18050</v>
      </c>
      <c r="D189">
        <v>2.5499999999999998</v>
      </c>
      <c r="E189">
        <f>D189/2</f>
        <v>1.2749999999999999</v>
      </c>
      <c r="F189">
        <f>D189*2</f>
        <v>5.0999999999999996</v>
      </c>
    </row>
    <row r="190" spans="1:43" x14ac:dyDescent="0.25">
      <c r="H190" t="s">
        <v>482</v>
      </c>
    </row>
    <row r="191" spans="1:43" s="10" customFormat="1" x14ac:dyDescent="0.25"/>
    <row r="192" spans="1:43" x14ac:dyDescent="0.25">
      <c r="A192" s="5">
        <v>45050</v>
      </c>
      <c r="C192">
        <v>18200</v>
      </c>
      <c r="D192">
        <v>14</v>
      </c>
      <c r="E192">
        <f>D192/2</f>
        <v>7</v>
      </c>
      <c r="F192">
        <f>D192*2</f>
        <v>28</v>
      </c>
      <c r="G192">
        <f>D192-F192</f>
        <v>-14</v>
      </c>
      <c r="AE192">
        <v>17700</v>
      </c>
      <c r="AF192">
        <v>15.15</v>
      </c>
      <c r="AG192">
        <f>AF192/2</f>
        <v>7.5750000000000002</v>
      </c>
      <c r="AH192">
        <f>AF192*2</f>
        <v>30.3</v>
      </c>
    </row>
    <row r="193" spans="1:43" x14ac:dyDescent="0.25">
      <c r="D193">
        <v>14</v>
      </c>
      <c r="F193">
        <v>47.4</v>
      </c>
      <c r="G193">
        <f>D193-F193</f>
        <v>-33.4</v>
      </c>
      <c r="AJ193" t="s">
        <v>490</v>
      </c>
      <c r="AK193" t="s">
        <v>487</v>
      </c>
      <c r="AL193">
        <v>17750</v>
      </c>
      <c r="AM193">
        <v>4.8</v>
      </c>
      <c r="AN193">
        <f>AM193/2</f>
        <v>2.4</v>
      </c>
      <c r="AO193">
        <f>AM193*2</f>
        <v>9.6</v>
      </c>
    </row>
    <row r="194" spans="1:43" x14ac:dyDescent="0.25">
      <c r="B194" t="s">
        <v>487</v>
      </c>
      <c r="H194" t="s">
        <v>488</v>
      </c>
      <c r="AQ194" t="s">
        <v>491</v>
      </c>
    </row>
    <row r="195" spans="1:43" x14ac:dyDescent="0.25">
      <c r="C195">
        <v>18350</v>
      </c>
      <c r="D195">
        <v>8.35</v>
      </c>
      <c r="E195">
        <f>D195/2</f>
        <v>4.1749999999999998</v>
      </c>
      <c r="F195">
        <f>D195*2</f>
        <v>16.7</v>
      </c>
    </row>
    <row r="196" spans="1:43" x14ac:dyDescent="0.25">
      <c r="H196" t="s">
        <v>489</v>
      </c>
    </row>
    <row r="197" spans="1:43" s="10" customFormat="1" x14ac:dyDescent="0.25"/>
    <row r="198" spans="1:43" x14ac:dyDescent="0.25">
      <c r="A198" s="5">
        <v>45057</v>
      </c>
      <c r="C198">
        <v>18450</v>
      </c>
      <c r="D198">
        <v>11.3</v>
      </c>
      <c r="E198">
        <f>D198/2</f>
        <v>5.65</v>
      </c>
      <c r="F198">
        <f>D198*2</f>
        <v>22.6</v>
      </c>
      <c r="G198">
        <f>D198-F198</f>
        <v>-11.3</v>
      </c>
      <c r="AE198">
        <v>17900</v>
      </c>
      <c r="AF198">
        <v>16</v>
      </c>
      <c r="AG198">
        <f>AF198/2</f>
        <v>8</v>
      </c>
      <c r="AH198">
        <f>AF198*2</f>
        <v>32</v>
      </c>
    </row>
    <row r="199" spans="1:43" x14ac:dyDescent="0.25">
      <c r="B199" t="s">
        <v>497</v>
      </c>
      <c r="D199">
        <v>11.3</v>
      </c>
      <c r="F199">
        <v>11.3</v>
      </c>
      <c r="G199">
        <f>D199-F199</f>
        <v>0</v>
      </c>
      <c r="AI199" t="s">
        <v>346</v>
      </c>
      <c r="AK199" t="s">
        <v>498</v>
      </c>
      <c r="AL199">
        <v>17950</v>
      </c>
      <c r="AM199">
        <v>11</v>
      </c>
      <c r="AN199">
        <f>AM199/2</f>
        <v>5.5</v>
      </c>
      <c r="AO199">
        <f>AM199*2</f>
        <v>22</v>
      </c>
    </row>
    <row r="200" spans="1:43" x14ac:dyDescent="0.25">
      <c r="B200" t="s">
        <v>498</v>
      </c>
      <c r="H200" t="s">
        <v>410</v>
      </c>
      <c r="AQ200" t="s">
        <v>500</v>
      </c>
    </row>
    <row r="201" spans="1:43" x14ac:dyDescent="0.25">
      <c r="C201">
        <v>18600</v>
      </c>
      <c r="D201">
        <v>3.1</v>
      </c>
      <c r="E201">
        <f>D201/2</f>
        <v>1.55</v>
      </c>
      <c r="F201">
        <f>D201*2</f>
        <v>6.2</v>
      </c>
    </row>
    <row r="202" spans="1:43" x14ac:dyDescent="0.25">
      <c r="H202" t="s">
        <v>499</v>
      </c>
    </row>
    <row r="203" spans="1:43" s="10" customFormat="1" x14ac:dyDescent="0.25"/>
    <row r="204" spans="1:43" x14ac:dyDescent="0.25">
      <c r="A204" s="5">
        <v>45064</v>
      </c>
      <c r="C204">
        <v>18550</v>
      </c>
      <c r="D204">
        <v>13.15</v>
      </c>
      <c r="E204">
        <f>D204/2</f>
        <v>6.5750000000000002</v>
      </c>
      <c r="F204">
        <f>D204*2</f>
        <v>26.3</v>
      </c>
      <c r="G204">
        <f>D204-F204</f>
        <v>-13.15</v>
      </c>
      <c r="AE204">
        <v>17950</v>
      </c>
      <c r="AF204">
        <v>17.899999999999999</v>
      </c>
      <c r="AG204">
        <f>AF204/2</f>
        <v>8.9499999999999993</v>
      </c>
      <c r="AH204">
        <f>AF204*2</f>
        <v>35.799999999999997</v>
      </c>
      <c r="AI204">
        <f>AF204-AH204</f>
        <v>-17.899999999999999</v>
      </c>
    </row>
    <row r="205" spans="1:43" x14ac:dyDescent="0.25">
      <c r="B205" t="s">
        <v>505</v>
      </c>
      <c r="H205" t="s">
        <v>506</v>
      </c>
      <c r="AJ205" t="s">
        <v>442</v>
      </c>
      <c r="AK205" t="s">
        <v>505</v>
      </c>
      <c r="AL205">
        <v>18000</v>
      </c>
      <c r="AM205">
        <v>6.75</v>
      </c>
      <c r="AN205">
        <f>AM205/2</f>
        <v>3.375</v>
      </c>
      <c r="AO205">
        <f>AM205*2</f>
        <v>13.5</v>
      </c>
      <c r="AP205">
        <f>AM205-AO205</f>
        <v>-6.75</v>
      </c>
    </row>
    <row r="206" spans="1:43" x14ac:dyDescent="0.25">
      <c r="C206">
        <v>18700</v>
      </c>
      <c r="D206">
        <v>4.55</v>
      </c>
      <c r="E206">
        <f>D206/2</f>
        <v>2.2749999999999999</v>
      </c>
      <c r="F206">
        <f>D206*2</f>
        <v>9.1</v>
      </c>
      <c r="G206">
        <f>D206-F206</f>
        <v>-4.55</v>
      </c>
      <c r="AK206" t="s">
        <v>509</v>
      </c>
      <c r="AQ206" t="s">
        <v>508</v>
      </c>
    </row>
    <row r="207" spans="1:43" x14ac:dyDescent="0.25">
      <c r="H207" t="s">
        <v>507</v>
      </c>
    </row>
    <row r="208" spans="1:43" s="10" customFormat="1" x14ac:dyDescent="0.25"/>
    <row r="209" spans="1:50" x14ac:dyDescent="0.25">
      <c r="A209" s="5">
        <v>45071</v>
      </c>
      <c r="C209">
        <v>18450</v>
      </c>
      <c r="D209">
        <v>14.45</v>
      </c>
      <c r="E209">
        <f>D209/2</f>
        <v>7.2249999999999996</v>
      </c>
      <c r="F209">
        <f>D209*2</f>
        <v>28.9</v>
      </c>
      <c r="G209">
        <f>D209-F209</f>
        <v>-14.45</v>
      </c>
      <c r="AE209">
        <v>17900</v>
      </c>
      <c r="AF209">
        <v>18.350000000000001</v>
      </c>
      <c r="AG209">
        <f>AF209/2</f>
        <v>9.1750000000000007</v>
      </c>
      <c r="AH209">
        <f>AF209*2</f>
        <v>36.700000000000003</v>
      </c>
      <c r="AI209">
        <f>AF209-AH209</f>
        <v>-18.350000000000001</v>
      </c>
    </row>
    <row r="210" spans="1:50" x14ac:dyDescent="0.25">
      <c r="B210" t="s">
        <v>516</v>
      </c>
      <c r="H210" t="s">
        <v>517</v>
      </c>
      <c r="AD210" t="s">
        <v>523</v>
      </c>
      <c r="AF210">
        <v>18.350000000000001</v>
      </c>
      <c r="AH210">
        <v>18.350000000000001</v>
      </c>
      <c r="AI210">
        <f>AF210-AH210</f>
        <v>0</v>
      </c>
      <c r="AK210" t="s">
        <v>516</v>
      </c>
      <c r="AL210">
        <v>17950</v>
      </c>
      <c r="AM210">
        <v>7.65</v>
      </c>
      <c r="AN210">
        <f>AM210/2</f>
        <v>3.8250000000000002</v>
      </c>
      <c r="AO210">
        <f>AM210*2</f>
        <v>15.3</v>
      </c>
      <c r="AP210">
        <f>AM210-AO210</f>
        <v>-7.65</v>
      </c>
    </row>
    <row r="211" spans="1:50" x14ac:dyDescent="0.25">
      <c r="C211">
        <v>18600</v>
      </c>
      <c r="D211">
        <v>6.3</v>
      </c>
      <c r="E211">
        <f>D211/2</f>
        <v>3.15</v>
      </c>
      <c r="F211">
        <f>D211*2</f>
        <v>12.6</v>
      </c>
      <c r="G211">
        <f>D211-F211</f>
        <v>-6.3</v>
      </c>
      <c r="AJ211" t="s">
        <v>524</v>
      </c>
      <c r="AQ211" t="s">
        <v>525</v>
      </c>
      <c r="AR211" t="s">
        <v>520</v>
      </c>
      <c r="AS211">
        <v>18000</v>
      </c>
      <c r="AT211">
        <v>6</v>
      </c>
      <c r="AU211">
        <f>AT211/2</f>
        <v>3</v>
      </c>
      <c r="AV211">
        <f>AT211*2</f>
        <v>12</v>
      </c>
    </row>
    <row r="212" spans="1:50" x14ac:dyDescent="0.25">
      <c r="B212" t="s">
        <v>518</v>
      </c>
      <c r="D212">
        <v>6.3</v>
      </c>
      <c r="F212">
        <v>6.3</v>
      </c>
      <c r="G212">
        <f>D212-F212</f>
        <v>0</v>
      </c>
      <c r="AX212" t="s">
        <v>526</v>
      </c>
    </row>
    <row r="213" spans="1:50" x14ac:dyDescent="0.25">
      <c r="D213">
        <v>6.3</v>
      </c>
      <c r="F213">
        <v>6.75</v>
      </c>
      <c r="G213">
        <f>D213-F213</f>
        <v>-0.45000000000000018</v>
      </c>
    </row>
    <row r="214" spans="1:50" x14ac:dyDescent="0.25">
      <c r="B214" t="s">
        <v>520</v>
      </c>
      <c r="H214" t="s">
        <v>519</v>
      </c>
    </row>
    <row r="215" spans="1:50" x14ac:dyDescent="0.25">
      <c r="C215">
        <v>18750</v>
      </c>
      <c r="D215">
        <v>1.8</v>
      </c>
      <c r="E215">
        <f>D215/2</f>
        <v>0.9</v>
      </c>
      <c r="F215">
        <f>D215*2</f>
        <v>3.6</v>
      </c>
      <c r="G215">
        <f>D215-F215</f>
        <v>-1.8</v>
      </c>
    </row>
    <row r="216" spans="1:50" x14ac:dyDescent="0.25">
      <c r="B216" t="s">
        <v>521</v>
      </c>
      <c r="D216">
        <v>1.8</v>
      </c>
      <c r="F216">
        <v>1.8</v>
      </c>
      <c r="G216">
        <f>D216-F216</f>
        <v>0</v>
      </c>
    </row>
    <row r="217" spans="1:50" x14ac:dyDescent="0.25">
      <c r="H217" t="s">
        <v>522</v>
      </c>
    </row>
    <row r="218" spans="1:50" s="10" customFormat="1" x14ac:dyDescent="0.25"/>
    <row r="219" spans="1:50" x14ac:dyDescent="0.25">
      <c r="A219" s="5">
        <v>45078</v>
      </c>
      <c r="C219">
        <v>18600</v>
      </c>
      <c r="D219">
        <v>17.149999999999999</v>
      </c>
      <c r="E219">
        <f>D219/2</f>
        <v>8.5749999999999993</v>
      </c>
      <c r="F219">
        <f>D219*2</f>
        <v>34.299999999999997</v>
      </c>
      <c r="G219">
        <f>D219-F219</f>
        <v>-17.149999999999999</v>
      </c>
      <c r="AE219">
        <v>18050</v>
      </c>
      <c r="AF219">
        <v>17.100000000000001</v>
      </c>
      <c r="AG219">
        <f>AF219/2</f>
        <v>8.5500000000000007</v>
      </c>
      <c r="AH219">
        <f>AF219*2</f>
        <v>34.200000000000003</v>
      </c>
    </row>
    <row r="220" spans="1:50" x14ac:dyDescent="0.25">
      <c r="B220" t="s">
        <v>534</v>
      </c>
      <c r="H220" t="s">
        <v>535</v>
      </c>
      <c r="AJ220" t="s">
        <v>539</v>
      </c>
      <c r="AK220" t="s">
        <v>534</v>
      </c>
      <c r="AL220">
        <v>18100</v>
      </c>
      <c r="AM220">
        <v>11.5</v>
      </c>
      <c r="AN220">
        <f>AM220/2</f>
        <v>5.75</v>
      </c>
      <c r="AO220">
        <f>AM220*2</f>
        <v>23</v>
      </c>
    </row>
    <row r="221" spans="1:50" x14ac:dyDescent="0.25">
      <c r="C221">
        <v>18750</v>
      </c>
      <c r="D221">
        <v>9.0500000000000007</v>
      </c>
      <c r="E221">
        <f>D221/2</f>
        <v>4.5250000000000004</v>
      </c>
      <c r="F221">
        <f>D221*2</f>
        <v>18.100000000000001</v>
      </c>
      <c r="G221">
        <f>D221-F221</f>
        <v>-9.0500000000000007</v>
      </c>
      <c r="AQ221" t="s">
        <v>540</v>
      </c>
      <c r="AR221" t="s">
        <v>536</v>
      </c>
      <c r="AS221">
        <v>18150</v>
      </c>
      <c r="AT221">
        <v>7.1</v>
      </c>
      <c r="AU221">
        <f>AT221/2</f>
        <v>3.55</v>
      </c>
      <c r="AV221">
        <f>AT221*2</f>
        <v>14.2</v>
      </c>
    </row>
    <row r="222" spans="1:50" x14ac:dyDescent="0.25">
      <c r="D222">
        <v>9.0500000000000007</v>
      </c>
      <c r="F222">
        <v>28.85</v>
      </c>
      <c r="G222">
        <f>D222-F222</f>
        <v>-19.8</v>
      </c>
      <c r="AX222" t="s">
        <v>541</v>
      </c>
    </row>
    <row r="223" spans="1:50" x14ac:dyDescent="0.25">
      <c r="B223" t="s">
        <v>536</v>
      </c>
      <c r="H223" t="s">
        <v>537</v>
      </c>
    </row>
    <row r="224" spans="1:50" x14ac:dyDescent="0.25">
      <c r="C224">
        <v>18900</v>
      </c>
      <c r="D224">
        <v>7.5</v>
      </c>
      <c r="E224">
        <f>D224/2</f>
        <v>3.75</v>
      </c>
      <c r="F224">
        <f>D224*2</f>
        <v>15</v>
      </c>
    </row>
    <row r="225" spans="1:50" x14ac:dyDescent="0.25">
      <c r="H225" t="s">
        <v>538</v>
      </c>
    </row>
    <row r="226" spans="1:50" s="10" customFormat="1" x14ac:dyDescent="0.25"/>
    <row r="227" spans="1:50" x14ac:dyDescent="0.25">
      <c r="A227" s="5">
        <v>45085</v>
      </c>
      <c r="C227">
        <v>18850</v>
      </c>
      <c r="D227">
        <v>14.6</v>
      </c>
      <c r="E227">
        <f>D227/2</f>
        <v>7.3</v>
      </c>
      <c r="F227">
        <f>D227*2</f>
        <v>29.2</v>
      </c>
      <c r="G227">
        <f>D227-F227</f>
        <v>-14.6</v>
      </c>
      <c r="AE227">
        <v>18300</v>
      </c>
      <c r="AF227">
        <v>17.149999999999999</v>
      </c>
      <c r="AG227">
        <f>AF227/2</f>
        <v>8.5749999999999993</v>
      </c>
      <c r="AH227">
        <f>AF227*2</f>
        <v>34.299999999999997</v>
      </c>
      <c r="AI227">
        <f>AF227-AH227</f>
        <v>-17.149999999999999</v>
      </c>
    </row>
    <row r="228" spans="1:50" x14ac:dyDescent="0.25">
      <c r="B228" t="s">
        <v>549</v>
      </c>
      <c r="D228">
        <v>14.6</v>
      </c>
      <c r="F228">
        <v>14.6</v>
      </c>
      <c r="G228">
        <f>D228-F228</f>
        <v>0</v>
      </c>
      <c r="AD228" t="s">
        <v>551</v>
      </c>
      <c r="AF228">
        <v>17.149999999999999</v>
      </c>
      <c r="AH228">
        <v>17.149999999999999</v>
      </c>
      <c r="AI228">
        <f>AF228-AH228</f>
        <v>0</v>
      </c>
    </row>
    <row r="229" spans="1:50" x14ac:dyDescent="0.25">
      <c r="H229" t="s">
        <v>550</v>
      </c>
      <c r="AJ229" t="s">
        <v>552</v>
      </c>
    </row>
    <row r="230" spans="1:50" s="10" customFormat="1" x14ac:dyDescent="0.25"/>
    <row r="231" spans="1:50" x14ac:dyDescent="0.25">
      <c r="A231" s="5">
        <v>45092</v>
      </c>
      <c r="C231">
        <v>18950</v>
      </c>
      <c r="D231">
        <v>11.3</v>
      </c>
      <c r="E231">
        <f>D231/2</f>
        <v>5.65</v>
      </c>
      <c r="F231">
        <f>D231*2</f>
        <v>22.6</v>
      </c>
      <c r="AE231">
        <v>18400</v>
      </c>
      <c r="AF231">
        <v>16.2</v>
      </c>
      <c r="AG231">
        <f>AF231/2</f>
        <v>8.1</v>
      </c>
      <c r="AH231">
        <f>AF231*2</f>
        <v>32.4</v>
      </c>
    </row>
    <row r="232" spans="1:50" x14ac:dyDescent="0.25">
      <c r="H232" t="s">
        <v>553</v>
      </c>
      <c r="AJ232" t="s">
        <v>377</v>
      </c>
    </row>
    <row r="233" spans="1:50" s="10" customFormat="1" x14ac:dyDescent="0.25"/>
    <row r="234" spans="1:50" x14ac:dyDescent="0.25">
      <c r="A234" s="5">
        <v>45099</v>
      </c>
      <c r="C234">
        <v>19000</v>
      </c>
      <c r="D234">
        <v>11.75</v>
      </c>
      <c r="E234">
        <f>D234/2</f>
        <v>5.875</v>
      </c>
      <c r="F234">
        <f>D234*2</f>
        <v>23.5</v>
      </c>
      <c r="G234">
        <f>D234-F234</f>
        <v>-11.75</v>
      </c>
      <c r="AE234">
        <v>18500</v>
      </c>
      <c r="AF234">
        <v>15.7</v>
      </c>
      <c r="AG234">
        <f>AF234/2</f>
        <v>7.85</v>
      </c>
      <c r="AH234">
        <f>AF234*2</f>
        <v>31.4</v>
      </c>
    </row>
    <row r="235" spans="1:50" x14ac:dyDescent="0.25">
      <c r="B235" t="s">
        <v>560</v>
      </c>
      <c r="H235" t="s">
        <v>561</v>
      </c>
      <c r="AI235" t="s">
        <v>565</v>
      </c>
      <c r="AK235" t="s">
        <v>560</v>
      </c>
      <c r="AL235">
        <v>18550</v>
      </c>
      <c r="AM235">
        <v>12.25</v>
      </c>
      <c r="AN235">
        <f>AM235/2</f>
        <v>6.125</v>
      </c>
      <c r="AO235">
        <f>AM235*2</f>
        <v>24.5</v>
      </c>
    </row>
    <row r="236" spans="1:50" x14ac:dyDescent="0.25">
      <c r="C236">
        <v>19150</v>
      </c>
      <c r="D236">
        <v>4.6500000000000004</v>
      </c>
      <c r="E236">
        <f>D236/2</f>
        <v>2.3250000000000002</v>
      </c>
      <c r="F236">
        <f>D236*2</f>
        <v>9.3000000000000007</v>
      </c>
      <c r="G236">
        <f>D236-F236</f>
        <v>-4.6500000000000004</v>
      </c>
      <c r="AQ236" t="s">
        <v>402</v>
      </c>
      <c r="AR236" t="s">
        <v>562</v>
      </c>
      <c r="AS236">
        <v>18600</v>
      </c>
      <c r="AT236">
        <v>14.9</v>
      </c>
      <c r="AU236">
        <f>AT236/2</f>
        <v>7.45</v>
      </c>
      <c r="AV236">
        <f>AT236*2</f>
        <v>29.8</v>
      </c>
      <c r="AW236">
        <f>AT236-AV236</f>
        <v>-14.9</v>
      </c>
    </row>
    <row r="237" spans="1:50" x14ac:dyDescent="0.25">
      <c r="B237" t="s">
        <v>562</v>
      </c>
      <c r="H237" t="s">
        <v>563</v>
      </c>
      <c r="AX237" t="s">
        <v>566</v>
      </c>
    </row>
    <row r="238" spans="1:50" x14ac:dyDescent="0.25">
      <c r="C238">
        <v>19300</v>
      </c>
      <c r="D238">
        <v>2.6</v>
      </c>
      <c r="E238">
        <f>D238/2</f>
        <v>1.3</v>
      </c>
      <c r="F238">
        <f>D238*2</f>
        <v>5.2</v>
      </c>
    </row>
    <row r="239" spans="1:50" x14ac:dyDescent="0.25">
      <c r="H239" t="s">
        <v>564</v>
      </c>
    </row>
    <row r="240" spans="1:50" s="10" customFormat="1" x14ac:dyDescent="0.25"/>
    <row r="241" spans="1:49" x14ac:dyDescent="0.25">
      <c r="A241" s="5">
        <v>45106</v>
      </c>
      <c r="C241">
        <v>19000</v>
      </c>
      <c r="D241">
        <v>13</v>
      </c>
      <c r="E241">
        <f>D241/2</f>
        <v>6.5</v>
      </c>
      <c r="F241">
        <f>D241*2</f>
        <v>26</v>
      </c>
      <c r="G241">
        <f>D241-F241</f>
        <v>-13</v>
      </c>
      <c r="AE241">
        <v>18450</v>
      </c>
      <c r="AF241">
        <v>15.7</v>
      </c>
      <c r="AG241">
        <f>AF241/2</f>
        <v>7.85</v>
      </c>
      <c r="AH241">
        <f>AF241*2</f>
        <v>31.4</v>
      </c>
      <c r="AI241">
        <f>AF241-AH241</f>
        <v>-15.7</v>
      </c>
    </row>
    <row r="242" spans="1:49" x14ac:dyDescent="0.25">
      <c r="B242" t="s">
        <v>573</v>
      </c>
      <c r="D242">
        <v>13</v>
      </c>
      <c r="F242">
        <v>13</v>
      </c>
      <c r="G242">
        <f>D242-F242</f>
        <v>0</v>
      </c>
      <c r="AD242" t="s">
        <v>572</v>
      </c>
      <c r="AF242">
        <v>15.7</v>
      </c>
      <c r="AH242">
        <v>15.7</v>
      </c>
      <c r="AI242">
        <f>AF242-AH242</f>
        <v>0</v>
      </c>
    </row>
    <row r="243" spans="1:49" x14ac:dyDescent="0.25">
      <c r="AJ243" t="s">
        <v>565</v>
      </c>
    </row>
    <row r="244" spans="1:49" s="10" customFormat="1" x14ac:dyDescent="0.25"/>
    <row r="245" spans="1:49" x14ac:dyDescent="0.25">
      <c r="A245" s="5">
        <v>45113</v>
      </c>
      <c r="C245">
        <v>19350</v>
      </c>
      <c r="D245">
        <v>11.05</v>
      </c>
      <c r="E245">
        <f>D245/2</f>
        <v>5.5250000000000004</v>
      </c>
      <c r="F245">
        <f>D245*2</f>
        <v>22.1</v>
      </c>
      <c r="G245">
        <f>D245-F245</f>
        <v>-11.05</v>
      </c>
      <c r="AE245">
        <v>18800</v>
      </c>
      <c r="AF245">
        <v>20.65</v>
      </c>
      <c r="AG245">
        <f>AF245/2</f>
        <v>10.324999999999999</v>
      </c>
      <c r="AH245">
        <f>AF245*2</f>
        <v>41.3</v>
      </c>
    </row>
    <row r="246" spans="1:49" x14ac:dyDescent="0.25">
      <c r="B246" t="s">
        <v>574</v>
      </c>
      <c r="H246" t="s">
        <v>575</v>
      </c>
      <c r="AJ246" t="s">
        <v>578</v>
      </c>
      <c r="AK246" t="s">
        <v>574</v>
      </c>
      <c r="AL246">
        <v>18850</v>
      </c>
      <c r="AM246">
        <v>15.4</v>
      </c>
      <c r="AN246">
        <f>AM246/2</f>
        <v>7.7</v>
      </c>
      <c r="AO246">
        <f>AM246*2</f>
        <v>30.8</v>
      </c>
    </row>
    <row r="247" spans="1:49" x14ac:dyDescent="0.25">
      <c r="C247">
        <v>19500</v>
      </c>
      <c r="D247">
        <v>5.0999999999999996</v>
      </c>
      <c r="E247">
        <f>D247/2</f>
        <v>2.5499999999999998</v>
      </c>
      <c r="F247">
        <f>D247*2</f>
        <v>10.199999999999999</v>
      </c>
      <c r="G247">
        <f>D247-F247</f>
        <v>-5.0999999999999996</v>
      </c>
      <c r="AQ247" t="s">
        <v>579</v>
      </c>
      <c r="AR247" t="s">
        <v>576</v>
      </c>
      <c r="AS247">
        <v>11.45</v>
      </c>
      <c r="AT247">
        <f>AS247/2</f>
        <v>5.7249999999999996</v>
      </c>
      <c r="AU247">
        <f>AS247*2</f>
        <v>22.9</v>
      </c>
    </row>
    <row r="248" spans="1:49" x14ac:dyDescent="0.25">
      <c r="D248">
        <v>5.0999999999999996</v>
      </c>
      <c r="F248">
        <v>17.2</v>
      </c>
      <c r="G248">
        <f>D248-F248</f>
        <v>-12.1</v>
      </c>
      <c r="AW248" t="s">
        <v>580</v>
      </c>
    </row>
    <row r="249" spans="1:49" x14ac:dyDescent="0.25">
      <c r="B249" t="s">
        <v>576</v>
      </c>
      <c r="H249" t="s">
        <v>577</v>
      </c>
    </row>
    <row r="250" spans="1:49" x14ac:dyDescent="0.25">
      <c r="C250">
        <v>19750</v>
      </c>
      <c r="D250">
        <v>3.1</v>
      </c>
      <c r="E250">
        <f>D250/2</f>
        <v>1.55</v>
      </c>
      <c r="F250">
        <f>D250*2</f>
        <v>6.2</v>
      </c>
    </row>
    <row r="251" spans="1:49" x14ac:dyDescent="0.25">
      <c r="H251" t="s">
        <v>499</v>
      </c>
    </row>
    <row r="252" spans="1:49" s="10" customFormat="1" x14ac:dyDescent="0.25"/>
    <row r="253" spans="1:49" x14ac:dyDescent="0.25">
      <c r="A253" s="5">
        <v>45120</v>
      </c>
      <c r="C253">
        <v>19750</v>
      </c>
      <c r="D253">
        <v>14.6</v>
      </c>
      <c r="E253">
        <f>D253/2</f>
        <v>7.3</v>
      </c>
      <c r="F253">
        <f>D253*2</f>
        <v>29.2</v>
      </c>
      <c r="AE253">
        <v>19150</v>
      </c>
      <c r="AF253">
        <v>22.65</v>
      </c>
      <c r="AG253">
        <f>AF253/2</f>
        <v>11.324999999999999</v>
      </c>
      <c r="AH253">
        <f>AF253*2</f>
        <v>45.3</v>
      </c>
    </row>
    <row r="254" spans="1:49" x14ac:dyDescent="0.25">
      <c r="B254" t="s">
        <v>583</v>
      </c>
      <c r="D254">
        <v>14.6</v>
      </c>
      <c r="F254">
        <v>14.6</v>
      </c>
      <c r="AD254" t="s">
        <v>585</v>
      </c>
      <c r="AF254">
        <v>22.65</v>
      </c>
      <c r="AH254">
        <v>22.65</v>
      </c>
    </row>
    <row r="255" spans="1:49" x14ac:dyDescent="0.25">
      <c r="H255" t="s">
        <v>584</v>
      </c>
      <c r="AJ255" t="s">
        <v>586</v>
      </c>
    </row>
    <row r="256" spans="1:49" s="10" customFormat="1" x14ac:dyDescent="0.25"/>
    <row r="257" spans="1:50" x14ac:dyDescent="0.25">
      <c r="A257" s="5">
        <v>45127</v>
      </c>
      <c r="C257">
        <v>19750</v>
      </c>
      <c r="D257">
        <v>15.9</v>
      </c>
      <c r="E257">
        <f>D257/2</f>
        <v>7.95</v>
      </c>
      <c r="F257">
        <f>D257*2</f>
        <v>31.8</v>
      </c>
      <c r="G257">
        <f>D257-F257</f>
        <v>-15.9</v>
      </c>
      <c r="AE257">
        <v>19200</v>
      </c>
      <c r="AF257">
        <v>14.05</v>
      </c>
      <c r="AG257">
        <f>AF257/2</f>
        <v>7.0250000000000004</v>
      </c>
      <c r="AH257">
        <f>AF257*2</f>
        <v>28.1</v>
      </c>
    </row>
    <row r="258" spans="1:50" x14ac:dyDescent="0.25">
      <c r="B258" t="s">
        <v>587</v>
      </c>
      <c r="H258" t="s">
        <v>588</v>
      </c>
      <c r="AI258" t="s">
        <v>474</v>
      </c>
      <c r="AK258" t="s">
        <v>587</v>
      </c>
      <c r="AL258">
        <v>19250</v>
      </c>
      <c r="AM258">
        <v>9.3000000000000007</v>
      </c>
      <c r="AN258">
        <f>AM258/2</f>
        <v>4.6500000000000004</v>
      </c>
      <c r="AO258">
        <f>AM258*2</f>
        <v>18.600000000000001</v>
      </c>
    </row>
    <row r="259" spans="1:50" x14ac:dyDescent="0.25">
      <c r="C259">
        <v>19900</v>
      </c>
      <c r="D259">
        <v>7.9</v>
      </c>
      <c r="E259">
        <f>D259/2</f>
        <v>3.95</v>
      </c>
      <c r="F259">
        <f>D259*2</f>
        <v>15.8</v>
      </c>
      <c r="G259">
        <f>D259-F259</f>
        <v>-7.9</v>
      </c>
      <c r="AQ259" t="s">
        <v>593</v>
      </c>
      <c r="AR259" t="s">
        <v>589</v>
      </c>
      <c r="AS259">
        <v>19300</v>
      </c>
      <c r="AT259">
        <v>11.2</v>
      </c>
      <c r="AU259">
        <f>AT259/2</f>
        <v>5.6</v>
      </c>
      <c r="AV259">
        <f>AT259*2</f>
        <v>22.4</v>
      </c>
    </row>
    <row r="260" spans="1:50" x14ac:dyDescent="0.25">
      <c r="D260">
        <v>7.9</v>
      </c>
      <c r="F260">
        <v>23.6</v>
      </c>
      <c r="G260">
        <f>D260-F260</f>
        <v>-15.700000000000001</v>
      </c>
      <c r="AX260" t="s">
        <v>594</v>
      </c>
    </row>
    <row r="261" spans="1:50" x14ac:dyDescent="0.25">
      <c r="B261" t="s">
        <v>589</v>
      </c>
      <c r="H261" t="s">
        <v>590</v>
      </c>
    </row>
    <row r="262" spans="1:50" x14ac:dyDescent="0.25">
      <c r="C262">
        <v>20050</v>
      </c>
      <c r="D262">
        <v>6.8</v>
      </c>
      <c r="E262">
        <f>D262/2</f>
        <v>3.4</v>
      </c>
      <c r="F262">
        <f>D262*2</f>
        <v>13.6</v>
      </c>
      <c r="G262">
        <f>D262-F262</f>
        <v>-6.8</v>
      </c>
    </row>
    <row r="263" spans="1:50" x14ac:dyDescent="0.25">
      <c r="B263" t="s">
        <v>591</v>
      </c>
      <c r="D263">
        <v>6.8</v>
      </c>
      <c r="F263">
        <v>6.8</v>
      </c>
      <c r="G263">
        <f>D263-F263</f>
        <v>0</v>
      </c>
    </row>
    <row r="264" spans="1:50" x14ac:dyDescent="0.25">
      <c r="H264" t="s">
        <v>592</v>
      </c>
    </row>
    <row r="265" spans="1:50" s="10" customFormat="1" x14ac:dyDescent="0.25"/>
    <row r="266" spans="1:50" x14ac:dyDescent="0.25">
      <c r="A266" s="5">
        <v>45134</v>
      </c>
      <c r="C266">
        <v>20200</v>
      </c>
      <c r="D266">
        <v>17.149999999999999</v>
      </c>
      <c r="E266">
        <f>D266/2</f>
        <v>8.5749999999999993</v>
      </c>
      <c r="F266">
        <f>D266*2</f>
        <v>34.299999999999997</v>
      </c>
      <c r="G266">
        <f>D266-F266</f>
        <v>-17.149999999999999</v>
      </c>
      <c r="AE266">
        <v>19500</v>
      </c>
      <c r="AF266">
        <v>23.7</v>
      </c>
      <c r="AG266">
        <f>AF266/2</f>
        <v>11.85</v>
      </c>
      <c r="AH266">
        <f>AF266*2</f>
        <v>47.4</v>
      </c>
      <c r="AI266">
        <f>AF266-AH266</f>
        <v>-23.7</v>
      </c>
    </row>
    <row r="267" spans="1:50" x14ac:dyDescent="0.25">
      <c r="B267" t="s">
        <v>603</v>
      </c>
      <c r="D267">
        <v>17.149999999999999</v>
      </c>
      <c r="F267">
        <v>17.149999999999999</v>
      </c>
      <c r="G267">
        <f>D267-F267</f>
        <v>0</v>
      </c>
      <c r="AD267" t="s">
        <v>601</v>
      </c>
      <c r="AF267">
        <v>23.7</v>
      </c>
      <c r="AH267">
        <v>23.7</v>
      </c>
      <c r="AI267">
        <f>AF267-AH267</f>
        <v>0</v>
      </c>
    </row>
    <row r="268" spans="1:50" x14ac:dyDescent="0.25">
      <c r="H268" t="s">
        <v>552</v>
      </c>
      <c r="AJ268" t="s">
        <v>602</v>
      </c>
    </row>
    <row r="269" spans="1:50" s="10" customFormat="1" x14ac:dyDescent="0.25"/>
    <row r="270" spans="1:50" x14ac:dyDescent="0.25">
      <c r="A270" s="5">
        <v>45141</v>
      </c>
      <c r="C270">
        <v>19950</v>
      </c>
      <c r="D270">
        <v>21.1</v>
      </c>
      <c r="E270">
        <f>D270/2</f>
        <v>10.55</v>
      </c>
      <c r="F270">
        <f>D270*2</f>
        <v>42.2</v>
      </c>
      <c r="AE270">
        <v>19300</v>
      </c>
      <c r="AF270">
        <v>16.399999999999999</v>
      </c>
      <c r="AG270">
        <f>AF270/2</f>
        <v>8.1999999999999993</v>
      </c>
      <c r="AH270">
        <f>AF270*2</f>
        <v>32.799999999999997</v>
      </c>
      <c r="AI270">
        <f>AF270-AH270</f>
        <v>-16.399999999999999</v>
      </c>
    </row>
    <row r="271" spans="1:50" x14ac:dyDescent="0.25">
      <c r="H271" t="s">
        <v>608</v>
      </c>
      <c r="I271" t="s">
        <v>610</v>
      </c>
      <c r="J271">
        <v>19900</v>
      </c>
      <c r="K271">
        <v>3.7</v>
      </c>
      <c r="L271">
        <f>K271/2</f>
        <v>1.85</v>
      </c>
      <c r="M271">
        <f>K271*2</f>
        <v>7.4</v>
      </c>
      <c r="AD271" t="s">
        <v>609</v>
      </c>
      <c r="AF271">
        <v>16.399999999999999</v>
      </c>
      <c r="AH271">
        <v>16.399999999999999</v>
      </c>
      <c r="AI271">
        <f>AF271-AH271</f>
        <v>0</v>
      </c>
    </row>
    <row r="272" spans="1:50" x14ac:dyDescent="0.25">
      <c r="O272" t="s">
        <v>613</v>
      </c>
      <c r="AD272" t="s">
        <v>610</v>
      </c>
      <c r="AJ272" t="s">
        <v>611</v>
      </c>
    </row>
    <row r="273" spans="1:36" x14ac:dyDescent="0.25">
      <c r="AE273">
        <v>19150</v>
      </c>
      <c r="AF273">
        <v>4.5</v>
      </c>
      <c r="AG273">
        <f>AF273/2</f>
        <v>2.25</v>
      </c>
      <c r="AH273">
        <f>AF273*2</f>
        <v>9</v>
      </c>
    </row>
    <row r="274" spans="1:36" x14ac:dyDescent="0.25">
      <c r="AJ274" t="s">
        <v>612</v>
      </c>
    </row>
    <row r="275" spans="1:36" s="10" customFormat="1" x14ac:dyDescent="0.25"/>
    <row r="276" spans="1:36" x14ac:dyDescent="0.25">
      <c r="A276" s="5">
        <v>45148</v>
      </c>
      <c r="C276">
        <v>19800</v>
      </c>
      <c r="D276">
        <v>14.1</v>
      </c>
      <c r="E276">
        <f>D276/2</f>
        <v>7.05</v>
      </c>
      <c r="F276">
        <f>D276*2</f>
        <v>28.2</v>
      </c>
      <c r="AE276">
        <v>19200</v>
      </c>
      <c r="AF276">
        <v>20.399999999999999</v>
      </c>
      <c r="AG276">
        <f>AF276/2</f>
        <v>10.199999999999999</v>
      </c>
      <c r="AH276">
        <f>AF276*2</f>
        <v>40.799999999999997</v>
      </c>
    </row>
    <row r="277" spans="1:36" x14ac:dyDescent="0.25">
      <c r="B277" t="s">
        <v>623</v>
      </c>
      <c r="D277">
        <v>14.1</v>
      </c>
      <c r="F277">
        <v>14.1</v>
      </c>
      <c r="AD277" t="s">
        <v>622</v>
      </c>
      <c r="AF277">
        <v>20.399999999999999</v>
      </c>
      <c r="AH277">
        <v>20.399999999999999</v>
      </c>
    </row>
    <row r="278" spans="1:36" x14ac:dyDescent="0.25">
      <c r="H278" t="s">
        <v>624</v>
      </c>
      <c r="AJ278" t="s">
        <v>625</v>
      </c>
    </row>
    <row r="279" spans="1:36" s="10" customFormat="1" x14ac:dyDescent="0.25"/>
    <row r="280" spans="1:36" x14ac:dyDescent="0.25">
      <c r="A280" s="5">
        <v>45155</v>
      </c>
      <c r="C280">
        <v>19800</v>
      </c>
      <c r="D280">
        <v>13.85</v>
      </c>
      <c r="E280">
        <f>D280/2</f>
        <v>6.9249999999999998</v>
      </c>
      <c r="F280">
        <f>D280*2</f>
        <v>27.7</v>
      </c>
      <c r="AE280">
        <v>19200</v>
      </c>
      <c r="AF280">
        <v>16.75</v>
      </c>
      <c r="AG280">
        <f>AF280/2</f>
        <v>8.375</v>
      </c>
      <c r="AH280">
        <f>AF280*2</f>
        <v>33.5</v>
      </c>
      <c r="AI280">
        <f>AF280-AH280</f>
        <v>-16.75</v>
      </c>
    </row>
    <row r="281" spans="1:36" x14ac:dyDescent="0.25">
      <c r="A281" s="5"/>
      <c r="G281" t="s">
        <v>291</v>
      </c>
      <c r="I281" t="s">
        <v>629</v>
      </c>
      <c r="J281">
        <v>19750</v>
      </c>
      <c r="K281">
        <v>4.55</v>
      </c>
      <c r="L281">
        <f>K281/2</f>
        <v>2.2749999999999999</v>
      </c>
      <c r="M281">
        <f>K281*2</f>
        <v>9.1</v>
      </c>
      <c r="AF281">
        <v>16.75</v>
      </c>
      <c r="AH281">
        <v>47.25</v>
      </c>
      <c r="AI281">
        <f>AF281-AH281</f>
        <v>-30.5</v>
      </c>
    </row>
    <row r="282" spans="1:36" x14ac:dyDescent="0.25">
      <c r="N282" t="s">
        <v>507</v>
      </c>
      <c r="AD282" t="s">
        <v>629</v>
      </c>
      <c r="AJ282" t="s">
        <v>630</v>
      </c>
    </row>
    <row r="283" spans="1:36" x14ac:dyDescent="0.25">
      <c r="AE283">
        <v>19050</v>
      </c>
      <c r="AF283">
        <v>15.75</v>
      </c>
      <c r="AG283">
        <f>AF283/2</f>
        <v>7.875</v>
      </c>
      <c r="AH283">
        <f>AF283*2</f>
        <v>31.5</v>
      </c>
    </row>
    <row r="284" spans="1:36" x14ac:dyDescent="0.25">
      <c r="AJ284" t="s">
        <v>631</v>
      </c>
    </row>
    <row r="285" spans="1:36" s="10" customFormat="1" x14ac:dyDescent="0.25"/>
    <row r="286" spans="1:36" x14ac:dyDescent="0.25">
      <c r="A286" s="5">
        <v>45351</v>
      </c>
      <c r="C286">
        <v>22700</v>
      </c>
      <c r="D286">
        <v>26.55</v>
      </c>
      <c r="E286">
        <f>D286/2</f>
        <v>13.275</v>
      </c>
      <c r="F286">
        <f>D286*2</f>
        <v>53.1</v>
      </c>
      <c r="G286">
        <f>D286-F286</f>
        <v>-26.55</v>
      </c>
      <c r="AE286">
        <v>21800</v>
      </c>
      <c r="AF286">
        <v>31</v>
      </c>
      <c r="AG286">
        <f>AF286/2</f>
        <v>15.5</v>
      </c>
      <c r="AH286">
        <f>AF286*2</f>
        <v>62</v>
      </c>
      <c r="AI286">
        <f>AF286-AH286</f>
        <v>-31</v>
      </c>
    </row>
    <row r="287" spans="1:36" x14ac:dyDescent="0.25">
      <c r="B287" t="s">
        <v>634</v>
      </c>
      <c r="D287">
        <v>26.55</v>
      </c>
      <c r="F287">
        <v>26.55</v>
      </c>
      <c r="G287">
        <f>D287-F287</f>
        <v>0</v>
      </c>
      <c r="I287" t="s">
        <v>636</v>
      </c>
      <c r="J287">
        <v>22650</v>
      </c>
      <c r="K287">
        <v>2.25</v>
      </c>
      <c r="L287">
        <f>K287/2</f>
        <v>1.125</v>
      </c>
      <c r="M287">
        <f>K287*2</f>
        <v>4.5</v>
      </c>
      <c r="AD287" t="s">
        <v>635</v>
      </c>
      <c r="AF287">
        <v>31</v>
      </c>
      <c r="AH287">
        <v>31</v>
      </c>
      <c r="AI287">
        <f>AF287-AH287</f>
        <v>0</v>
      </c>
    </row>
    <row r="288" spans="1:36" x14ac:dyDescent="0.25">
      <c r="O288" t="s">
        <v>309</v>
      </c>
      <c r="P288" t="s">
        <v>637</v>
      </c>
      <c r="Q288">
        <v>22600</v>
      </c>
      <c r="R288">
        <v>2.8</v>
      </c>
      <c r="S288">
        <f>R288/2</f>
        <v>1.4</v>
      </c>
      <c r="T288">
        <f>R288*2</f>
        <v>5.6</v>
      </c>
      <c r="AD288" t="s">
        <v>636</v>
      </c>
      <c r="AJ288" t="s">
        <v>481</v>
      </c>
    </row>
    <row r="289" spans="1:48" x14ac:dyDescent="0.25">
      <c r="V289" t="s">
        <v>640</v>
      </c>
      <c r="AE289">
        <v>21600</v>
      </c>
      <c r="AF289">
        <v>7.4</v>
      </c>
      <c r="AG289">
        <f>AF289/2</f>
        <v>3.7</v>
      </c>
      <c r="AH289">
        <f>AF289*2</f>
        <v>14.8</v>
      </c>
      <c r="AI289">
        <f>AF289-AH289</f>
        <v>-7.4</v>
      </c>
    </row>
    <row r="290" spans="1:48" x14ac:dyDescent="0.25">
      <c r="AD290" t="s">
        <v>637</v>
      </c>
      <c r="AJ290" t="s">
        <v>638</v>
      </c>
    </row>
    <row r="291" spans="1:48" x14ac:dyDescent="0.25">
      <c r="AE291">
        <v>21400</v>
      </c>
      <c r="AF291">
        <v>3.95</v>
      </c>
      <c r="AG291">
        <f>AF291/2</f>
        <v>1.9750000000000001</v>
      </c>
      <c r="AH291">
        <f>AF291*2</f>
        <v>7.9</v>
      </c>
    </row>
    <row r="292" spans="1:48" x14ac:dyDescent="0.25">
      <c r="AJ292" t="s">
        <v>639</v>
      </c>
    </row>
    <row r="293" spans="1:48" s="10" customFormat="1" x14ac:dyDescent="0.25"/>
    <row r="294" spans="1:48" x14ac:dyDescent="0.25">
      <c r="A294" s="5">
        <v>45162</v>
      </c>
      <c r="C294">
        <v>19600</v>
      </c>
      <c r="D294">
        <v>11.8</v>
      </c>
      <c r="E294">
        <f>D294/2</f>
        <v>5.9</v>
      </c>
      <c r="F294">
        <f>D294*2</f>
        <v>23.6</v>
      </c>
      <c r="AE294">
        <v>19000</v>
      </c>
      <c r="AF294">
        <v>16</v>
      </c>
      <c r="AG294">
        <f>AF294/2</f>
        <v>8</v>
      </c>
      <c r="AH294">
        <f>AF294*2</f>
        <v>32</v>
      </c>
      <c r="AI294">
        <f>AF294-AH294</f>
        <v>-16</v>
      </c>
    </row>
    <row r="295" spans="1:48" x14ac:dyDescent="0.25">
      <c r="B295" t="s">
        <v>648</v>
      </c>
      <c r="D295">
        <v>11.8</v>
      </c>
      <c r="F295">
        <v>11.8</v>
      </c>
      <c r="AD295" t="s">
        <v>651</v>
      </c>
      <c r="AF295">
        <v>16</v>
      </c>
      <c r="AH295">
        <v>16</v>
      </c>
      <c r="AI295">
        <f>AF295-AH295</f>
        <v>0</v>
      </c>
      <c r="AK295" t="s">
        <v>649</v>
      </c>
      <c r="AL295">
        <v>19050</v>
      </c>
      <c r="AM295">
        <v>1.2</v>
      </c>
      <c r="AN295">
        <f>AM295/2</f>
        <v>0.6</v>
      </c>
      <c r="AO295">
        <f>AM295*2</f>
        <v>2.4</v>
      </c>
    </row>
    <row r="296" spans="1:48" x14ac:dyDescent="0.25">
      <c r="B296" t="s">
        <v>649</v>
      </c>
      <c r="H296" t="s">
        <v>410</v>
      </c>
      <c r="AJ296" t="s">
        <v>346</v>
      </c>
      <c r="AQ296" t="s">
        <v>448</v>
      </c>
    </row>
    <row r="297" spans="1:48" x14ac:dyDescent="0.25">
      <c r="C297">
        <v>19750</v>
      </c>
      <c r="D297">
        <v>1.1000000000000001</v>
      </c>
      <c r="E297">
        <f>D297/2</f>
        <v>0.55000000000000004</v>
      </c>
      <c r="F297">
        <f>D297*2</f>
        <v>2.2000000000000002</v>
      </c>
    </row>
    <row r="298" spans="1:48" x14ac:dyDescent="0.25">
      <c r="H298" t="s">
        <v>650</v>
      </c>
    </row>
    <row r="299" spans="1:48" s="10" customFormat="1" x14ac:dyDescent="0.25"/>
    <row r="300" spans="1:48" x14ac:dyDescent="0.25">
      <c r="A300" s="5">
        <v>45169</v>
      </c>
      <c r="C300">
        <v>19550</v>
      </c>
      <c r="D300">
        <v>17.149999999999999</v>
      </c>
      <c r="E300">
        <f>D300/2</f>
        <v>8.5749999999999993</v>
      </c>
      <c r="F300">
        <f>D300*2</f>
        <v>34.299999999999997</v>
      </c>
      <c r="AE300">
        <v>18950</v>
      </c>
      <c r="AF300">
        <v>15.95</v>
      </c>
      <c r="AG300">
        <f>AF300/2</f>
        <v>7.9749999999999996</v>
      </c>
      <c r="AH300">
        <f>AF300*2</f>
        <v>31.9</v>
      </c>
    </row>
    <row r="301" spans="1:48" x14ac:dyDescent="0.25">
      <c r="H301" t="s">
        <v>552</v>
      </c>
    </row>
    <row r="302" spans="1:48" s="10" customFormat="1" x14ac:dyDescent="0.25"/>
    <row r="303" spans="1:48" x14ac:dyDescent="0.25">
      <c r="A303" s="5">
        <v>45176</v>
      </c>
      <c r="C303">
        <v>19600</v>
      </c>
      <c r="D303">
        <v>12.6</v>
      </c>
      <c r="E303">
        <f>D303/2</f>
        <v>6.3</v>
      </c>
      <c r="F303">
        <f>D303*2</f>
        <v>25.2</v>
      </c>
      <c r="G303">
        <f>D303-F303</f>
        <v>-12.6</v>
      </c>
      <c r="AE303">
        <v>19000</v>
      </c>
      <c r="AF303">
        <v>16.899999999999999</v>
      </c>
      <c r="AG303">
        <f>AF303/2</f>
        <v>8.4499999999999993</v>
      </c>
      <c r="AH303">
        <f>AF303*2</f>
        <v>33.799999999999997</v>
      </c>
    </row>
    <row r="304" spans="1:48" x14ac:dyDescent="0.25">
      <c r="B304" t="s">
        <v>661</v>
      </c>
      <c r="H304" t="s">
        <v>662</v>
      </c>
      <c r="AJ304" t="s">
        <v>664</v>
      </c>
      <c r="AK304" t="s">
        <v>661</v>
      </c>
      <c r="AL304">
        <v>19050</v>
      </c>
      <c r="AM304">
        <v>10.8</v>
      </c>
      <c r="AN304">
        <f>AM304/2</f>
        <v>5.4</v>
      </c>
      <c r="AO304">
        <f>AM304*2</f>
        <v>21.6</v>
      </c>
      <c r="AR304" t="s">
        <v>666</v>
      </c>
      <c r="AS304">
        <v>19100</v>
      </c>
      <c r="AT304">
        <v>0.4</v>
      </c>
      <c r="AU304">
        <v>0.2</v>
      </c>
      <c r="AV304">
        <v>0.8</v>
      </c>
    </row>
    <row r="305" spans="1:57" x14ac:dyDescent="0.25">
      <c r="C305">
        <v>19750</v>
      </c>
      <c r="D305">
        <v>5.3</v>
      </c>
      <c r="E305">
        <f>D305/2</f>
        <v>2.65</v>
      </c>
      <c r="F305">
        <f>D305*2</f>
        <v>10.6</v>
      </c>
      <c r="AQ305" t="s">
        <v>665</v>
      </c>
      <c r="AX305" t="s">
        <v>667</v>
      </c>
    </row>
    <row r="306" spans="1:57" x14ac:dyDescent="0.25">
      <c r="B306" t="s">
        <v>663</v>
      </c>
      <c r="D306">
        <v>5.3</v>
      </c>
      <c r="F306">
        <v>5.3</v>
      </c>
    </row>
    <row r="307" spans="1:57" x14ac:dyDescent="0.25">
      <c r="B307" t="s">
        <v>666</v>
      </c>
      <c r="H307" t="s">
        <v>481</v>
      </c>
    </row>
    <row r="308" spans="1:57" s="10" customFormat="1" x14ac:dyDescent="0.25"/>
    <row r="309" spans="1:57" x14ac:dyDescent="0.25">
      <c r="A309" s="5">
        <v>45183</v>
      </c>
      <c r="C309">
        <v>20000</v>
      </c>
      <c r="D309">
        <v>15.45</v>
      </c>
      <c r="E309">
        <f>D309/2</f>
        <v>7.7249999999999996</v>
      </c>
      <c r="F309">
        <f>D309*2</f>
        <v>30.9</v>
      </c>
      <c r="G309">
        <f>D309-F309</f>
        <v>-15.45</v>
      </c>
      <c r="AE309">
        <v>19500</v>
      </c>
      <c r="AF309">
        <v>17.2</v>
      </c>
      <c r="AG309">
        <f>AF309/2</f>
        <v>8.6</v>
      </c>
      <c r="AH309">
        <f>AF309*2</f>
        <v>34.4</v>
      </c>
    </row>
    <row r="310" spans="1:57" x14ac:dyDescent="0.25">
      <c r="B310" t="s">
        <v>674</v>
      </c>
      <c r="H310" t="s">
        <v>675</v>
      </c>
      <c r="AJ310" t="s">
        <v>679</v>
      </c>
      <c r="AK310" t="s">
        <v>674</v>
      </c>
      <c r="AL310">
        <v>19550</v>
      </c>
      <c r="AM310">
        <v>19.850000000000001</v>
      </c>
      <c r="AN310">
        <f>AM310/2</f>
        <v>9.9250000000000007</v>
      </c>
      <c r="AO310">
        <f>AM310*2</f>
        <v>39.700000000000003</v>
      </c>
    </row>
    <row r="311" spans="1:57" x14ac:dyDescent="0.25">
      <c r="C311">
        <v>20150</v>
      </c>
      <c r="D311">
        <v>7.4</v>
      </c>
      <c r="E311">
        <f>D311/2</f>
        <v>3.7</v>
      </c>
      <c r="F311">
        <f>D311*2</f>
        <v>14.8</v>
      </c>
      <c r="G311">
        <f>D311-F311</f>
        <v>-7.4</v>
      </c>
      <c r="AQ311" t="s">
        <v>680</v>
      </c>
      <c r="AR311" t="s">
        <v>676</v>
      </c>
      <c r="AS311">
        <v>19600</v>
      </c>
      <c r="AT311">
        <v>10.6</v>
      </c>
      <c r="AU311">
        <f>AT311/2</f>
        <v>5.3</v>
      </c>
      <c r="AV311">
        <f>AT311*2</f>
        <v>21.2</v>
      </c>
    </row>
    <row r="312" spans="1:57" x14ac:dyDescent="0.25">
      <c r="B312" t="s">
        <v>676</v>
      </c>
      <c r="H312" t="s">
        <v>638</v>
      </c>
      <c r="AX312" t="s">
        <v>681</v>
      </c>
      <c r="AY312" t="s">
        <v>677</v>
      </c>
      <c r="AZ312">
        <v>19650</v>
      </c>
      <c r="BA312">
        <v>8.4</v>
      </c>
      <c r="BB312">
        <f>BA312/2</f>
        <v>4.2</v>
      </c>
      <c r="BC312">
        <f>BA312*2</f>
        <v>16.8</v>
      </c>
    </row>
    <row r="313" spans="1:57" x14ac:dyDescent="0.25">
      <c r="C313">
        <v>20300</v>
      </c>
      <c r="D313">
        <v>4.9000000000000004</v>
      </c>
      <c r="E313">
        <f>D313/2</f>
        <v>2.4500000000000002</v>
      </c>
      <c r="F313">
        <f>D313*2</f>
        <v>9.8000000000000007</v>
      </c>
      <c r="G313">
        <f>D313-F313</f>
        <v>-4.9000000000000004</v>
      </c>
      <c r="BE313" t="s">
        <v>682</v>
      </c>
    </row>
    <row r="314" spans="1:57" x14ac:dyDescent="0.25">
      <c r="D314">
        <v>4.9000000000000004</v>
      </c>
      <c r="F314">
        <v>12.1</v>
      </c>
      <c r="G314">
        <f>D314-F314</f>
        <v>-7.1999999999999993</v>
      </c>
    </row>
    <row r="315" spans="1:57" x14ac:dyDescent="0.25">
      <c r="B315" t="s">
        <v>677</v>
      </c>
      <c r="H315" t="s">
        <v>678</v>
      </c>
    </row>
    <row r="316" spans="1:57" s="10" customFormat="1" x14ac:dyDescent="0.25"/>
    <row r="317" spans="1:57" x14ac:dyDescent="0.25">
      <c r="A317" s="5">
        <v>45190</v>
      </c>
      <c r="C317">
        <v>20450</v>
      </c>
      <c r="D317">
        <v>15.05</v>
      </c>
      <c r="E317">
        <f>D317/2</f>
        <v>7.5250000000000004</v>
      </c>
      <c r="F317">
        <f>D317*2</f>
        <v>30.1</v>
      </c>
      <c r="AE317">
        <v>19850</v>
      </c>
      <c r="AF317">
        <v>17.7</v>
      </c>
      <c r="AG317">
        <f>AF317/2</f>
        <v>8.85</v>
      </c>
      <c r="AH317">
        <f>AF317*2</f>
        <v>35.4</v>
      </c>
    </row>
    <row r="318" spans="1:57" x14ac:dyDescent="0.25">
      <c r="B318" t="s">
        <v>692</v>
      </c>
      <c r="D318">
        <v>15.05</v>
      </c>
      <c r="F318">
        <v>15.05</v>
      </c>
      <c r="I318" t="s">
        <v>695</v>
      </c>
      <c r="J318">
        <v>20400</v>
      </c>
      <c r="K318">
        <v>3.25</v>
      </c>
      <c r="L318">
        <f>K318/2</f>
        <v>1.625</v>
      </c>
      <c r="M318">
        <f>K318*2</f>
        <v>6.5</v>
      </c>
      <c r="AD318" t="s">
        <v>694</v>
      </c>
      <c r="AF318">
        <v>17.7</v>
      </c>
      <c r="AH318">
        <v>17.7</v>
      </c>
    </row>
    <row r="319" spans="1:57" x14ac:dyDescent="0.25">
      <c r="H319" t="s">
        <v>693</v>
      </c>
      <c r="O319" t="s">
        <v>698</v>
      </c>
      <c r="P319" t="s">
        <v>696</v>
      </c>
      <c r="Q319">
        <v>20350</v>
      </c>
      <c r="R319">
        <v>3.95</v>
      </c>
      <c r="S319">
        <f>R319/2</f>
        <v>1.9750000000000001</v>
      </c>
      <c r="T319">
        <f>R319*2</f>
        <v>7.9</v>
      </c>
      <c r="AD319" t="s">
        <v>695</v>
      </c>
      <c r="AJ319" t="s">
        <v>392</v>
      </c>
    </row>
    <row r="320" spans="1:57" x14ac:dyDescent="0.25">
      <c r="V320" t="s">
        <v>639</v>
      </c>
      <c r="AE320">
        <v>19700</v>
      </c>
      <c r="AF320">
        <v>4.5999999999999996</v>
      </c>
      <c r="AG320">
        <f>AF320/2</f>
        <v>2.2999999999999998</v>
      </c>
      <c r="AH320">
        <f>AF320*2</f>
        <v>9.1999999999999993</v>
      </c>
      <c r="AI320">
        <f>AF320-AH320</f>
        <v>-4.5999999999999996</v>
      </c>
    </row>
    <row r="321" spans="1:36" x14ac:dyDescent="0.25">
      <c r="AD321" t="s">
        <v>696</v>
      </c>
      <c r="AJ321" t="s">
        <v>697</v>
      </c>
    </row>
    <row r="322" spans="1:36" x14ac:dyDescent="0.25">
      <c r="AE322">
        <v>19550</v>
      </c>
      <c r="AF322">
        <v>3.75</v>
      </c>
      <c r="AG322">
        <f>AF322/2</f>
        <v>1.875</v>
      </c>
      <c r="AH322">
        <f>AF322*2</f>
        <v>7.5</v>
      </c>
    </row>
    <row r="323" spans="1:36" x14ac:dyDescent="0.25">
      <c r="AJ323" t="s">
        <v>357</v>
      </c>
    </row>
    <row r="324" spans="1:36" s="10" customFormat="1" x14ac:dyDescent="0.25"/>
    <row r="325" spans="1:36" x14ac:dyDescent="0.25">
      <c r="A325" s="5">
        <v>45197</v>
      </c>
      <c r="C325">
        <v>20100</v>
      </c>
      <c r="D325">
        <v>13.7</v>
      </c>
      <c r="E325">
        <f>D325/2</f>
        <v>6.85</v>
      </c>
      <c r="F325">
        <f>D325*2</f>
        <v>27.4</v>
      </c>
      <c r="AE325">
        <v>19500</v>
      </c>
      <c r="AF325">
        <v>21.35</v>
      </c>
      <c r="AG325">
        <f>AF325/2</f>
        <v>10.675000000000001</v>
      </c>
      <c r="AH325">
        <f>AF325*2</f>
        <v>42.7</v>
      </c>
      <c r="AI325">
        <f>AF325-AH325</f>
        <v>-21.35</v>
      </c>
    </row>
    <row r="326" spans="1:36" x14ac:dyDescent="0.25">
      <c r="B326" t="s">
        <v>711</v>
      </c>
      <c r="D326">
        <v>13.7</v>
      </c>
      <c r="F326">
        <v>13.7</v>
      </c>
      <c r="I326" t="s">
        <v>707</v>
      </c>
      <c r="J326">
        <v>20050</v>
      </c>
      <c r="K326">
        <v>11.65</v>
      </c>
      <c r="L326">
        <f>K326/2</f>
        <v>5.8250000000000002</v>
      </c>
      <c r="M326">
        <f>K326*2</f>
        <v>23.3</v>
      </c>
      <c r="AD326" t="s">
        <v>707</v>
      </c>
      <c r="AJ326" t="s">
        <v>708</v>
      </c>
    </row>
    <row r="327" spans="1:36" x14ac:dyDescent="0.25">
      <c r="H327" t="s">
        <v>712</v>
      </c>
      <c r="O327" t="s">
        <v>443</v>
      </c>
      <c r="AE327">
        <v>19350</v>
      </c>
      <c r="AF327">
        <v>18.7</v>
      </c>
      <c r="AG327">
        <f>AF327/2</f>
        <v>9.35</v>
      </c>
      <c r="AH327">
        <f>AF327*2</f>
        <v>37.4</v>
      </c>
      <c r="AI327">
        <f>AF327-AH327</f>
        <v>-18.7</v>
      </c>
    </row>
    <row r="328" spans="1:36" x14ac:dyDescent="0.25">
      <c r="AD328" t="s">
        <v>709</v>
      </c>
      <c r="AF328">
        <v>18.7</v>
      </c>
      <c r="AH328">
        <v>18.7</v>
      </c>
      <c r="AI328">
        <f>AF328-AH328</f>
        <v>0</v>
      </c>
    </row>
    <row r="329" spans="1:36" x14ac:dyDescent="0.25">
      <c r="AJ329" t="s">
        <v>710</v>
      </c>
    </row>
    <row r="330" spans="1:36" s="10" customFormat="1" x14ac:dyDescent="0.25"/>
    <row r="331" spans="1:36" x14ac:dyDescent="0.25">
      <c r="A331" s="5">
        <v>45204</v>
      </c>
      <c r="C331">
        <v>19900</v>
      </c>
      <c r="D331">
        <v>17.75</v>
      </c>
      <c r="E331">
        <f>D331/2</f>
        <v>8.875</v>
      </c>
      <c r="F331">
        <f>D331*2</f>
        <v>35.5</v>
      </c>
      <c r="AE331">
        <v>19250</v>
      </c>
      <c r="AF331">
        <v>16.350000000000001</v>
      </c>
      <c r="AG331">
        <f>AF331/2</f>
        <v>8.1750000000000007</v>
      </c>
      <c r="AH331">
        <f>AF331*2</f>
        <v>32.700000000000003</v>
      </c>
      <c r="AI331">
        <f>AF331-AH331</f>
        <v>-16.350000000000001</v>
      </c>
    </row>
    <row r="332" spans="1:36" x14ac:dyDescent="0.25">
      <c r="H332" t="s">
        <v>722</v>
      </c>
      <c r="I332" t="s">
        <v>724</v>
      </c>
      <c r="J332">
        <v>19850</v>
      </c>
      <c r="K332">
        <v>2.75</v>
      </c>
      <c r="L332">
        <f>K332/2</f>
        <v>1.375</v>
      </c>
      <c r="M332">
        <f>K332*2</f>
        <v>5.5</v>
      </c>
      <c r="AD332" t="s">
        <v>723</v>
      </c>
      <c r="AF332">
        <v>16.350000000000001</v>
      </c>
      <c r="AH332">
        <v>16.350000000000001</v>
      </c>
      <c r="AI332">
        <f t="shared" ref="AI332:AI333" si="13">AF332-AH332</f>
        <v>0</v>
      </c>
    </row>
    <row r="333" spans="1:36" x14ac:dyDescent="0.25">
      <c r="O333" t="s">
        <v>556</v>
      </c>
      <c r="AF333">
        <v>16.350000000000001</v>
      </c>
      <c r="AH333">
        <v>17.899999999999999</v>
      </c>
      <c r="AI333">
        <f t="shared" si="13"/>
        <v>-1.5499999999999972</v>
      </c>
    </row>
    <row r="334" spans="1:36" x14ac:dyDescent="0.25">
      <c r="AD334" t="s">
        <v>724</v>
      </c>
      <c r="AJ334" t="s">
        <v>725</v>
      </c>
    </row>
    <row r="335" spans="1:36" x14ac:dyDescent="0.25">
      <c r="AE335">
        <v>19100</v>
      </c>
      <c r="AF335">
        <v>4.25</v>
      </c>
      <c r="AG335">
        <f>AF335/2</f>
        <v>2.125</v>
      </c>
      <c r="AH335">
        <f>AF335*2</f>
        <v>8.5</v>
      </c>
    </row>
    <row r="336" spans="1:36" x14ac:dyDescent="0.25">
      <c r="AJ336" t="s">
        <v>726</v>
      </c>
    </row>
    <row r="337" spans="1:50" s="10" customFormat="1" x14ac:dyDescent="0.25"/>
    <row r="338" spans="1:50" x14ac:dyDescent="0.25">
      <c r="A338" s="5">
        <v>45211</v>
      </c>
      <c r="C338">
        <v>19900</v>
      </c>
      <c r="D338">
        <v>10.45</v>
      </c>
      <c r="E338">
        <f>D338/2</f>
        <v>5.2249999999999996</v>
      </c>
      <c r="F338">
        <f>D338*2</f>
        <v>20.9</v>
      </c>
      <c r="G338">
        <f>D338-F338</f>
        <v>-10.45</v>
      </c>
      <c r="AE338">
        <v>19300</v>
      </c>
      <c r="AF338">
        <v>16.899999999999999</v>
      </c>
      <c r="AG338">
        <f>AF338/2</f>
        <v>8.4499999999999993</v>
      </c>
      <c r="AH338">
        <f>AF338*2</f>
        <v>33.799999999999997</v>
      </c>
    </row>
    <row r="339" spans="1:50" x14ac:dyDescent="0.25">
      <c r="B339" t="s">
        <v>734</v>
      </c>
      <c r="D339">
        <v>10.45</v>
      </c>
      <c r="F339">
        <v>10.45</v>
      </c>
      <c r="G339">
        <f>D339-F339</f>
        <v>0</v>
      </c>
      <c r="AJ339" t="s">
        <v>664</v>
      </c>
    </row>
    <row r="340" spans="1:50" x14ac:dyDescent="0.25">
      <c r="B340" t="s">
        <v>735</v>
      </c>
      <c r="H340" t="s">
        <v>736</v>
      </c>
      <c r="AK340" t="s">
        <v>735</v>
      </c>
      <c r="AL340">
        <v>19350</v>
      </c>
      <c r="AM340">
        <v>8.25</v>
      </c>
      <c r="AN340">
        <f>AM340/2</f>
        <v>4.125</v>
      </c>
      <c r="AO340">
        <f>AM340*2</f>
        <v>16.5</v>
      </c>
    </row>
    <row r="341" spans="1:50" x14ac:dyDescent="0.25">
      <c r="C341">
        <v>20050</v>
      </c>
      <c r="D341">
        <v>2.4</v>
      </c>
      <c r="E341">
        <f>D341/2</f>
        <v>1.2</v>
      </c>
      <c r="F341">
        <f>D341*2</f>
        <v>4.8</v>
      </c>
      <c r="G341">
        <f>D341-F341</f>
        <v>-2.4</v>
      </c>
      <c r="AQ341" t="s">
        <v>740</v>
      </c>
      <c r="AR341" t="s">
        <v>737</v>
      </c>
      <c r="AS341">
        <v>19400</v>
      </c>
      <c r="AT341">
        <v>4.7</v>
      </c>
      <c r="AU341">
        <f>AT341/2</f>
        <v>2.35</v>
      </c>
      <c r="AV341">
        <f>AT341*2</f>
        <v>9.4</v>
      </c>
    </row>
    <row r="342" spans="1:50" x14ac:dyDescent="0.25">
      <c r="B342" t="s">
        <v>737</v>
      </c>
      <c r="H342" t="s">
        <v>738</v>
      </c>
      <c r="AX342" t="s">
        <v>512</v>
      </c>
    </row>
    <row r="343" spans="1:50" x14ac:dyDescent="0.25">
      <c r="C343">
        <v>20200</v>
      </c>
      <c r="D343">
        <v>1.5</v>
      </c>
      <c r="E343">
        <f>D343/2</f>
        <v>0.75</v>
      </c>
      <c r="F343">
        <f>D343*2</f>
        <v>3</v>
      </c>
    </row>
    <row r="344" spans="1:50" x14ac:dyDescent="0.25">
      <c r="H344" t="s">
        <v>739</v>
      </c>
    </row>
    <row r="345" spans="1:50" s="10" customFormat="1" x14ac:dyDescent="0.25"/>
    <row r="346" spans="1:50" x14ac:dyDescent="0.25">
      <c r="A346" s="5">
        <v>45218</v>
      </c>
      <c r="C346">
        <v>20000</v>
      </c>
      <c r="D346">
        <v>14.3</v>
      </c>
      <c r="E346">
        <f>D346/2</f>
        <v>7.15</v>
      </c>
      <c r="F346">
        <f>D346*2</f>
        <v>28.6</v>
      </c>
      <c r="G346">
        <f>D346-F346</f>
        <v>-14.3</v>
      </c>
      <c r="AE346">
        <v>19400</v>
      </c>
      <c r="AF346">
        <v>22.1</v>
      </c>
      <c r="AG346">
        <f>AF346/2</f>
        <v>11.05</v>
      </c>
      <c r="AH346">
        <f>AF346*2</f>
        <v>44.2</v>
      </c>
    </row>
    <row r="347" spans="1:50" x14ac:dyDescent="0.25">
      <c r="B347" t="s">
        <v>750</v>
      </c>
      <c r="H347" t="s">
        <v>751</v>
      </c>
      <c r="AJ347" t="s">
        <v>753</v>
      </c>
      <c r="AK347" t="s">
        <v>750</v>
      </c>
      <c r="AL347">
        <v>19450</v>
      </c>
      <c r="AM347">
        <v>13.4</v>
      </c>
      <c r="AN347">
        <f>AM347/2</f>
        <v>6.7</v>
      </c>
      <c r="AO347">
        <f>AM347*2</f>
        <v>26.8</v>
      </c>
    </row>
    <row r="348" spans="1:50" x14ac:dyDescent="0.25">
      <c r="C348">
        <v>20150</v>
      </c>
      <c r="D348">
        <v>7.05</v>
      </c>
      <c r="E348">
        <f>D348/2</f>
        <v>3.5249999999999999</v>
      </c>
      <c r="F348">
        <f>D348*2</f>
        <v>14.1</v>
      </c>
      <c r="AQ348" t="s">
        <v>754</v>
      </c>
    </row>
    <row r="349" spans="1:50" x14ac:dyDescent="0.25">
      <c r="H349" t="s">
        <v>752</v>
      </c>
    </row>
    <row r="350" spans="1:50" s="10" customFormat="1" x14ac:dyDescent="0.25"/>
    <row r="351" spans="1:50" x14ac:dyDescent="0.25">
      <c r="A351" s="5">
        <v>45225</v>
      </c>
      <c r="C351">
        <v>19850</v>
      </c>
      <c r="D351">
        <v>14.8</v>
      </c>
      <c r="E351">
        <f>D351/2</f>
        <v>7.4</v>
      </c>
      <c r="F351">
        <f>D351*2</f>
        <v>29.6</v>
      </c>
      <c r="AE351">
        <v>19250</v>
      </c>
      <c r="AF351">
        <v>18.5</v>
      </c>
      <c r="AG351">
        <f>AF351/2</f>
        <v>9.25</v>
      </c>
      <c r="AH351">
        <f>AF351*2</f>
        <v>37</v>
      </c>
      <c r="AI351">
        <f>AF351-AH351</f>
        <v>-18.5</v>
      </c>
    </row>
    <row r="352" spans="1:50" x14ac:dyDescent="0.25">
      <c r="H352" t="s">
        <v>761</v>
      </c>
      <c r="I352" t="s">
        <v>762</v>
      </c>
      <c r="J352">
        <v>19800</v>
      </c>
      <c r="K352">
        <v>3.8</v>
      </c>
      <c r="L352">
        <f>K352/2</f>
        <v>1.9</v>
      </c>
      <c r="M352">
        <f>K352*2</f>
        <v>7.6</v>
      </c>
      <c r="AD352" t="s">
        <v>762</v>
      </c>
      <c r="AJ352" t="s">
        <v>765</v>
      </c>
    </row>
    <row r="353" spans="1:43" x14ac:dyDescent="0.25">
      <c r="O353" t="s">
        <v>405</v>
      </c>
      <c r="P353" t="s">
        <v>763</v>
      </c>
      <c r="Q353">
        <v>19750</v>
      </c>
      <c r="R353">
        <v>4.75</v>
      </c>
      <c r="S353">
        <f>R353/2</f>
        <v>2.375</v>
      </c>
      <c r="T353">
        <f>R353*2</f>
        <v>9.5</v>
      </c>
      <c r="AE353">
        <v>19100</v>
      </c>
      <c r="AF353">
        <v>12.65</v>
      </c>
      <c r="AG353">
        <f>AF353/2</f>
        <v>6.3250000000000002</v>
      </c>
      <c r="AH353">
        <f>AF353*2</f>
        <v>25.3</v>
      </c>
      <c r="AI353">
        <f>AF353-AH353</f>
        <v>-12.65</v>
      </c>
    </row>
    <row r="354" spans="1:43" x14ac:dyDescent="0.25">
      <c r="V354" t="s">
        <v>768</v>
      </c>
      <c r="W354" t="s">
        <v>766</v>
      </c>
      <c r="X354">
        <v>19700</v>
      </c>
      <c r="Y354">
        <v>2.5</v>
      </c>
      <c r="Z354">
        <f>Y354/2</f>
        <v>1.25</v>
      </c>
      <c r="AA354">
        <f>Y354*2</f>
        <v>5</v>
      </c>
      <c r="AD354" t="s">
        <v>763</v>
      </c>
      <c r="AJ354" t="s">
        <v>764</v>
      </c>
    </row>
    <row r="355" spans="1:43" x14ac:dyDescent="0.25">
      <c r="AC355" t="s">
        <v>769</v>
      </c>
      <c r="AE355">
        <v>18950</v>
      </c>
      <c r="AF355">
        <v>7.8</v>
      </c>
      <c r="AG355">
        <f>AF355/2</f>
        <v>3.9</v>
      </c>
      <c r="AH355">
        <f>AF355*2</f>
        <v>15.6</v>
      </c>
      <c r="AI355">
        <f>AF355-AH355</f>
        <v>-7.8</v>
      </c>
    </row>
    <row r="356" spans="1:43" x14ac:dyDescent="0.25">
      <c r="AD356" t="s">
        <v>766</v>
      </c>
      <c r="AJ356" t="s">
        <v>767</v>
      </c>
    </row>
    <row r="357" spans="1:43" s="10" customFormat="1" x14ac:dyDescent="0.25"/>
    <row r="358" spans="1:43" x14ac:dyDescent="0.25">
      <c r="A358" s="5">
        <v>45232</v>
      </c>
      <c r="C358">
        <v>19300</v>
      </c>
      <c r="D358">
        <v>17.5</v>
      </c>
      <c r="E358">
        <f>D358/2</f>
        <v>8.75</v>
      </c>
      <c r="F358">
        <f>D358*2</f>
        <v>35</v>
      </c>
      <c r="AE358">
        <v>18600</v>
      </c>
      <c r="AF358">
        <v>27.75</v>
      </c>
      <c r="AG358">
        <f>AF358/2</f>
        <v>13.875</v>
      </c>
      <c r="AH358">
        <f>AF358*2</f>
        <v>55.5</v>
      </c>
    </row>
    <row r="359" spans="1:43" x14ac:dyDescent="0.25">
      <c r="B359" t="s">
        <v>781</v>
      </c>
      <c r="D359">
        <v>17.5</v>
      </c>
      <c r="F359">
        <v>17.5</v>
      </c>
      <c r="AJ359" t="s">
        <v>785</v>
      </c>
      <c r="AK359" t="s">
        <v>782</v>
      </c>
      <c r="AL359">
        <v>18650</v>
      </c>
      <c r="AM359">
        <v>11.65</v>
      </c>
      <c r="AN359">
        <f>AM359/2</f>
        <v>5.8250000000000002</v>
      </c>
      <c r="AO359">
        <f>AM359*2</f>
        <v>23.3</v>
      </c>
    </row>
    <row r="360" spans="1:43" x14ac:dyDescent="0.25">
      <c r="B360" t="s">
        <v>782</v>
      </c>
      <c r="H360" t="s">
        <v>783</v>
      </c>
      <c r="AQ360" t="s">
        <v>443</v>
      </c>
    </row>
    <row r="361" spans="1:43" x14ac:dyDescent="0.25">
      <c r="C361">
        <v>19450</v>
      </c>
      <c r="D361">
        <v>5.25</v>
      </c>
      <c r="E361">
        <f>D361/2</f>
        <v>2.625</v>
      </c>
      <c r="F361">
        <f>D361*2</f>
        <v>10.5</v>
      </c>
    </row>
    <row r="362" spans="1:43" x14ac:dyDescent="0.25">
      <c r="H362" t="s">
        <v>784</v>
      </c>
    </row>
    <row r="363" spans="1:43" s="10" customFormat="1" x14ac:dyDescent="0.25"/>
    <row r="364" spans="1:43" x14ac:dyDescent="0.25">
      <c r="A364" s="5">
        <v>45239</v>
      </c>
      <c r="C364">
        <v>19550</v>
      </c>
      <c r="D364">
        <v>13.85</v>
      </c>
      <c r="E364">
        <f>D364/2</f>
        <v>6.9249999999999998</v>
      </c>
      <c r="F364">
        <f>D364*2</f>
        <v>27.7</v>
      </c>
      <c r="AE364">
        <v>19000</v>
      </c>
      <c r="AF364">
        <v>19.649999999999999</v>
      </c>
      <c r="AG364">
        <f>AF364/2</f>
        <v>9.8249999999999993</v>
      </c>
      <c r="AH364">
        <f>AF364*2</f>
        <v>39.299999999999997</v>
      </c>
    </row>
    <row r="365" spans="1:43" x14ac:dyDescent="0.25">
      <c r="H365" t="s">
        <v>291</v>
      </c>
      <c r="AJ365" t="s">
        <v>413</v>
      </c>
    </row>
    <row r="366" spans="1:43" s="10" customFormat="1" x14ac:dyDescent="0.25"/>
    <row r="367" spans="1:43" x14ac:dyDescent="0.25">
      <c r="A367" s="5">
        <v>45246</v>
      </c>
      <c r="C367">
        <v>19600</v>
      </c>
      <c r="D367">
        <v>16.399999999999999</v>
      </c>
      <c r="E367">
        <f>D367/2</f>
        <v>8.1999999999999993</v>
      </c>
      <c r="F367">
        <f>D367*2</f>
        <v>32.799999999999997</v>
      </c>
      <c r="G367">
        <f>D367-F367</f>
        <v>-16.399999999999999</v>
      </c>
      <c r="AE367">
        <v>19100</v>
      </c>
      <c r="AF367">
        <v>17.95</v>
      </c>
      <c r="AG367">
        <f>AF367/2</f>
        <v>8.9749999999999996</v>
      </c>
      <c r="AH367">
        <f>AF367*2</f>
        <v>35.9</v>
      </c>
    </row>
    <row r="368" spans="1:43" x14ac:dyDescent="0.25">
      <c r="D368">
        <v>16.399999999999999</v>
      </c>
      <c r="F368">
        <v>41.35</v>
      </c>
      <c r="G368">
        <f>D368-F368</f>
        <v>-24.950000000000003</v>
      </c>
      <c r="AJ368" t="s">
        <v>801</v>
      </c>
      <c r="AK368" t="s">
        <v>795</v>
      </c>
      <c r="AL368">
        <v>19150</v>
      </c>
      <c r="AM368">
        <v>6.45</v>
      </c>
      <c r="AN368">
        <f>AM368/2</f>
        <v>3.2250000000000001</v>
      </c>
      <c r="AO368">
        <f>AM368*2</f>
        <v>12.9</v>
      </c>
    </row>
    <row r="369" spans="1:57" x14ac:dyDescent="0.25">
      <c r="B369" t="s">
        <v>795</v>
      </c>
      <c r="H369" t="s">
        <v>796</v>
      </c>
      <c r="AQ369" t="s">
        <v>369</v>
      </c>
      <c r="AR369" t="s">
        <v>799</v>
      </c>
      <c r="AS369">
        <v>19200</v>
      </c>
      <c r="AT369">
        <v>2.4500000000000002</v>
      </c>
      <c r="AU369">
        <f>AT369/2</f>
        <v>1.2250000000000001</v>
      </c>
      <c r="AV369">
        <f>AT369*2</f>
        <v>4.9000000000000004</v>
      </c>
    </row>
    <row r="370" spans="1:57" x14ac:dyDescent="0.25">
      <c r="C370">
        <v>19750</v>
      </c>
      <c r="D370">
        <v>10.65</v>
      </c>
      <c r="E370">
        <f>D370/2</f>
        <v>5.3250000000000002</v>
      </c>
      <c r="F370">
        <f>D370*2</f>
        <v>21.3</v>
      </c>
      <c r="G370">
        <f>D370-F370</f>
        <v>-10.65</v>
      </c>
      <c r="AX370" t="s">
        <v>478</v>
      </c>
      <c r="AY370" t="s">
        <v>800</v>
      </c>
      <c r="AZ370">
        <v>19250</v>
      </c>
      <c r="BA370">
        <v>0.7</v>
      </c>
      <c r="BB370">
        <f>BA370/2</f>
        <v>0.35</v>
      </c>
      <c r="BC370">
        <f>BA370*2</f>
        <v>1.4</v>
      </c>
    </row>
    <row r="371" spans="1:57" x14ac:dyDescent="0.25">
      <c r="B371" t="s">
        <v>797</v>
      </c>
      <c r="D371">
        <v>10.65</v>
      </c>
      <c r="F371">
        <v>10.65</v>
      </c>
      <c r="G371">
        <f t="shared" ref="G371:G372" si="14">D371-F371</f>
        <v>0</v>
      </c>
      <c r="BE371" t="s">
        <v>802</v>
      </c>
    </row>
    <row r="372" spans="1:57" x14ac:dyDescent="0.25">
      <c r="D372">
        <v>10.65</v>
      </c>
      <c r="F372">
        <v>12</v>
      </c>
      <c r="G372">
        <f t="shared" si="14"/>
        <v>-1.3499999999999996</v>
      </c>
    </row>
    <row r="373" spans="1:57" x14ac:dyDescent="0.25">
      <c r="B373" t="s">
        <v>799</v>
      </c>
      <c r="H373" t="s">
        <v>798</v>
      </c>
    </row>
    <row r="374" spans="1:57" x14ac:dyDescent="0.25">
      <c r="C374">
        <v>19900</v>
      </c>
      <c r="D374">
        <v>1.85</v>
      </c>
      <c r="E374">
        <f>D374/2</f>
        <v>0.92500000000000004</v>
      </c>
      <c r="F374">
        <f>D374*2</f>
        <v>3.7</v>
      </c>
    </row>
    <row r="375" spans="1:57" x14ac:dyDescent="0.25">
      <c r="B375" t="s">
        <v>800</v>
      </c>
      <c r="H375" t="s">
        <v>410</v>
      </c>
    </row>
    <row r="376" spans="1:57" s="10" customFormat="1" x14ac:dyDescent="0.25"/>
    <row r="377" spans="1:57" x14ac:dyDescent="0.25">
      <c r="A377" s="5">
        <v>45253</v>
      </c>
      <c r="C377">
        <v>20050</v>
      </c>
      <c r="D377">
        <v>13.4</v>
      </c>
      <c r="E377">
        <f>D377/2</f>
        <v>6.7</v>
      </c>
      <c r="F377">
        <f>D377*2</f>
        <v>26.8</v>
      </c>
      <c r="AE377">
        <v>19450</v>
      </c>
      <c r="AF377">
        <v>16.649999999999999</v>
      </c>
      <c r="AG377">
        <f>AF377/2</f>
        <v>8.3249999999999993</v>
      </c>
      <c r="AH377">
        <f>AF377*2</f>
        <v>33.299999999999997</v>
      </c>
    </row>
    <row r="378" spans="1:57" x14ac:dyDescent="0.25">
      <c r="H378" t="s">
        <v>754</v>
      </c>
      <c r="AJ378" t="s">
        <v>812</v>
      </c>
    </row>
    <row r="379" spans="1:57" s="10" customFormat="1" x14ac:dyDescent="0.25"/>
    <row r="380" spans="1:57" x14ac:dyDescent="0.25">
      <c r="A380" s="5">
        <v>45260</v>
      </c>
      <c r="C380">
        <v>20100</v>
      </c>
      <c r="D380">
        <v>11.9</v>
      </c>
      <c r="E380">
        <f>D380/2</f>
        <v>5.95</v>
      </c>
      <c r="F380">
        <f>D380*2</f>
        <v>23.8</v>
      </c>
      <c r="G380">
        <f>D380-F380</f>
        <v>-11.9</v>
      </c>
      <c r="AE380">
        <v>19600</v>
      </c>
      <c r="AF380">
        <v>17.100000000000001</v>
      </c>
      <c r="AG380">
        <f>AF380/2</f>
        <v>8.5500000000000007</v>
      </c>
      <c r="AH380">
        <f>AF380*2</f>
        <v>34.200000000000003</v>
      </c>
    </row>
    <row r="381" spans="1:57" x14ac:dyDescent="0.25">
      <c r="D381">
        <v>11.9</v>
      </c>
      <c r="F381">
        <v>17.149999999999999</v>
      </c>
      <c r="G381">
        <f>D381-F381</f>
        <v>-5.2499999999999982</v>
      </c>
      <c r="AJ381" t="s">
        <v>539</v>
      </c>
      <c r="AK381" t="s">
        <v>818</v>
      </c>
      <c r="AL381">
        <v>19650</v>
      </c>
      <c r="AM381">
        <v>3.1</v>
      </c>
      <c r="AN381">
        <f>AM381/2</f>
        <v>1.55</v>
      </c>
      <c r="AO381">
        <f>AM381*2</f>
        <v>6.2</v>
      </c>
    </row>
    <row r="382" spans="1:57" x14ac:dyDescent="0.25">
      <c r="B382" t="s">
        <v>818</v>
      </c>
      <c r="H382" t="s">
        <v>819</v>
      </c>
      <c r="AQ382" t="s">
        <v>499</v>
      </c>
      <c r="AR382" t="s">
        <v>820</v>
      </c>
      <c r="AS382">
        <v>19700</v>
      </c>
      <c r="AT382">
        <v>3.1</v>
      </c>
      <c r="AU382">
        <f>AT382/2</f>
        <v>1.55</v>
      </c>
      <c r="AV382">
        <f>AT382*2</f>
        <v>6.2</v>
      </c>
    </row>
    <row r="383" spans="1:57" x14ac:dyDescent="0.25">
      <c r="C383">
        <v>20250</v>
      </c>
      <c r="D383">
        <v>2.15</v>
      </c>
      <c r="E383">
        <f>D383/2</f>
        <v>1.075</v>
      </c>
      <c r="F383">
        <f>D383*2</f>
        <v>4.3</v>
      </c>
      <c r="G383">
        <f>D383-F383</f>
        <v>-2.15</v>
      </c>
      <c r="AF383" t="s">
        <v>14</v>
      </c>
      <c r="AX383" t="s">
        <v>499</v>
      </c>
    </row>
    <row r="384" spans="1:57" x14ac:dyDescent="0.25">
      <c r="B384" t="s">
        <v>820</v>
      </c>
      <c r="H384" t="s">
        <v>821</v>
      </c>
    </row>
    <row r="385" spans="1:57" x14ac:dyDescent="0.25">
      <c r="C385">
        <v>20400</v>
      </c>
      <c r="D385">
        <v>1</v>
      </c>
      <c r="E385">
        <v>0.5</v>
      </c>
      <c r="F385">
        <v>2</v>
      </c>
    </row>
    <row r="386" spans="1:57" x14ac:dyDescent="0.25">
      <c r="H386" t="s">
        <v>457</v>
      </c>
    </row>
    <row r="387" spans="1:57" s="10" customFormat="1" x14ac:dyDescent="0.25"/>
    <row r="388" spans="1:57" x14ac:dyDescent="0.25">
      <c r="A388" s="5">
        <v>45267</v>
      </c>
      <c r="C388">
        <v>20600</v>
      </c>
      <c r="D388">
        <v>18.850000000000001</v>
      </c>
      <c r="E388">
        <f>D388/2</f>
        <v>9.4250000000000007</v>
      </c>
      <c r="F388">
        <f>D388*2</f>
        <v>37.700000000000003</v>
      </c>
      <c r="G388">
        <f>D388-F388</f>
        <v>-18.850000000000001</v>
      </c>
      <c r="AE388">
        <v>19900</v>
      </c>
      <c r="AF388">
        <v>26.2</v>
      </c>
      <c r="AG388">
        <f>AF388/2</f>
        <v>13.1</v>
      </c>
      <c r="AH388">
        <f>AF388*2</f>
        <v>52.4</v>
      </c>
    </row>
    <row r="389" spans="1:57" x14ac:dyDescent="0.25">
      <c r="D389">
        <v>18.850000000000001</v>
      </c>
      <c r="F389">
        <v>99.1</v>
      </c>
      <c r="G389">
        <f>D389-F389</f>
        <v>-80.25</v>
      </c>
      <c r="AJ389" t="s">
        <v>834</v>
      </c>
      <c r="AK389" t="s">
        <v>828</v>
      </c>
      <c r="AL389">
        <v>19950</v>
      </c>
      <c r="AM389">
        <v>6.45</v>
      </c>
      <c r="AN389">
        <f>AM389/2</f>
        <v>3.2250000000000001</v>
      </c>
      <c r="AO389">
        <f>AM389*2</f>
        <v>12.9</v>
      </c>
    </row>
    <row r="390" spans="1:57" x14ac:dyDescent="0.25">
      <c r="B390" t="s">
        <v>828</v>
      </c>
      <c r="H390" t="s">
        <v>829</v>
      </c>
      <c r="AQ390" t="s">
        <v>369</v>
      </c>
      <c r="AR390" t="s">
        <v>830</v>
      </c>
      <c r="AS390">
        <v>20000</v>
      </c>
      <c r="AT390">
        <v>7.85</v>
      </c>
      <c r="AU390">
        <f>AT390/2</f>
        <v>3.9249999999999998</v>
      </c>
      <c r="AV390">
        <f>AT390*2</f>
        <v>15.7</v>
      </c>
    </row>
    <row r="391" spans="1:57" x14ac:dyDescent="0.25">
      <c r="C391">
        <v>20750</v>
      </c>
      <c r="D391">
        <v>37.450000000000003</v>
      </c>
      <c r="E391">
        <f>D391/2</f>
        <v>18.725000000000001</v>
      </c>
      <c r="F391">
        <f>D391*2</f>
        <v>74.900000000000006</v>
      </c>
      <c r="G391">
        <f>D391-F391</f>
        <v>-37.450000000000003</v>
      </c>
      <c r="AX391" t="s">
        <v>835</v>
      </c>
      <c r="AY391" t="s">
        <v>832</v>
      </c>
      <c r="AZ391">
        <v>20050</v>
      </c>
      <c r="BA391">
        <v>5.55</v>
      </c>
      <c r="BB391">
        <f>BA391/2</f>
        <v>2.7749999999999999</v>
      </c>
      <c r="BC391">
        <f>BA391*2</f>
        <v>11.1</v>
      </c>
    </row>
    <row r="392" spans="1:57" x14ac:dyDescent="0.25">
      <c r="B392" t="s">
        <v>830</v>
      </c>
      <c r="H392" t="s">
        <v>831</v>
      </c>
      <c r="BE392" t="s">
        <v>836</v>
      </c>
    </row>
    <row r="393" spans="1:57" x14ac:dyDescent="0.25">
      <c r="C393">
        <v>20900</v>
      </c>
      <c r="D393">
        <v>27.3</v>
      </c>
      <c r="E393">
        <f>D393/2</f>
        <v>13.65</v>
      </c>
      <c r="F393">
        <f>D393*2</f>
        <v>54.6</v>
      </c>
      <c r="G393">
        <f>D393-F393</f>
        <v>-27.3</v>
      </c>
    </row>
    <row r="394" spans="1:57" x14ac:dyDescent="0.25">
      <c r="B394" t="s">
        <v>832</v>
      </c>
      <c r="H394" t="s">
        <v>833</v>
      </c>
    </row>
    <row r="395" spans="1:57" s="10" customFormat="1" x14ac:dyDescent="0.25"/>
    <row r="396" spans="1:57" x14ac:dyDescent="0.25">
      <c r="A396" s="5">
        <v>45274</v>
      </c>
      <c r="C396">
        <v>21300</v>
      </c>
      <c r="D396">
        <v>23.4</v>
      </c>
      <c r="E396">
        <f>D396/2</f>
        <v>11.7</v>
      </c>
      <c r="F396">
        <f>D396*2</f>
        <v>46.8</v>
      </c>
      <c r="AE396">
        <v>20650</v>
      </c>
      <c r="AF396">
        <v>21.1</v>
      </c>
      <c r="AG396">
        <f>AF396/2</f>
        <v>10.55</v>
      </c>
      <c r="AH396">
        <f>AF396*2</f>
        <v>42.2</v>
      </c>
    </row>
    <row r="397" spans="1:57" x14ac:dyDescent="0.25">
      <c r="H397" t="s">
        <v>843</v>
      </c>
      <c r="AJ397" t="s">
        <v>608</v>
      </c>
    </row>
    <row r="398" spans="1:57" s="10" customFormat="1" x14ac:dyDescent="0.25"/>
    <row r="399" spans="1:57" x14ac:dyDescent="0.25">
      <c r="A399" s="5">
        <v>45281</v>
      </c>
      <c r="C399">
        <v>21650</v>
      </c>
      <c r="D399">
        <v>21.95</v>
      </c>
      <c r="E399">
        <f>D399/2</f>
        <v>10.975</v>
      </c>
      <c r="F399">
        <f>D399*2</f>
        <v>43.9</v>
      </c>
      <c r="G399">
        <f>D399-F399</f>
        <v>-21.95</v>
      </c>
      <c r="AE399">
        <v>21000</v>
      </c>
      <c r="AF399">
        <v>21.25</v>
      </c>
      <c r="AG399">
        <f>AF399/2</f>
        <v>10.625</v>
      </c>
      <c r="AH399">
        <f>AF399*2</f>
        <v>42.5</v>
      </c>
      <c r="AI399">
        <f>AF399-AH399</f>
        <v>-21.25</v>
      </c>
    </row>
    <row r="400" spans="1:57" x14ac:dyDescent="0.25">
      <c r="B400" t="s">
        <v>850</v>
      </c>
      <c r="H400" t="s">
        <v>851</v>
      </c>
      <c r="AF400">
        <v>21.25</v>
      </c>
      <c r="AH400">
        <v>21.25</v>
      </c>
      <c r="AK400" t="s">
        <v>850</v>
      </c>
      <c r="AL400">
        <v>21050</v>
      </c>
      <c r="AM400">
        <v>22.65</v>
      </c>
      <c r="AN400">
        <f>AM400/2</f>
        <v>11.324999999999999</v>
      </c>
      <c r="AO400">
        <f>AM400*2</f>
        <v>45.3</v>
      </c>
    </row>
    <row r="401" spans="1:43" x14ac:dyDescent="0.25">
      <c r="C401">
        <v>21850</v>
      </c>
      <c r="D401">
        <v>12.85</v>
      </c>
      <c r="E401">
        <f>D401/2</f>
        <v>6.4249999999999998</v>
      </c>
      <c r="F401">
        <f>D401*2</f>
        <v>25.7</v>
      </c>
      <c r="G401">
        <f>D401-F401</f>
        <v>-12.85</v>
      </c>
      <c r="AD401" t="s">
        <v>853</v>
      </c>
      <c r="AJ401" t="s">
        <v>481</v>
      </c>
      <c r="AK401" t="s">
        <v>854</v>
      </c>
      <c r="AQ401" t="s">
        <v>410</v>
      </c>
    </row>
    <row r="402" spans="1:43" x14ac:dyDescent="0.25">
      <c r="H402" t="s">
        <v>852</v>
      </c>
    </row>
    <row r="403" spans="1:43" s="10" customFormat="1" x14ac:dyDescent="0.25"/>
    <row r="404" spans="1:43" x14ac:dyDescent="0.25">
      <c r="A404" s="5">
        <v>45288</v>
      </c>
      <c r="C404">
        <v>21700</v>
      </c>
      <c r="D404">
        <v>21.45</v>
      </c>
      <c r="E404">
        <f>D404/2</f>
        <v>10.725</v>
      </c>
      <c r="F404">
        <f>D404*2</f>
        <v>42.9</v>
      </c>
      <c r="G404">
        <f>D404-F404</f>
        <v>-21.45</v>
      </c>
      <c r="AE404">
        <v>20900</v>
      </c>
      <c r="AF404">
        <v>24.55</v>
      </c>
      <c r="AG404">
        <f>AF404/2</f>
        <v>12.275</v>
      </c>
      <c r="AH404">
        <f>AF404*2</f>
        <v>49.1</v>
      </c>
    </row>
    <row r="405" spans="1:43" x14ac:dyDescent="0.25">
      <c r="B405" t="s">
        <v>867</v>
      </c>
      <c r="H405" t="s">
        <v>544</v>
      </c>
      <c r="AJ405" t="s">
        <v>869</v>
      </c>
      <c r="AK405" t="s">
        <v>867</v>
      </c>
      <c r="AL405">
        <v>20950</v>
      </c>
      <c r="AM405">
        <v>24.15</v>
      </c>
      <c r="AN405">
        <f>AM405/2</f>
        <v>12.074999999999999</v>
      </c>
      <c r="AO405">
        <f>AM405*2</f>
        <v>48.3</v>
      </c>
    </row>
    <row r="406" spans="1:43" x14ac:dyDescent="0.25">
      <c r="C406">
        <v>21900</v>
      </c>
      <c r="D406">
        <v>13.5</v>
      </c>
      <c r="E406">
        <f>D406/2</f>
        <v>6.75</v>
      </c>
      <c r="F406">
        <f>D406*2</f>
        <v>27</v>
      </c>
      <c r="AQ406" t="s">
        <v>437</v>
      </c>
    </row>
    <row r="407" spans="1:43" x14ac:dyDescent="0.25">
      <c r="H407" t="s">
        <v>868</v>
      </c>
    </row>
    <row r="408" spans="1:43" s="10" customFormat="1" x14ac:dyDescent="0.25"/>
    <row r="409" spans="1:43" x14ac:dyDescent="0.25">
      <c r="A409" s="5">
        <v>45295</v>
      </c>
      <c r="C409">
        <v>22200</v>
      </c>
      <c r="D409">
        <v>25.9</v>
      </c>
      <c r="E409">
        <f>D409/2</f>
        <v>12.95</v>
      </c>
      <c r="F409">
        <f>D409*2</f>
        <v>51.8</v>
      </c>
      <c r="AE409">
        <v>21300</v>
      </c>
      <c r="AF409">
        <v>29</v>
      </c>
      <c r="AG409">
        <f>AF409/2</f>
        <v>14.5</v>
      </c>
      <c r="AH409">
        <f>AF409*2</f>
        <v>58</v>
      </c>
    </row>
    <row r="410" spans="1:43" x14ac:dyDescent="0.25">
      <c r="H410" t="s">
        <v>882</v>
      </c>
      <c r="AJ410" t="s">
        <v>883</v>
      </c>
    </row>
    <row r="411" spans="1:43" s="10" customFormat="1" x14ac:dyDescent="0.25"/>
    <row r="412" spans="1:43" x14ac:dyDescent="0.25">
      <c r="A412" s="5">
        <v>45302</v>
      </c>
      <c r="C412">
        <v>22100</v>
      </c>
      <c r="D412">
        <v>17.600000000000001</v>
      </c>
      <c r="E412">
        <f>D412/2</f>
        <v>8.8000000000000007</v>
      </c>
      <c r="F412">
        <f>D412*2</f>
        <v>35.200000000000003</v>
      </c>
      <c r="AE412">
        <v>21400</v>
      </c>
      <c r="AF412">
        <v>21.4</v>
      </c>
      <c r="AG412">
        <f>AF412/2</f>
        <v>10.7</v>
      </c>
      <c r="AH412">
        <f>AF412*2</f>
        <v>42.8</v>
      </c>
      <c r="AI412">
        <f>AF412-AH412</f>
        <v>-21.4</v>
      </c>
    </row>
    <row r="413" spans="1:43" x14ac:dyDescent="0.25">
      <c r="H413" t="s">
        <v>757</v>
      </c>
      <c r="I413" t="s">
        <v>890</v>
      </c>
      <c r="J413">
        <v>22050</v>
      </c>
      <c r="K413">
        <v>10.5</v>
      </c>
      <c r="L413">
        <f>K413/2</f>
        <v>5.25</v>
      </c>
      <c r="M413">
        <f>K413*2</f>
        <v>21</v>
      </c>
      <c r="AD413" t="s">
        <v>890</v>
      </c>
      <c r="AJ413" t="s">
        <v>892</v>
      </c>
    </row>
    <row r="414" spans="1:43" x14ac:dyDescent="0.25">
      <c r="O414" t="s">
        <v>894</v>
      </c>
      <c r="P414" t="s">
        <v>891</v>
      </c>
      <c r="Q414">
        <v>22000</v>
      </c>
      <c r="R414">
        <v>6.4</v>
      </c>
      <c r="S414">
        <f>R414/2</f>
        <v>3.2</v>
      </c>
      <c r="T414">
        <f>R414*2</f>
        <v>12.8</v>
      </c>
      <c r="AE414">
        <v>21200</v>
      </c>
      <c r="AF414">
        <v>15.4</v>
      </c>
      <c r="AG414">
        <f>AF414/2</f>
        <v>7.7</v>
      </c>
      <c r="AH414">
        <f>AF414*2</f>
        <v>30.8</v>
      </c>
    </row>
    <row r="415" spans="1:43" x14ac:dyDescent="0.25">
      <c r="V415" t="s">
        <v>286</v>
      </c>
      <c r="W415" t="s">
        <v>893</v>
      </c>
      <c r="X415">
        <v>21950</v>
      </c>
      <c r="Y415">
        <v>3.8</v>
      </c>
      <c r="Z415">
        <f>Y415/2</f>
        <v>1.9</v>
      </c>
      <c r="AA415">
        <f>Y415*2</f>
        <v>7.6</v>
      </c>
      <c r="AD415" t="s">
        <v>891</v>
      </c>
      <c r="AJ415" t="s">
        <v>410</v>
      </c>
    </row>
    <row r="416" spans="1:43" x14ac:dyDescent="0.25">
      <c r="AC416" t="s">
        <v>405</v>
      </c>
      <c r="AE416">
        <v>21000</v>
      </c>
      <c r="AF416">
        <v>3.95</v>
      </c>
      <c r="AG416">
        <f>AF416/2</f>
        <v>1.9750000000000001</v>
      </c>
      <c r="AH416">
        <f>AF416*2</f>
        <v>7.9</v>
      </c>
    </row>
    <row r="417" spans="30:36" x14ac:dyDescent="0.25">
      <c r="AD417" t="s">
        <v>893</v>
      </c>
      <c r="AJ417" t="s">
        <v>410</v>
      </c>
    </row>
    <row r="418" spans="30:36" s="10" customFormat="1" x14ac:dyDescent="0.25"/>
  </sheetData>
  <autoFilter ref="A1:A418" xr:uid="{05E405DE-A147-4920-AD35-489DE4E6B4B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988-44D8-4E32-8FCB-0B15E5EDAAA4}">
  <dimension ref="A1:BE624"/>
  <sheetViews>
    <sheetView workbookViewId="0">
      <pane ySplit="1" topLeftCell="A581" activePane="bottomLeft" state="frozen"/>
      <selection pane="bottomLeft" activeCell="D575" sqref="D575"/>
    </sheetView>
  </sheetViews>
  <sheetFormatPr defaultRowHeight="15" x14ac:dyDescent="0.25"/>
  <cols>
    <col min="1" max="1" width="10.42578125" bestFit="1" customWidth="1"/>
    <col min="2" max="3" width="16.5703125" bestFit="1" customWidth="1"/>
    <col min="4" max="4" width="16.28515625" bestFit="1" customWidth="1"/>
    <col min="5" max="5" width="9.42578125" bestFit="1" customWidth="1"/>
    <col min="6" max="6" width="13.5703125" bestFit="1" customWidth="1"/>
    <col min="7" max="7" width="15.28515625" bestFit="1" customWidth="1"/>
    <col min="8" max="8" width="23.28515625" bestFit="1" customWidth="1"/>
    <col min="9" max="14" width="19.5703125" customWidth="1"/>
    <col min="15" max="15" width="23.28515625" bestFit="1" customWidth="1"/>
    <col min="16" max="21" width="19.5703125" customWidth="1"/>
    <col min="22" max="22" width="23.28515625" bestFit="1" customWidth="1"/>
    <col min="23" max="29" width="23.28515625" customWidth="1"/>
    <col min="30" max="31" width="16.5703125" bestFit="1" customWidth="1"/>
    <col min="32" max="32" width="16.28515625" bestFit="1" customWidth="1"/>
    <col min="34" max="34" width="13.5703125" bestFit="1" customWidth="1"/>
    <col min="35" max="35" width="15.28515625" bestFit="1" customWidth="1"/>
    <col min="36" max="36" width="23.28515625" bestFit="1" customWidth="1"/>
    <col min="37" max="37" width="16.5703125" bestFit="1" customWidth="1"/>
    <col min="38" max="38" width="11.140625" bestFit="1" customWidth="1"/>
    <col min="39" max="39" width="16.28515625" bestFit="1" customWidth="1"/>
    <col min="41" max="41" width="13.5703125" bestFit="1" customWidth="1"/>
    <col min="42" max="42" width="16.28515625" bestFit="1" customWidth="1"/>
    <col min="43" max="43" width="23.28515625" bestFit="1" customWidth="1"/>
    <col min="44" max="44" width="16.5703125" bestFit="1" customWidth="1"/>
    <col min="45" max="45" width="11.140625" bestFit="1" customWidth="1"/>
    <col min="46" max="46" width="16.28515625" bestFit="1" customWidth="1"/>
    <col min="48" max="48" width="13.5703125" bestFit="1" customWidth="1"/>
    <col min="49" max="49" width="15.28515625" bestFit="1" customWidth="1"/>
    <col min="50" max="50" width="23.28515625" bestFit="1" customWidth="1"/>
    <col min="51" max="51" width="16.5703125" bestFit="1" customWidth="1"/>
    <col min="52" max="52" width="11.140625" bestFit="1" customWidth="1"/>
    <col min="53" max="53" width="16.28515625" bestFit="1" customWidth="1"/>
    <col min="55" max="55" width="13.5703125" bestFit="1" customWidth="1"/>
    <col min="56" max="56" width="15.28515625" bestFit="1" customWidth="1"/>
    <col min="57" max="57" width="23.28515625" bestFit="1" customWidth="1"/>
  </cols>
  <sheetData>
    <row r="1" spans="1:57" x14ac:dyDescent="0.25">
      <c r="A1" s="2" t="s">
        <v>0</v>
      </c>
      <c r="B1" s="2" t="s">
        <v>1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  <c r="I1" s="2" t="s">
        <v>1</v>
      </c>
      <c r="J1" s="2" t="s">
        <v>109</v>
      </c>
      <c r="K1" s="2" t="s">
        <v>110</v>
      </c>
      <c r="L1" s="2" t="s">
        <v>105</v>
      </c>
      <c r="M1" s="2" t="s">
        <v>111</v>
      </c>
      <c r="N1" s="2" t="s">
        <v>112</v>
      </c>
      <c r="O1" s="2" t="s">
        <v>113</v>
      </c>
      <c r="P1" s="2" t="s">
        <v>1</v>
      </c>
      <c r="Q1" s="2" t="s">
        <v>114</v>
      </c>
      <c r="R1" s="2" t="s">
        <v>115</v>
      </c>
      <c r="S1" s="2" t="s">
        <v>105</v>
      </c>
      <c r="T1" s="2" t="s">
        <v>116</v>
      </c>
      <c r="U1" s="2" t="s">
        <v>117</v>
      </c>
      <c r="V1" s="2" t="s">
        <v>118</v>
      </c>
      <c r="W1" s="2" t="s">
        <v>1</v>
      </c>
      <c r="X1" s="2" t="s">
        <v>706</v>
      </c>
      <c r="Y1" s="2" t="s">
        <v>194</v>
      </c>
      <c r="Z1" s="2" t="s">
        <v>105</v>
      </c>
      <c r="AA1" s="2" t="s">
        <v>195</v>
      </c>
      <c r="AB1" s="2" t="s">
        <v>196</v>
      </c>
      <c r="AC1" s="2" t="s">
        <v>118</v>
      </c>
      <c r="AD1" s="2" t="s">
        <v>1</v>
      </c>
      <c r="AE1" s="2" t="s">
        <v>119</v>
      </c>
      <c r="AF1" s="2" t="s">
        <v>120</v>
      </c>
      <c r="AG1" s="2" t="s">
        <v>121</v>
      </c>
      <c r="AH1" s="2" t="s">
        <v>122</v>
      </c>
      <c r="AI1" s="2" t="s">
        <v>123</v>
      </c>
      <c r="AJ1" s="2" t="s">
        <v>124</v>
      </c>
      <c r="AK1" s="2" t="s">
        <v>1</v>
      </c>
      <c r="AL1" s="2" t="s">
        <v>224</v>
      </c>
      <c r="AM1" s="2" t="s">
        <v>167</v>
      </c>
      <c r="AN1" s="2" t="s">
        <v>121</v>
      </c>
      <c r="AO1" s="2" t="s">
        <v>225</v>
      </c>
      <c r="AP1" s="2" t="s">
        <v>170</v>
      </c>
      <c r="AQ1" s="2" t="s">
        <v>173</v>
      </c>
      <c r="AR1" s="2" t="s">
        <v>1</v>
      </c>
      <c r="AS1" s="2" t="s">
        <v>226</v>
      </c>
      <c r="AT1" s="2" t="s">
        <v>169</v>
      </c>
      <c r="AU1" s="2" t="s">
        <v>121</v>
      </c>
      <c r="AV1" s="2" t="s">
        <v>168</v>
      </c>
      <c r="AW1" s="2" t="s">
        <v>171</v>
      </c>
      <c r="AX1" s="2" t="s">
        <v>227</v>
      </c>
      <c r="AY1" s="2" t="s">
        <v>1</v>
      </c>
      <c r="AZ1" s="2" t="s">
        <v>228</v>
      </c>
      <c r="BA1" s="2" t="s">
        <v>229</v>
      </c>
      <c r="BB1" s="2" t="s">
        <v>121</v>
      </c>
      <c r="BC1" s="2" t="s">
        <v>230</v>
      </c>
      <c r="BD1" s="2" t="s">
        <v>231</v>
      </c>
      <c r="BE1" s="2" t="s">
        <v>232</v>
      </c>
    </row>
    <row r="2" spans="1:57" x14ac:dyDescent="0.25">
      <c r="A2" s="5">
        <v>44896</v>
      </c>
      <c r="B2" s="2"/>
      <c r="C2" s="2" t="s">
        <v>47</v>
      </c>
      <c r="D2" s="2" t="s">
        <v>43</v>
      </c>
      <c r="E2" s="2" t="s">
        <v>54</v>
      </c>
      <c r="F2" s="2" t="s">
        <v>44</v>
      </c>
      <c r="G2" s="2" t="s">
        <v>45</v>
      </c>
      <c r="H2" s="2" t="s">
        <v>46</v>
      </c>
      <c r="I2" s="2"/>
      <c r="J2" s="2" t="s">
        <v>47</v>
      </c>
      <c r="K2" s="2" t="s">
        <v>43</v>
      </c>
      <c r="L2" s="2" t="s">
        <v>54</v>
      </c>
      <c r="M2" s="2" t="s">
        <v>44</v>
      </c>
      <c r="N2" s="2" t="s">
        <v>45</v>
      </c>
      <c r="O2" s="2" t="s">
        <v>46</v>
      </c>
      <c r="P2" s="2"/>
      <c r="Q2" s="2" t="s">
        <v>47</v>
      </c>
      <c r="R2" s="2" t="s">
        <v>43</v>
      </c>
      <c r="S2" s="2" t="s">
        <v>54</v>
      </c>
      <c r="T2" s="2" t="s">
        <v>44</v>
      </c>
      <c r="U2" s="2" t="s">
        <v>45</v>
      </c>
      <c r="V2" s="2" t="s">
        <v>46</v>
      </c>
      <c r="W2" s="2"/>
      <c r="X2" s="2" t="s">
        <v>47</v>
      </c>
      <c r="Y2" s="2" t="s">
        <v>43</v>
      </c>
      <c r="Z2" s="2" t="s">
        <v>54</v>
      </c>
      <c r="AA2" s="2" t="s">
        <v>44</v>
      </c>
      <c r="AB2" s="2" t="s">
        <v>45</v>
      </c>
      <c r="AC2" s="2" t="s">
        <v>46</v>
      </c>
      <c r="AD2" s="2"/>
      <c r="AE2" s="2" t="s">
        <v>47</v>
      </c>
      <c r="AF2" s="2" t="s">
        <v>43</v>
      </c>
      <c r="AG2" s="2" t="s">
        <v>54</v>
      </c>
      <c r="AH2" s="2" t="s">
        <v>44</v>
      </c>
      <c r="AI2" s="2" t="s">
        <v>45</v>
      </c>
      <c r="AJ2" s="2" t="s">
        <v>46</v>
      </c>
      <c r="AK2" s="2"/>
      <c r="AL2" s="2" t="s">
        <v>47</v>
      </c>
      <c r="AM2" s="2" t="s">
        <v>43</v>
      </c>
      <c r="AN2" s="2" t="s">
        <v>54</v>
      </c>
      <c r="AO2" s="2" t="s">
        <v>44</v>
      </c>
      <c r="AP2" s="2" t="s">
        <v>45</v>
      </c>
      <c r="AQ2" s="2" t="s">
        <v>46</v>
      </c>
      <c r="AR2" s="2"/>
      <c r="AS2" s="2" t="s">
        <v>47</v>
      </c>
      <c r="AT2" s="2" t="s">
        <v>43</v>
      </c>
      <c r="AU2" s="2" t="s">
        <v>54</v>
      </c>
      <c r="AV2" s="2" t="s">
        <v>44</v>
      </c>
      <c r="AW2" s="2" t="s">
        <v>45</v>
      </c>
      <c r="AX2" s="2" t="s">
        <v>46</v>
      </c>
      <c r="AY2" s="2"/>
      <c r="AZ2" s="2" t="s">
        <v>47</v>
      </c>
      <c r="BA2" s="2" t="s">
        <v>43</v>
      </c>
      <c r="BB2" s="2" t="s">
        <v>54</v>
      </c>
      <c r="BC2" s="2" t="s">
        <v>44</v>
      </c>
      <c r="BD2" s="2" t="s">
        <v>45</v>
      </c>
      <c r="BE2" s="2" t="s">
        <v>46</v>
      </c>
    </row>
    <row r="3" spans="1:57" x14ac:dyDescent="0.25">
      <c r="A3" s="5">
        <v>44896</v>
      </c>
      <c r="C3">
        <v>18800</v>
      </c>
      <c r="D3">
        <v>13.9</v>
      </c>
      <c r="F3">
        <f>2*D3</f>
        <v>27.8</v>
      </c>
      <c r="G3">
        <f t="shared" ref="G3:G18" si="0">D3-F3</f>
        <v>-13.9</v>
      </c>
      <c r="AE3">
        <v>18200</v>
      </c>
      <c r="AF3">
        <v>19.600000000000001</v>
      </c>
      <c r="AH3">
        <f>2*AF3</f>
        <v>39.200000000000003</v>
      </c>
      <c r="AI3">
        <f>AF3-AH3</f>
        <v>-19.600000000000001</v>
      </c>
      <c r="AK3" t="s">
        <v>55</v>
      </c>
      <c r="AL3">
        <v>18250</v>
      </c>
      <c r="AM3">
        <v>11.35</v>
      </c>
      <c r="AO3">
        <f>2*AM3</f>
        <v>22.7</v>
      </c>
      <c r="AP3">
        <f>AM3-AO3</f>
        <v>-11.35</v>
      </c>
      <c r="AR3" s="11" t="s">
        <v>56</v>
      </c>
      <c r="AS3">
        <v>18300</v>
      </c>
      <c r="AT3">
        <v>6.95</v>
      </c>
      <c r="AV3">
        <f>2*AT3</f>
        <v>13.9</v>
      </c>
      <c r="AW3">
        <f>AT3-AV3</f>
        <v>-6.95</v>
      </c>
      <c r="AY3" s="11" t="s">
        <v>57</v>
      </c>
      <c r="AZ3">
        <v>18350</v>
      </c>
      <c r="BA3">
        <v>1.6</v>
      </c>
      <c r="BC3">
        <f>2*BA3</f>
        <v>3.2</v>
      </c>
      <c r="BD3">
        <f>BA3-BC3</f>
        <v>-1.6</v>
      </c>
    </row>
    <row r="4" spans="1:57" x14ac:dyDescent="0.25">
      <c r="A4" s="5">
        <v>44896</v>
      </c>
      <c r="D4">
        <v>13.9</v>
      </c>
      <c r="E4">
        <v>12.35</v>
      </c>
      <c r="F4">
        <f t="shared" ref="F4:F18" si="1">E4*2</f>
        <v>24.7</v>
      </c>
      <c r="G4">
        <f t="shared" si="0"/>
        <v>-10.799999999999999</v>
      </c>
      <c r="AJ4">
        <v>19.600000000000001</v>
      </c>
      <c r="AQ4">
        <v>11.35</v>
      </c>
      <c r="AX4">
        <v>6.95</v>
      </c>
      <c r="BE4">
        <v>1.6</v>
      </c>
    </row>
    <row r="5" spans="1:57" x14ac:dyDescent="0.25">
      <c r="A5" s="5">
        <v>44896</v>
      </c>
      <c r="D5">
        <v>13.9</v>
      </c>
      <c r="E5">
        <v>11.5</v>
      </c>
      <c r="F5">
        <f t="shared" si="1"/>
        <v>23</v>
      </c>
      <c r="G5">
        <f t="shared" si="0"/>
        <v>-9.1</v>
      </c>
    </row>
    <row r="6" spans="1:57" x14ac:dyDescent="0.25">
      <c r="A6" s="5">
        <v>44896</v>
      </c>
      <c r="D6">
        <v>13.9</v>
      </c>
      <c r="E6">
        <v>10.6</v>
      </c>
      <c r="F6">
        <f t="shared" si="1"/>
        <v>21.2</v>
      </c>
      <c r="G6">
        <f t="shared" si="0"/>
        <v>-7.2999999999999989</v>
      </c>
    </row>
    <row r="7" spans="1:57" x14ac:dyDescent="0.25">
      <c r="A7" s="5">
        <v>44896</v>
      </c>
      <c r="D7">
        <v>13.9</v>
      </c>
      <c r="E7">
        <v>10</v>
      </c>
      <c r="F7">
        <f t="shared" si="1"/>
        <v>20</v>
      </c>
      <c r="G7">
        <f t="shared" si="0"/>
        <v>-6.1</v>
      </c>
    </row>
    <row r="8" spans="1:57" x14ac:dyDescent="0.25">
      <c r="A8" s="5">
        <v>44896</v>
      </c>
      <c r="D8">
        <v>13.9</v>
      </c>
      <c r="E8">
        <v>9.35</v>
      </c>
      <c r="F8">
        <f t="shared" si="1"/>
        <v>18.7</v>
      </c>
      <c r="G8">
        <f t="shared" si="0"/>
        <v>-4.7999999999999989</v>
      </c>
    </row>
    <row r="9" spans="1:57" x14ac:dyDescent="0.25">
      <c r="A9" s="5">
        <v>44896</v>
      </c>
      <c r="D9">
        <v>13.9</v>
      </c>
      <c r="E9">
        <v>9.1999999999999993</v>
      </c>
      <c r="F9">
        <f t="shared" si="1"/>
        <v>18.399999999999999</v>
      </c>
      <c r="G9">
        <f t="shared" si="0"/>
        <v>-4.4999999999999982</v>
      </c>
    </row>
    <row r="10" spans="1:57" x14ac:dyDescent="0.25">
      <c r="A10" s="5">
        <v>44896</v>
      </c>
      <c r="B10" t="s">
        <v>55</v>
      </c>
      <c r="F10">
        <f t="shared" si="1"/>
        <v>0</v>
      </c>
      <c r="G10">
        <f t="shared" si="0"/>
        <v>0</v>
      </c>
      <c r="H10">
        <v>-4.5</v>
      </c>
    </row>
    <row r="11" spans="1:57" x14ac:dyDescent="0.25">
      <c r="A11" s="5">
        <v>44896</v>
      </c>
      <c r="C11">
        <v>18950</v>
      </c>
      <c r="D11">
        <v>3.95</v>
      </c>
      <c r="E11">
        <v>3.95</v>
      </c>
      <c r="F11">
        <f t="shared" si="1"/>
        <v>7.9</v>
      </c>
      <c r="G11">
        <f t="shared" si="0"/>
        <v>-3.95</v>
      </c>
    </row>
    <row r="12" spans="1:57" x14ac:dyDescent="0.25">
      <c r="A12" s="5">
        <v>44896</v>
      </c>
      <c r="D12">
        <v>3.95</v>
      </c>
      <c r="E12">
        <v>3.3</v>
      </c>
      <c r="F12">
        <f t="shared" si="1"/>
        <v>6.6</v>
      </c>
      <c r="G12">
        <f t="shared" si="0"/>
        <v>-2.6499999999999995</v>
      </c>
    </row>
    <row r="13" spans="1:57" x14ac:dyDescent="0.25">
      <c r="A13" s="5">
        <v>44896</v>
      </c>
      <c r="D13">
        <v>3.95</v>
      </c>
      <c r="E13">
        <v>2.4500000000000002</v>
      </c>
      <c r="F13">
        <f t="shared" si="1"/>
        <v>4.9000000000000004</v>
      </c>
      <c r="G13">
        <f t="shared" si="0"/>
        <v>-0.95000000000000018</v>
      </c>
    </row>
    <row r="14" spans="1:57" x14ac:dyDescent="0.25">
      <c r="A14" s="5">
        <v>44896</v>
      </c>
      <c r="D14">
        <v>3.95</v>
      </c>
      <c r="E14">
        <v>1.85</v>
      </c>
      <c r="F14">
        <f t="shared" si="1"/>
        <v>3.7</v>
      </c>
      <c r="G14">
        <f t="shared" si="0"/>
        <v>0.25</v>
      </c>
    </row>
    <row r="15" spans="1:57" x14ac:dyDescent="0.25">
      <c r="A15" s="5">
        <v>44896</v>
      </c>
      <c r="D15">
        <v>3.95</v>
      </c>
      <c r="E15">
        <v>1.75</v>
      </c>
      <c r="F15">
        <f t="shared" si="1"/>
        <v>3.5</v>
      </c>
      <c r="G15">
        <f t="shared" si="0"/>
        <v>0.45000000000000018</v>
      </c>
    </row>
    <row r="16" spans="1:57" x14ac:dyDescent="0.25">
      <c r="A16" s="5">
        <v>44896</v>
      </c>
      <c r="D16">
        <v>3.95</v>
      </c>
      <c r="E16">
        <v>1.3</v>
      </c>
      <c r="F16">
        <f t="shared" si="1"/>
        <v>2.6</v>
      </c>
      <c r="G16">
        <f t="shared" si="0"/>
        <v>1.35</v>
      </c>
    </row>
    <row r="17" spans="1:36" x14ac:dyDescent="0.25">
      <c r="A17" s="5">
        <v>44896</v>
      </c>
      <c r="B17" s="11" t="s">
        <v>56</v>
      </c>
      <c r="F17">
        <f t="shared" si="1"/>
        <v>0</v>
      </c>
      <c r="G17">
        <f t="shared" si="0"/>
        <v>0</v>
      </c>
      <c r="H17">
        <v>1.35</v>
      </c>
    </row>
    <row r="18" spans="1:36" x14ac:dyDescent="0.25">
      <c r="A18" s="5">
        <v>44896</v>
      </c>
      <c r="C18">
        <v>19100</v>
      </c>
      <c r="D18">
        <v>0.85</v>
      </c>
      <c r="E18">
        <v>0.85</v>
      </c>
      <c r="F18">
        <f t="shared" si="1"/>
        <v>1.7</v>
      </c>
      <c r="G18">
        <f t="shared" si="0"/>
        <v>-0.85</v>
      </c>
    </row>
    <row r="19" spans="1:36" x14ac:dyDescent="0.25">
      <c r="A19" s="5">
        <v>44896</v>
      </c>
      <c r="B19" s="11" t="s">
        <v>57</v>
      </c>
      <c r="H19">
        <v>-0.85</v>
      </c>
    </row>
    <row r="20" spans="1:36" s="10" customFormat="1" x14ac:dyDescent="0.25"/>
    <row r="21" spans="1:36" x14ac:dyDescent="0.25">
      <c r="A21" s="5">
        <v>44903</v>
      </c>
      <c r="C21">
        <v>19100</v>
      </c>
      <c r="D21">
        <v>18.350000000000001</v>
      </c>
      <c r="F21">
        <f>D21*2</f>
        <v>36.700000000000003</v>
      </c>
      <c r="G21">
        <f>D21-F21</f>
        <v>-18.350000000000001</v>
      </c>
      <c r="AE21">
        <v>18450</v>
      </c>
      <c r="AF21">
        <v>19.25</v>
      </c>
      <c r="AH21">
        <f>AF21*2</f>
        <v>38.5</v>
      </c>
      <c r="AI21">
        <f>AF21-AH21</f>
        <v>-19.25</v>
      </c>
    </row>
    <row r="22" spans="1:36" x14ac:dyDescent="0.25">
      <c r="A22" s="5">
        <v>44903</v>
      </c>
      <c r="D22">
        <v>18.350000000000001</v>
      </c>
      <c r="E22">
        <v>10.15</v>
      </c>
      <c r="F22">
        <f>E22*2</f>
        <v>20.3</v>
      </c>
      <c r="G22">
        <f>D22-F22</f>
        <v>-1.9499999999999993</v>
      </c>
      <c r="I22" t="s">
        <v>61</v>
      </c>
      <c r="J22">
        <v>19050</v>
      </c>
      <c r="K22">
        <v>13.85</v>
      </c>
      <c r="M22">
        <f>K22*2</f>
        <v>27.7</v>
      </c>
      <c r="N22">
        <f>K22-M22</f>
        <v>-13.85</v>
      </c>
      <c r="AD22" t="s">
        <v>61</v>
      </c>
      <c r="AE22">
        <v>18450</v>
      </c>
      <c r="AJ22" t="s">
        <v>62</v>
      </c>
    </row>
    <row r="23" spans="1:36" x14ac:dyDescent="0.25">
      <c r="A23" s="5">
        <v>44903</v>
      </c>
      <c r="D23">
        <v>18.350000000000001</v>
      </c>
      <c r="E23">
        <v>5.5</v>
      </c>
      <c r="F23">
        <f>E23*2</f>
        <v>11</v>
      </c>
      <c r="G23">
        <f>D23-F23</f>
        <v>7.3500000000000014</v>
      </c>
      <c r="K23">
        <v>13.85</v>
      </c>
      <c r="L23">
        <v>13.75</v>
      </c>
      <c r="M23">
        <f>L23*2</f>
        <v>27.5</v>
      </c>
      <c r="N23">
        <f>K23-M23</f>
        <v>-13.65</v>
      </c>
      <c r="AE23">
        <v>18300</v>
      </c>
      <c r="AF23">
        <v>17.350000000000001</v>
      </c>
      <c r="AH23">
        <f>AF23*2</f>
        <v>34.700000000000003</v>
      </c>
    </row>
    <row r="24" spans="1:36" x14ac:dyDescent="0.25">
      <c r="A24" s="5">
        <v>44903</v>
      </c>
      <c r="B24" t="s">
        <v>68</v>
      </c>
      <c r="H24" t="s">
        <v>69</v>
      </c>
      <c r="K24">
        <v>13.85</v>
      </c>
      <c r="L24">
        <v>7.25</v>
      </c>
      <c r="M24">
        <f>L24*2</f>
        <v>14.5</v>
      </c>
      <c r="N24">
        <f>K24-M24</f>
        <v>-0.65000000000000036</v>
      </c>
      <c r="AF24">
        <v>17.350000000000001</v>
      </c>
      <c r="AG24">
        <v>8.4</v>
      </c>
      <c r="AH24">
        <f t="shared" ref="AH24:AH29" si="2">AG24*2</f>
        <v>16.8</v>
      </c>
      <c r="AI24">
        <f t="shared" ref="AI24:AI29" si="3">AF24-AH24</f>
        <v>0.55000000000000071</v>
      </c>
    </row>
    <row r="25" spans="1:36" x14ac:dyDescent="0.25">
      <c r="A25" s="5">
        <v>44903</v>
      </c>
      <c r="I25" t="s">
        <v>70</v>
      </c>
      <c r="N25" t="s">
        <v>71</v>
      </c>
      <c r="AF25">
        <v>17.350000000000001</v>
      </c>
      <c r="AG25">
        <v>6.4</v>
      </c>
      <c r="AH25">
        <f t="shared" si="2"/>
        <v>12.8</v>
      </c>
      <c r="AI25">
        <f t="shared" si="3"/>
        <v>4.5500000000000007</v>
      </c>
    </row>
    <row r="26" spans="1:36" x14ac:dyDescent="0.25">
      <c r="A26" s="5">
        <v>44903</v>
      </c>
      <c r="AF26">
        <v>17.350000000000001</v>
      </c>
      <c r="AG26">
        <v>5.5</v>
      </c>
      <c r="AH26">
        <f t="shared" si="2"/>
        <v>11</v>
      </c>
      <c r="AI26">
        <f t="shared" si="3"/>
        <v>6.3500000000000014</v>
      </c>
    </row>
    <row r="27" spans="1:36" x14ac:dyDescent="0.25">
      <c r="A27" s="5">
        <v>44903</v>
      </c>
      <c r="AF27">
        <v>17.350000000000001</v>
      </c>
      <c r="AG27">
        <v>3.95</v>
      </c>
      <c r="AH27">
        <f t="shared" si="2"/>
        <v>7.9</v>
      </c>
      <c r="AI27">
        <f t="shared" si="3"/>
        <v>9.4500000000000011</v>
      </c>
    </row>
    <row r="28" spans="1:36" x14ac:dyDescent="0.25">
      <c r="A28" s="5">
        <v>44903</v>
      </c>
      <c r="AF28">
        <v>17.350000000000001</v>
      </c>
      <c r="AG28">
        <v>3.35</v>
      </c>
      <c r="AH28">
        <f t="shared" si="2"/>
        <v>6.7</v>
      </c>
      <c r="AI28">
        <f t="shared" si="3"/>
        <v>10.650000000000002</v>
      </c>
    </row>
    <row r="29" spans="1:36" x14ac:dyDescent="0.25">
      <c r="A29" s="5">
        <v>44903</v>
      </c>
      <c r="AF29">
        <v>17.350000000000001</v>
      </c>
      <c r="AG29">
        <v>2.85</v>
      </c>
      <c r="AH29">
        <f t="shared" si="2"/>
        <v>5.7</v>
      </c>
      <c r="AI29">
        <f t="shared" si="3"/>
        <v>11.650000000000002</v>
      </c>
    </row>
    <row r="30" spans="1:36" x14ac:dyDescent="0.25">
      <c r="A30" s="5">
        <v>44903</v>
      </c>
      <c r="AJ30" t="s">
        <v>72</v>
      </c>
    </row>
    <row r="31" spans="1:36" s="10" customFormat="1" x14ac:dyDescent="0.25">
      <c r="A31" s="14"/>
    </row>
    <row r="32" spans="1:36" x14ac:dyDescent="0.25">
      <c r="A32" s="5">
        <v>44910</v>
      </c>
      <c r="C32">
        <v>18950</v>
      </c>
      <c r="D32">
        <v>16.25</v>
      </c>
      <c r="F32">
        <f>D32*2</f>
        <v>32.5</v>
      </c>
      <c r="AE32">
        <v>18400</v>
      </c>
      <c r="AF32">
        <v>16.8</v>
      </c>
      <c r="AH32">
        <f>AF32*2</f>
        <v>33.6</v>
      </c>
    </row>
    <row r="33" spans="1:36" x14ac:dyDescent="0.25">
      <c r="A33" s="5">
        <v>44910</v>
      </c>
      <c r="D33">
        <v>16.25</v>
      </c>
      <c r="E33">
        <v>6.35</v>
      </c>
      <c r="F33">
        <f>E33*2</f>
        <v>12.7</v>
      </c>
      <c r="G33">
        <f>D33-F33</f>
        <v>3.5500000000000007</v>
      </c>
      <c r="I33" t="s">
        <v>73</v>
      </c>
      <c r="J33">
        <v>18900</v>
      </c>
      <c r="K33">
        <v>15.7</v>
      </c>
      <c r="AD33" t="s">
        <v>73</v>
      </c>
      <c r="AJ33" s="12" t="s">
        <v>84</v>
      </c>
    </row>
    <row r="34" spans="1:36" x14ac:dyDescent="0.25">
      <c r="A34" s="5">
        <v>44910</v>
      </c>
      <c r="D34">
        <v>16.25</v>
      </c>
      <c r="E34">
        <v>4.8499999999999996</v>
      </c>
      <c r="F34">
        <f>E34*2</f>
        <v>9.6999999999999993</v>
      </c>
      <c r="G34">
        <f>D34-F34</f>
        <v>6.5500000000000007</v>
      </c>
      <c r="K34">
        <v>15.7</v>
      </c>
      <c r="L34">
        <v>8.5500000000000007</v>
      </c>
      <c r="M34">
        <f>L34*2</f>
        <v>17.100000000000001</v>
      </c>
      <c r="N34">
        <f>K34-M34</f>
        <v>-1.4000000000000021</v>
      </c>
      <c r="AE34">
        <v>18250</v>
      </c>
      <c r="AF34">
        <v>12.7</v>
      </c>
      <c r="AH34">
        <f>AF34*2</f>
        <v>25.4</v>
      </c>
    </row>
    <row r="35" spans="1:36" x14ac:dyDescent="0.25">
      <c r="A35" s="5">
        <v>44910</v>
      </c>
      <c r="D35">
        <v>16.25</v>
      </c>
      <c r="E35">
        <v>3.7</v>
      </c>
      <c r="F35">
        <f>E35*2</f>
        <v>7.4</v>
      </c>
      <c r="G35">
        <f>D35-F35</f>
        <v>8.85</v>
      </c>
      <c r="K35">
        <v>15.7</v>
      </c>
      <c r="L35">
        <v>6.1</v>
      </c>
      <c r="M35">
        <f>L35*2</f>
        <v>12.2</v>
      </c>
      <c r="N35">
        <f>K35-M35</f>
        <v>3.5</v>
      </c>
      <c r="P35" t="s">
        <v>75</v>
      </c>
      <c r="Q35">
        <v>18850</v>
      </c>
      <c r="R35">
        <v>15.6</v>
      </c>
      <c r="T35">
        <f>R35*2</f>
        <v>31.2</v>
      </c>
      <c r="AD35" t="s">
        <v>75</v>
      </c>
      <c r="AJ35" s="12" t="s">
        <v>85</v>
      </c>
    </row>
    <row r="36" spans="1:36" x14ac:dyDescent="0.25">
      <c r="A36" s="5">
        <v>44910</v>
      </c>
      <c r="D36">
        <v>16.25</v>
      </c>
      <c r="E36">
        <v>3.45</v>
      </c>
      <c r="F36">
        <f>E36*2</f>
        <v>6.9</v>
      </c>
      <c r="G36">
        <f>D36-F36</f>
        <v>9.35</v>
      </c>
      <c r="K36">
        <v>15.7</v>
      </c>
      <c r="L36">
        <v>4.7</v>
      </c>
      <c r="M36">
        <f>L36*2</f>
        <v>9.4</v>
      </c>
      <c r="N36">
        <f>K36-M36</f>
        <v>6.2999999999999989</v>
      </c>
      <c r="R36">
        <v>15.6</v>
      </c>
      <c r="S36">
        <v>10.65</v>
      </c>
      <c r="T36">
        <f>S36*2</f>
        <v>21.3</v>
      </c>
      <c r="U36">
        <f>R36-T36</f>
        <v>-5.7000000000000011</v>
      </c>
      <c r="AE36">
        <v>18100</v>
      </c>
      <c r="AF36">
        <v>11.6</v>
      </c>
      <c r="AH36">
        <f>AF36*2</f>
        <v>23.2</v>
      </c>
      <c r="AI36">
        <f>AF36-AH36</f>
        <v>-11.6</v>
      </c>
    </row>
    <row r="37" spans="1:36" x14ac:dyDescent="0.25">
      <c r="A37" s="5">
        <v>44910</v>
      </c>
      <c r="I37" t="s">
        <v>80</v>
      </c>
      <c r="O37" t="s">
        <v>87</v>
      </c>
      <c r="R37">
        <v>15.6</v>
      </c>
      <c r="S37">
        <v>7.9</v>
      </c>
      <c r="T37">
        <f>S37*2</f>
        <v>15.8</v>
      </c>
      <c r="U37">
        <f>R37-T37</f>
        <v>-0.20000000000000107</v>
      </c>
      <c r="AF37">
        <v>11.6</v>
      </c>
      <c r="AG37">
        <v>7.7</v>
      </c>
      <c r="AH37">
        <f>AG37*2</f>
        <v>15.4</v>
      </c>
      <c r="AI37">
        <f>AF37-AH37</f>
        <v>-3.8000000000000007</v>
      </c>
      <c r="AJ37">
        <f>AF37-AH37</f>
        <v>-3.8000000000000007</v>
      </c>
    </row>
    <row r="38" spans="1:36" x14ac:dyDescent="0.25">
      <c r="A38" s="5">
        <v>44910</v>
      </c>
      <c r="R38">
        <v>15.6</v>
      </c>
      <c r="S38">
        <v>5.85</v>
      </c>
      <c r="T38">
        <f>S38*2</f>
        <v>11.7</v>
      </c>
      <c r="U38">
        <f>R38-T38</f>
        <v>3.9000000000000004</v>
      </c>
      <c r="AF38">
        <v>11.6</v>
      </c>
      <c r="AG38">
        <v>4.95</v>
      </c>
      <c r="AH38">
        <f>AG38*2</f>
        <v>9.9</v>
      </c>
      <c r="AI38">
        <f>AF38-AH38</f>
        <v>1.6999999999999993</v>
      </c>
      <c r="AJ38">
        <f>AF38-AH38</f>
        <v>1.6999999999999993</v>
      </c>
    </row>
    <row r="39" spans="1:36" x14ac:dyDescent="0.25">
      <c r="A39" s="5">
        <v>44910</v>
      </c>
      <c r="P39" t="s">
        <v>88</v>
      </c>
      <c r="V39" t="s">
        <v>86</v>
      </c>
      <c r="AF39">
        <v>11.6</v>
      </c>
      <c r="AG39">
        <v>3.9</v>
      </c>
      <c r="AH39">
        <f>AG39*2</f>
        <v>7.8</v>
      </c>
      <c r="AI39">
        <f>AF39-AH39</f>
        <v>3.8</v>
      </c>
    </row>
    <row r="40" spans="1:36" x14ac:dyDescent="0.25">
      <c r="A40" s="5">
        <v>44910</v>
      </c>
      <c r="AF40">
        <v>11.6</v>
      </c>
      <c r="AG40">
        <v>1.45</v>
      </c>
      <c r="AH40">
        <f>AG40*2</f>
        <v>2.9</v>
      </c>
      <c r="AI40">
        <f>AF40-AH40</f>
        <v>8.6999999999999993</v>
      </c>
    </row>
    <row r="41" spans="1:36" x14ac:dyDescent="0.25">
      <c r="A41" s="5">
        <v>44910</v>
      </c>
      <c r="AJ41" t="s">
        <v>83</v>
      </c>
    </row>
    <row r="42" spans="1:36" s="10" customFormat="1" x14ac:dyDescent="0.25"/>
    <row r="43" spans="1:36" x14ac:dyDescent="0.25">
      <c r="A43" s="5">
        <v>44917</v>
      </c>
      <c r="C43">
        <v>18700</v>
      </c>
      <c r="D43">
        <v>15.35</v>
      </c>
      <c r="F43">
        <f>D43*2</f>
        <v>30.7</v>
      </c>
      <c r="G43">
        <f>D43-F43</f>
        <v>-15.35</v>
      </c>
      <c r="AE43">
        <v>18050</v>
      </c>
      <c r="AF43">
        <v>24.15</v>
      </c>
      <c r="AH43">
        <f>AF43*2</f>
        <v>48.3</v>
      </c>
      <c r="AI43">
        <f>AF43-AH43</f>
        <v>-24.15</v>
      </c>
    </row>
    <row r="44" spans="1:36" x14ac:dyDescent="0.25">
      <c r="A44" s="5">
        <v>44917</v>
      </c>
      <c r="D44">
        <v>15.35</v>
      </c>
      <c r="E44">
        <v>10.050000000000001</v>
      </c>
      <c r="F44">
        <f>E44*2</f>
        <v>20.100000000000001</v>
      </c>
      <c r="G44">
        <f>D44-F44</f>
        <v>-4.7500000000000018</v>
      </c>
      <c r="I44" t="s">
        <v>126</v>
      </c>
      <c r="J44">
        <v>18650</v>
      </c>
      <c r="K44">
        <v>14.75</v>
      </c>
      <c r="M44">
        <f>K44*2</f>
        <v>29.5</v>
      </c>
      <c r="N44">
        <f>K44-M44</f>
        <v>-14.75</v>
      </c>
      <c r="AF44">
        <v>24.15</v>
      </c>
      <c r="AG44">
        <v>17.2</v>
      </c>
      <c r="AH44">
        <f>AG44*2</f>
        <v>34.4</v>
      </c>
      <c r="AI44">
        <f>AF44-AH44</f>
        <v>-10.25</v>
      </c>
    </row>
    <row r="45" spans="1:36" x14ac:dyDescent="0.25">
      <c r="A45" s="5">
        <v>44917</v>
      </c>
      <c r="H45" t="s">
        <v>129</v>
      </c>
      <c r="K45">
        <v>14.75</v>
      </c>
      <c r="L45">
        <v>13.5</v>
      </c>
      <c r="M45">
        <f>L45*2</f>
        <v>27</v>
      </c>
      <c r="N45">
        <f>K45-M45</f>
        <v>-12.25</v>
      </c>
      <c r="AD45" t="s">
        <v>126</v>
      </c>
      <c r="AI45" t="s">
        <v>127</v>
      </c>
    </row>
    <row r="46" spans="1:36" x14ac:dyDescent="0.25">
      <c r="A46" s="5">
        <v>44917</v>
      </c>
      <c r="O46" t="s">
        <v>130</v>
      </c>
      <c r="AE46">
        <v>17900</v>
      </c>
      <c r="AF46">
        <v>15.95</v>
      </c>
      <c r="AH46">
        <f>AF46*2</f>
        <v>31.9</v>
      </c>
      <c r="AI46">
        <f>AF46-AH46</f>
        <v>-15.95</v>
      </c>
    </row>
    <row r="47" spans="1:36" x14ac:dyDescent="0.25">
      <c r="A47" s="5">
        <v>44917</v>
      </c>
      <c r="AF47">
        <v>15.95</v>
      </c>
      <c r="AG47">
        <v>9.25</v>
      </c>
      <c r="AH47">
        <f>AG47*2</f>
        <v>18.5</v>
      </c>
      <c r="AI47">
        <f>AF47-AH47</f>
        <v>-2.5500000000000007</v>
      </c>
    </row>
    <row r="48" spans="1:36" x14ac:dyDescent="0.25">
      <c r="A48" s="5">
        <v>44917</v>
      </c>
      <c r="AF48">
        <v>15.95</v>
      </c>
      <c r="AG48">
        <v>4.5999999999999996</v>
      </c>
      <c r="AH48">
        <f>AG48*2</f>
        <v>9.1999999999999993</v>
      </c>
      <c r="AI48">
        <f>AF48-AH48</f>
        <v>6.75</v>
      </c>
    </row>
    <row r="49" spans="1:42" x14ac:dyDescent="0.25">
      <c r="A49" s="5">
        <v>44917</v>
      </c>
      <c r="AD49" t="s">
        <v>91</v>
      </c>
      <c r="AJ49" t="s">
        <v>128</v>
      </c>
    </row>
    <row r="50" spans="1:42" s="10" customFormat="1" x14ac:dyDescent="0.25">
      <c r="A50" s="14"/>
    </row>
    <row r="51" spans="1:42" x14ac:dyDescent="0.25">
      <c r="A51" s="5">
        <v>45337</v>
      </c>
      <c r="C51">
        <v>22200</v>
      </c>
      <c r="D51">
        <v>29.3</v>
      </c>
      <c r="F51">
        <f>D51*2</f>
        <v>58.6</v>
      </c>
      <c r="G51">
        <f>D51-F51</f>
        <v>-29.3</v>
      </c>
      <c r="AE51">
        <v>21150</v>
      </c>
      <c r="AF51">
        <v>28.7</v>
      </c>
      <c r="AH51">
        <f>AF51*2</f>
        <v>57.4</v>
      </c>
      <c r="AI51">
        <f>AF51-AH51</f>
        <v>-28.7</v>
      </c>
    </row>
    <row r="52" spans="1:42" x14ac:dyDescent="0.25">
      <c r="A52" s="5">
        <v>45337</v>
      </c>
      <c r="D52">
        <v>29.3</v>
      </c>
      <c r="E52">
        <v>20.65</v>
      </c>
      <c r="F52">
        <f>E52*2</f>
        <v>41.3</v>
      </c>
      <c r="G52">
        <f>D52-F52</f>
        <v>-11.999999999999996</v>
      </c>
      <c r="AF52">
        <v>28.7</v>
      </c>
      <c r="AG52">
        <v>21.3</v>
      </c>
      <c r="AH52">
        <f>AG52*2</f>
        <v>42.6</v>
      </c>
      <c r="AI52">
        <f>AF52-AH52</f>
        <v>-13.900000000000002</v>
      </c>
    </row>
    <row r="53" spans="1:42" x14ac:dyDescent="0.25">
      <c r="A53" s="5">
        <v>45337</v>
      </c>
      <c r="D53">
        <v>29.3</v>
      </c>
      <c r="E53">
        <v>7.55</v>
      </c>
      <c r="F53">
        <f>E53*2</f>
        <v>15.1</v>
      </c>
      <c r="G53">
        <f>D53-F53</f>
        <v>14.200000000000001</v>
      </c>
      <c r="I53" t="s">
        <v>138</v>
      </c>
      <c r="J53">
        <v>22150</v>
      </c>
      <c r="K53">
        <v>27.95</v>
      </c>
      <c r="M53">
        <f>K53*2</f>
        <v>55.9</v>
      </c>
      <c r="N53">
        <f>K53-M53</f>
        <v>-27.95</v>
      </c>
      <c r="AD53" t="s">
        <v>138</v>
      </c>
      <c r="AJ53" t="s">
        <v>137</v>
      </c>
    </row>
    <row r="54" spans="1:42" x14ac:dyDescent="0.25">
      <c r="A54" s="5">
        <v>45337</v>
      </c>
      <c r="D54">
        <v>29.3</v>
      </c>
      <c r="E54">
        <v>0.9</v>
      </c>
      <c r="F54">
        <f>E54*2</f>
        <v>1.8</v>
      </c>
      <c r="G54">
        <f>D54-F54</f>
        <v>27.5</v>
      </c>
      <c r="K54">
        <v>27.95</v>
      </c>
      <c r="L54">
        <v>26.15</v>
      </c>
      <c r="M54">
        <f>L54*2</f>
        <v>52.3</v>
      </c>
      <c r="N54">
        <f>K54-M54</f>
        <v>-24.349999999999998</v>
      </c>
      <c r="AE54">
        <v>20950</v>
      </c>
      <c r="AF54">
        <v>18.45</v>
      </c>
      <c r="AH54">
        <f>AF54*2</f>
        <v>36.9</v>
      </c>
      <c r="AI54">
        <f>AF54-AH54</f>
        <v>-18.45</v>
      </c>
    </row>
    <row r="55" spans="1:42" x14ac:dyDescent="0.25">
      <c r="A55" s="5">
        <v>45337</v>
      </c>
      <c r="C55" s="5" t="s">
        <v>142</v>
      </c>
      <c r="H55" t="s">
        <v>143</v>
      </c>
      <c r="K55">
        <v>27.95</v>
      </c>
      <c r="L55">
        <v>9.9</v>
      </c>
      <c r="M55">
        <f>L55*2</f>
        <v>19.8</v>
      </c>
      <c r="N55">
        <f>K55-M55</f>
        <v>8.1499999999999986</v>
      </c>
      <c r="P55" s="5" t="s">
        <v>139</v>
      </c>
      <c r="Q55">
        <v>22100</v>
      </c>
      <c r="R55">
        <v>15.65</v>
      </c>
      <c r="T55">
        <f>R55*2</f>
        <v>31.3</v>
      </c>
      <c r="U55">
        <f>R55-T55</f>
        <v>-15.65</v>
      </c>
      <c r="AF55">
        <v>18.45</v>
      </c>
      <c r="AG55">
        <v>5.2</v>
      </c>
      <c r="AH55">
        <f>AG55*2</f>
        <v>10.4</v>
      </c>
      <c r="AI55">
        <f>AF55-AH55</f>
        <v>8.0499999999999989</v>
      </c>
    </row>
    <row r="56" spans="1:42" x14ac:dyDescent="0.25">
      <c r="A56" s="5">
        <v>45337</v>
      </c>
      <c r="K56">
        <v>27.95</v>
      </c>
      <c r="L56">
        <v>1.05</v>
      </c>
      <c r="M56">
        <f>L56*2</f>
        <v>2.1</v>
      </c>
      <c r="N56">
        <f>K56-M56</f>
        <v>25.849999999999998</v>
      </c>
      <c r="R56">
        <v>15.65</v>
      </c>
      <c r="S56">
        <v>13.35</v>
      </c>
      <c r="T56">
        <f>S56*2</f>
        <v>26.7</v>
      </c>
      <c r="U56">
        <f t="shared" ref="U56:U57" si="4">R56-T56</f>
        <v>-11.049999999999999</v>
      </c>
      <c r="AF56">
        <v>18.45</v>
      </c>
      <c r="AG56">
        <v>3.95</v>
      </c>
      <c r="AH56">
        <f>AG56*2</f>
        <v>7.9</v>
      </c>
      <c r="AI56">
        <f>AF56-AH56</f>
        <v>10.549999999999999</v>
      </c>
      <c r="AJ56" t="s">
        <v>141</v>
      </c>
    </row>
    <row r="57" spans="1:42" x14ac:dyDescent="0.25">
      <c r="A57" s="5">
        <v>45337</v>
      </c>
      <c r="I57" s="5" t="s">
        <v>144</v>
      </c>
      <c r="O57" t="s">
        <v>145</v>
      </c>
      <c r="R57">
        <v>15.65</v>
      </c>
      <c r="S57">
        <v>1.55</v>
      </c>
      <c r="T57">
        <f>S57*2</f>
        <v>3.1</v>
      </c>
      <c r="U57">
        <f t="shared" si="4"/>
        <v>12.55</v>
      </c>
      <c r="W57" s="5" t="s">
        <v>132</v>
      </c>
      <c r="X57">
        <v>22050</v>
      </c>
      <c r="Y57">
        <v>13.2</v>
      </c>
      <c r="AA57">
        <f>Y57*2</f>
        <v>26.4</v>
      </c>
      <c r="AB57">
        <f>Y57-AA57</f>
        <v>-13.2</v>
      </c>
      <c r="AD57" s="5" t="s">
        <v>139</v>
      </c>
      <c r="AE57">
        <v>20750</v>
      </c>
      <c r="AF57">
        <v>2.5</v>
      </c>
      <c r="AH57">
        <f>AF57*2</f>
        <v>5</v>
      </c>
      <c r="AI57">
        <f>AF57-AH57</f>
        <v>-2.5</v>
      </c>
    </row>
    <row r="58" spans="1:42" x14ac:dyDescent="0.25">
      <c r="A58" s="5">
        <v>45337</v>
      </c>
      <c r="Q58" s="5" t="s">
        <v>146</v>
      </c>
      <c r="V58" t="s">
        <v>147</v>
      </c>
      <c r="Y58">
        <v>13.2</v>
      </c>
      <c r="Z58">
        <v>2.25</v>
      </c>
      <c r="AA58">
        <f>Z58*2</f>
        <v>4.5</v>
      </c>
      <c r="AB58">
        <f>Y58-AA58</f>
        <v>8.6999999999999993</v>
      </c>
      <c r="AF58">
        <v>2.5</v>
      </c>
      <c r="AG58">
        <v>1.85</v>
      </c>
      <c r="AH58">
        <f>AG58*2</f>
        <v>3.7</v>
      </c>
      <c r="AI58">
        <f>AF58-AH58</f>
        <v>-1.2000000000000002</v>
      </c>
    </row>
    <row r="59" spans="1:42" x14ac:dyDescent="0.25">
      <c r="A59" s="5">
        <v>45337</v>
      </c>
      <c r="W59" s="5" t="s">
        <v>148</v>
      </c>
      <c r="AC59" t="s">
        <v>149</v>
      </c>
      <c r="AD59" s="5" t="s">
        <v>132</v>
      </c>
      <c r="AJ59" t="s">
        <v>140</v>
      </c>
    </row>
    <row r="60" spans="1:42" s="10" customFormat="1" x14ac:dyDescent="0.25"/>
    <row r="61" spans="1:42" x14ac:dyDescent="0.25">
      <c r="A61" s="5">
        <v>45309</v>
      </c>
      <c r="C61">
        <v>22100</v>
      </c>
      <c r="D61">
        <v>19.399999999999999</v>
      </c>
      <c r="F61">
        <f>D61*2</f>
        <v>38.799999999999997</v>
      </c>
      <c r="G61">
        <f>D61-F61</f>
        <v>-19.399999999999999</v>
      </c>
      <c r="AE61">
        <v>21350</v>
      </c>
      <c r="AF61">
        <v>24.35</v>
      </c>
      <c r="AH61">
        <f>AF61*2</f>
        <v>48.7</v>
      </c>
      <c r="AI61">
        <f>AF61-AH61</f>
        <v>-24.35</v>
      </c>
    </row>
    <row r="62" spans="1:42" x14ac:dyDescent="0.25">
      <c r="A62" s="5">
        <v>45309</v>
      </c>
      <c r="D62">
        <v>19.399999999999999</v>
      </c>
      <c r="E62">
        <v>17.25</v>
      </c>
      <c r="F62">
        <f>E62*2</f>
        <v>34.5</v>
      </c>
      <c r="G62">
        <f>D62-F62</f>
        <v>-15.100000000000001</v>
      </c>
      <c r="AF62">
        <v>24.35</v>
      </c>
      <c r="AG62">
        <v>13.7</v>
      </c>
      <c r="AH62">
        <f>AG62*2</f>
        <v>27.4</v>
      </c>
      <c r="AI62">
        <f>AF62-AH62</f>
        <v>-3.0499999999999972</v>
      </c>
    </row>
    <row r="63" spans="1:42" x14ac:dyDescent="0.25">
      <c r="A63" s="5">
        <v>45309</v>
      </c>
      <c r="B63" t="s">
        <v>216</v>
      </c>
      <c r="H63" t="s">
        <v>217</v>
      </c>
      <c r="AF63">
        <v>24.35</v>
      </c>
      <c r="AG63">
        <v>4.1500000000000004</v>
      </c>
      <c r="AH63">
        <f>AG63*2</f>
        <v>8.3000000000000007</v>
      </c>
      <c r="AI63">
        <f>AF63-AH63</f>
        <v>16.05</v>
      </c>
      <c r="AK63" t="s">
        <v>216</v>
      </c>
      <c r="AL63">
        <v>21400</v>
      </c>
      <c r="AM63">
        <v>25.75</v>
      </c>
      <c r="AO63">
        <f>AM63*2</f>
        <v>51.5</v>
      </c>
      <c r="AP63">
        <f>AM63-AO63</f>
        <v>-25.75</v>
      </c>
    </row>
    <row r="64" spans="1:42" x14ac:dyDescent="0.25">
      <c r="A64" s="5">
        <v>45309</v>
      </c>
      <c r="C64">
        <v>22300</v>
      </c>
      <c r="D64">
        <v>9.15</v>
      </c>
      <c r="F64">
        <f>D64*2</f>
        <v>18.3</v>
      </c>
      <c r="G64">
        <f>D64-F64</f>
        <v>-9.15</v>
      </c>
      <c r="AF64">
        <v>24.35</v>
      </c>
      <c r="AH64">
        <v>11.7</v>
      </c>
      <c r="AI64">
        <f>AF64-AH64</f>
        <v>12.650000000000002</v>
      </c>
      <c r="AM64">
        <v>25.75</v>
      </c>
      <c r="AN64">
        <v>16.7</v>
      </c>
      <c r="AO64">
        <f>AN64*2</f>
        <v>33.4</v>
      </c>
      <c r="AP64">
        <f>AM64-AO64</f>
        <v>-7.6499999999999986</v>
      </c>
    </row>
    <row r="65" spans="1:50" x14ac:dyDescent="0.25">
      <c r="A65" s="5">
        <v>45309</v>
      </c>
      <c r="D65">
        <v>9.15</v>
      </c>
      <c r="E65">
        <v>8.4</v>
      </c>
      <c r="F65">
        <f>E65*2</f>
        <v>16.8</v>
      </c>
      <c r="G65">
        <f>D65-F65</f>
        <v>-7.65</v>
      </c>
      <c r="AJ65" t="s">
        <v>222</v>
      </c>
      <c r="AM65">
        <v>25.75</v>
      </c>
      <c r="AN65">
        <v>4.75</v>
      </c>
      <c r="AO65">
        <f>AN65*2</f>
        <v>9.5</v>
      </c>
      <c r="AP65">
        <f>AM65-AO65</f>
        <v>16.25</v>
      </c>
      <c r="AR65" t="s">
        <v>218</v>
      </c>
      <c r="AS65">
        <v>21450</v>
      </c>
      <c r="AT65">
        <v>25.55</v>
      </c>
      <c r="AV65">
        <f>AT65*2</f>
        <v>51.1</v>
      </c>
      <c r="AW65">
        <f>AT65-AV65</f>
        <v>-25.55</v>
      </c>
    </row>
    <row r="66" spans="1:50" x14ac:dyDescent="0.25">
      <c r="A66" s="5">
        <v>45309</v>
      </c>
      <c r="B66" t="s">
        <v>218</v>
      </c>
      <c r="H66" t="s">
        <v>219</v>
      </c>
      <c r="AK66" t="s">
        <v>177</v>
      </c>
      <c r="AM66">
        <v>25.75</v>
      </c>
      <c r="AO66">
        <v>9.0500000000000007</v>
      </c>
      <c r="AP66">
        <f>AM66-AO66</f>
        <v>16.7</v>
      </c>
      <c r="AQ66" t="s">
        <v>220</v>
      </c>
      <c r="AT66">
        <v>25.55</v>
      </c>
      <c r="AU66">
        <v>19.149999999999999</v>
      </c>
      <c r="AV66">
        <f>AU66*2</f>
        <v>38.299999999999997</v>
      </c>
      <c r="AW66">
        <f>AT66-AV66</f>
        <v>-12.749999999999996</v>
      </c>
    </row>
    <row r="67" spans="1:50" x14ac:dyDescent="0.25">
      <c r="A67" s="5">
        <v>45309</v>
      </c>
      <c r="C67">
        <v>22500</v>
      </c>
      <c r="D67">
        <v>5.3</v>
      </c>
      <c r="F67">
        <f>D67*2</f>
        <v>10.6</v>
      </c>
      <c r="G67">
        <f>D67-F67</f>
        <v>-5.3</v>
      </c>
      <c r="AT67">
        <v>25.55</v>
      </c>
      <c r="AU67">
        <v>5.6</v>
      </c>
      <c r="AV67">
        <f>AU67*2</f>
        <v>11.2</v>
      </c>
      <c r="AW67">
        <f>AT67-AV67</f>
        <v>14.350000000000001</v>
      </c>
    </row>
    <row r="68" spans="1:50" x14ac:dyDescent="0.25">
      <c r="A68" s="5">
        <v>45309</v>
      </c>
      <c r="D68">
        <v>5.3</v>
      </c>
      <c r="E68">
        <v>2.75</v>
      </c>
      <c r="F68">
        <f>E68*2</f>
        <v>5.5</v>
      </c>
      <c r="G68">
        <f>D68-F68</f>
        <v>-0.20000000000000018</v>
      </c>
      <c r="AR68" t="s">
        <v>177</v>
      </c>
      <c r="AT68">
        <v>25.55</v>
      </c>
      <c r="AU68">
        <v>7.5</v>
      </c>
      <c r="AV68">
        <v>7.5</v>
      </c>
      <c r="AW68">
        <f>AT68-AV68</f>
        <v>18.05</v>
      </c>
      <c r="AX68" t="s">
        <v>221</v>
      </c>
    </row>
    <row r="69" spans="1:50" x14ac:dyDescent="0.25">
      <c r="A69" s="5">
        <v>45309</v>
      </c>
      <c r="D69">
        <v>5.3</v>
      </c>
      <c r="E69">
        <v>1.3</v>
      </c>
      <c r="F69">
        <f>E69*2</f>
        <v>2.6</v>
      </c>
      <c r="G69">
        <f>D69-F69</f>
        <v>2.6999999999999997</v>
      </c>
    </row>
    <row r="70" spans="1:50" x14ac:dyDescent="0.25">
      <c r="A70" s="5">
        <v>45309</v>
      </c>
      <c r="H70" t="s">
        <v>223</v>
      </c>
    </row>
    <row r="71" spans="1:50" s="10" customFormat="1" x14ac:dyDescent="0.25">
      <c r="A71" s="14"/>
    </row>
    <row r="72" spans="1:50" x14ac:dyDescent="0.25">
      <c r="A72" s="5">
        <v>45323</v>
      </c>
      <c r="C72">
        <v>22000</v>
      </c>
      <c r="D72">
        <v>36.049999999999997</v>
      </c>
      <c r="F72">
        <f>D72*2</f>
        <v>72.099999999999994</v>
      </c>
      <c r="G72">
        <f>D72-F72</f>
        <v>-36.049999999999997</v>
      </c>
      <c r="AE72">
        <v>20900</v>
      </c>
      <c r="AF72">
        <v>41.95</v>
      </c>
      <c r="AH72">
        <f>AF72*2</f>
        <v>83.9</v>
      </c>
      <c r="AI72">
        <f>AF72-AH72</f>
        <v>-41.95</v>
      </c>
    </row>
    <row r="73" spans="1:50" x14ac:dyDescent="0.25">
      <c r="A73" s="5">
        <v>45323</v>
      </c>
      <c r="D73">
        <v>36.049999999999997</v>
      </c>
      <c r="E73">
        <v>19</v>
      </c>
      <c r="F73">
        <f>E73*2</f>
        <v>38</v>
      </c>
      <c r="G73">
        <f>D73-F73</f>
        <v>-1.9500000000000028</v>
      </c>
      <c r="AF73">
        <v>41.95</v>
      </c>
      <c r="AG73">
        <v>40.700000000000003</v>
      </c>
      <c r="AH73">
        <f>AG73*2</f>
        <v>81.400000000000006</v>
      </c>
      <c r="AI73">
        <f t="shared" ref="AI73:AI77" si="5">AF73-AH73</f>
        <v>-39.450000000000003</v>
      </c>
    </row>
    <row r="74" spans="1:50" x14ac:dyDescent="0.25">
      <c r="A74" s="5">
        <v>45323</v>
      </c>
      <c r="B74" t="s">
        <v>233</v>
      </c>
      <c r="H74" t="s">
        <v>234</v>
      </c>
      <c r="AF74">
        <v>41.95</v>
      </c>
      <c r="AG74">
        <v>33</v>
      </c>
      <c r="AH74">
        <f>AG74*2</f>
        <v>66</v>
      </c>
      <c r="AI74">
        <f t="shared" si="5"/>
        <v>-24.049999999999997</v>
      </c>
    </row>
    <row r="75" spans="1:50" x14ac:dyDescent="0.25">
      <c r="A75" s="5">
        <v>45323</v>
      </c>
      <c r="C75">
        <v>22200</v>
      </c>
      <c r="D75">
        <v>21.3</v>
      </c>
      <c r="F75">
        <f>D75*2</f>
        <v>42.6</v>
      </c>
      <c r="G75">
        <f>D75-F75</f>
        <v>-21.3</v>
      </c>
      <c r="AF75">
        <v>41.95</v>
      </c>
      <c r="AG75">
        <v>7.95</v>
      </c>
      <c r="AH75">
        <f>AG75*2</f>
        <v>15.9</v>
      </c>
      <c r="AI75">
        <f t="shared" si="5"/>
        <v>26.050000000000004</v>
      </c>
    </row>
    <row r="76" spans="1:50" x14ac:dyDescent="0.25">
      <c r="A76" s="5">
        <v>45323</v>
      </c>
      <c r="D76">
        <v>21.3</v>
      </c>
      <c r="E76">
        <v>18.5</v>
      </c>
      <c r="F76">
        <f>E76*2</f>
        <v>37</v>
      </c>
      <c r="G76">
        <f t="shared" ref="G76:G77" si="6">D76-F76</f>
        <v>-15.7</v>
      </c>
      <c r="AF76">
        <v>41.95</v>
      </c>
      <c r="AG76">
        <v>4.4000000000000004</v>
      </c>
      <c r="AH76">
        <f>AG76*2</f>
        <v>8.8000000000000007</v>
      </c>
      <c r="AI76">
        <f t="shared" si="5"/>
        <v>33.150000000000006</v>
      </c>
      <c r="AK76" t="s">
        <v>233</v>
      </c>
      <c r="AL76">
        <v>20950</v>
      </c>
      <c r="AM76">
        <v>29.65</v>
      </c>
      <c r="AO76">
        <f>AM76*2</f>
        <v>59.3</v>
      </c>
      <c r="AP76">
        <f>AM76-AO76</f>
        <v>-29.65</v>
      </c>
    </row>
    <row r="77" spans="1:50" x14ac:dyDescent="0.25">
      <c r="A77" s="5">
        <v>45323</v>
      </c>
      <c r="D77">
        <v>21.3</v>
      </c>
      <c r="E77">
        <v>17.45</v>
      </c>
      <c r="F77">
        <f>E77*2</f>
        <v>34.9</v>
      </c>
      <c r="G77">
        <f t="shared" si="6"/>
        <v>-13.599999999999998</v>
      </c>
      <c r="AF77">
        <v>41.95</v>
      </c>
      <c r="AG77">
        <v>2.75</v>
      </c>
      <c r="AH77">
        <f>AG77*2</f>
        <v>5.5</v>
      </c>
      <c r="AI77">
        <f t="shared" si="5"/>
        <v>36.450000000000003</v>
      </c>
      <c r="AM77">
        <v>29.65</v>
      </c>
      <c r="AN77">
        <v>9.15</v>
      </c>
      <c r="AO77">
        <f>AN77*2</f>
        <v>18.3</v>
      </c>
      <c r="AP77">
        <f t="shared" ref="AP77:AP79" si="7">AM77-AO77</f>
        <v>11.349999999999998</v>
      </c>
      <c r="AR77" t="s">
        <v>235</v>
      </c>
      <c r="AS77">
        <v>21000</v>
      </c>
      <c r="AT77">
        <v>23.15</v>
      </c>
      <c r="AV77">
        <f>AT77*2</f>
        <v>46.3</v>
      </c>
      <c r="AW77">
        <f>AT77-AV77</f>
        <v>-23.15</v>
      </c>
    </row>
    <row r="78" spans="1:50" x14ac:dyDescent="0.25">
      <c r="A78" s="5">
        <v>45323</v>
      </c>
      <c r="B78" t="s">
        <v>235</v>
      </c>
      <c r="H78" t="s">
        <v>236</v>
      </c>
      <c r="AM78">
        <v>29.65</v>
      </c>
      <c r="AN78">
        <v>5.0999999999999996</v>
      </c>
      <c r="AO78">
        <f>AN78*2</f>
        <v>10.199999999999999</v>
      </c>
      <c r="AP78">
        <f t="shared" si="7"/>
        <v>19.45</v>
      </c>
      <c r="AT78">
        <v>23.15</v>
      </c>
      <c r="AU78">
        <v>10.7</v>
      </c>
      <c r="AV78">
        <f>AU78*2</f>
        <v>21.4</v>
      </c>
      <c r="AW78">
        <f>AT78-AV78</f>
        <v>1.75</v>
      </c>
    </row>
    <row r="79" spans="1:50" x14ac:dyDescent="0.25">
      <c r="A79" s="5">
        <v>45323</v>
      </c>
      <c r="C79">
        <v>22400</v>
      </c>
      <c r="D79">
        <v>12.4</v>
      </c>
      <c r="F79">
        <f>D79*2</f>
        <v>24.8</v>
      </c>
      <c r="G79">
        <f>D79-F79</f>
        <v>-12.4</v>
      </c>
      <c r="AM79">
        <v>29.65</v>
      </c>
      <c r="AN79">
        <v>3.1</v>
      </c>
      <c r="AO79">
        <f>AN79*2</f>
        <v>6.2</v>
      </c>
      <c r="AP79">
        <f t="shared" si="7"/>
        <v>23.45</v>
      </c>
      <c r="AT79">
        <v>23.15</v>
      </c>
      <c r="AU79">
        <v>5.85</v>
      </c>
      <c r="AV79">
        <f>AU79*2</f>
        <v>11.7</v>
      </c>
      <c r="AW79">
        <f t="shared" ref="AW79:AW80" si="8">AT79-AV79</f>
        <v>11.45</v>
      </c>
    </row>
    <row r="80" spans="1:50" x14ac:dyDescent="0.25">
      <c r="A80" s="5">
        <v>45323</v>
      </c>
      <c r="D80">
        <v>12.4</v>
      </c>
      <c r="E80">
        <v>10.25</v>
      </c>
      <c r="F80">
        <f>E80*2</f>
        <v>20.5</v>
      </c>
      <c r="G80">
        <f>D80-F80</f>
        <v>-8.1</v>
      </c>
      <c r="AT80">
        <v>23.15</v>
      </c>
      <c r="AU80">
        <v>3.5</v>
      </c>
      <c r="AV80">
        <f>AU80*2</f>
        <v>7</v>
      </c>
      <c r="AW80">
        <f t="shared" si="8"/>
        <v>16.149999999999999</v>
      </c>
    </row>
    <row r="81" spans="1:56" x14ac:dyDescent="0.25">
      <c r="A81" s="5">
        <v>45323</v>
      </c>
      <c r="D81">
        <v>12.4</v>
      </c>
      <c r="E81">
        <v>3.35</v>
      </c>
      <c r="F81">
        <f>E81*2</f>
        <v>6.7</v>
      </c>
      <c r="G81">
        <f>D81-F81</f>
        <v>5.7</v>
      </c>
      <c r="AY81" s="5" t="s">
        <v>238</v>
      </c>
      <c r="AZ81">
        <v>21050</v>
      </c>
      <c r="BA81">
        <v>8.25</v>
      </c>
      <c r="BC81">
        <f>BA81*2</f>
        <v>16.5</v>
      </c>
      <c r="BD81">
        <f>BA81-BC81</f>
        <v>-8.25</v>
      </c>
    </row>
    <row r="82" spans="1:56" x14ac:dyDescent="0.25">
      <c r="A82" s="5">
        <v>45323</v>
      </c>
      <c r="B82" s="5" t="s">
        <v>238</v>
      </c>
      <c r="H82" t="s">
        <v>237</v>
      </c>
      <c r="BA82">
        <v>8.25</v>
      </c>
      <c r="BB82">
        <v>7.85</v>
      </c>
      <c r="BC82">
        <f>BB82*2</f>
        <v>15.7</v>
      </c>
      <c r="BD82">
        <f t="shared" ref="BD82:BD83" si="9">BA82-BC82</f>
        <v>-7.4499999999999993</v>
      </c>
    </row>
    <row r="83" spans="1:56" x14ac:dyDescent="0.25">
      <c r="A83" s="5">
        <v>45323</v>
      </c>
      <c r="BA83">
        <v>8.25</v>
      </c>
      <c r="BB83">
        <v>3.95</v>
      </c>
      <c r="BC83">
        <f>BB83*2</f>
        <v>7.9</v>
      </c>
      <c r="BD83">
        <f t="shared" si="9"/>
        <v>0.34999999999999964</v>
      </c>
    </row>
    <row r="84" spans="1:56" s="10" customFormat="1" x14ac:dyDescent="0.25">
      <c r="A84" s="14"/>
    </row>
    <row r="85" spans="1:56" x14ac:dyDescent="0.25">
      <c r="A85" s="5">
        <v>45330</v>
      </c>
      <c r="C85">
        <v>22400</v>
      </c>
      <c r="D85">
        <v>27.95</v>
      </c>
      <c r="F85">
        <f>D85*2</f>
        <v>55.9</v>
      </c>
      <c r="G85">
        <f>D85-F85</f>
        <v>-27.95</v>
      </c>
      <c r="AE85">
        <v>21450</v>
      </c>
      <c r="AF85">
        <v>30.6</v>
      </c>
      <c r="AH85">
        <f>AF85*2</f>
        <v>61.2</v>
      </c>
      <c r="AI85">
        <f>AF85-AH85</f>
        <v>-30.6</v>
      </c>
    </row>
    <row r="86" spans="1:56" x14ac:dyDescent="0.25">
      <c r="A86" s="5">
        <v>45330</v>
      </c>
      <c r="D86">
        <v>27.95</v>
      </c>
      <c r="E86">
        <v>23.3</v>
      </c>
      <c r="F86">
        <f>E86*2</f>
        <v>46.6</v>
      </c>
      <c r="G86">
        <f>D86-F86</f>
        <v>-18.650000000000002</v>
      </c>
      <c r="AF86">
        <v>30.6</v>
      </c>
      <c r="AG86">
        <v>19.350000000000001</v>
      </c>
      <c r="AH86">
        <f>AG86*2</f>
        <v>38.700000000000003</v>
      </c>
      <c r="AI86">
        <f>AF86-AH86</f>
        <v>-8.1000000000000014</v>
      </c>
      <c r="AK86" t="s">
        <v>239</v>
      </c>
      <c r="AL86">
        <v>21500</v>
      </c>
      <c r="AM86">
        <v>24.8</v>
      </c>
      <c r="AO86">
        <f>AM86*2</f>
        <v>49.6</v>
      </c>
      <c r="AP86">
        <f>AM86-AO86</f>
        <v>-24.8</v>
      </c>
    </row>
    <row r="87" spans="1:56" x14ac:dyDescent="0.25">
      <c r="A87" s="5">
        <v>45330</v>
      </c>
      <c r="B87" t="s">
        <v>239</v>
      </c>
      <c r="H87" t="s">
        <v>240</v>
      </c>
      <c r="AI87" t="s">
        <v>241</v>
      </c>
      <c r="AM87">
        <v>24.8</v>
      </c>
      <c r="AN87">
        <v>22.8</v>
      </c>
      <c r="AO87">
        <f>AN87*2</f>
        <v>45.6</v>
      </c>
      <c r="AP87">
        <f>AM87-AO87</f>
        <v>-20.8</v>
      </c>
    </row>
    <row r="88" spans="1:56" x14ac:dyDescent="0.25">
      <c r="A88" s="5">
        <v>45330</v>
      </c>
      <c r="C88">
        <v>22600</v>
      </c>
      <c r="D88">
        <v>15.5</v>
      </c>
      <c r="F88">
        <f>D88*2</f>
        <v>31</v>
      </c>
      <c r="AP88" t="s">
        <v>242</v>
      </c>
    </row>
    <row r="89" spans="1:56" s="10" customFormat="1" x14ac:dyDescent="0.25"/>
    <row r="90" spans="1:56" x14ac:dyDescent="0.25">
      <c r="A90" s="5">
        <v>44924</v>
      </c>
      <c r="C90">
        <v>18450</v>
      </c>
      <c r="D90">
        <v>20.95</v>
      </c>
      <c r="F90">
        <f>D90*2</f>
        <v>41.9</v>
      </c>
      <c r="G90">
        <f>D90-F90</f>
        <v>-20.95</v>
      </c>
      <c r="AE90">
        <v>17600</v>
      </c>
      <c r="AF90">
        <v>28.45</v>
      </c>
      <c r="AH90">
        <f>AF90*2</f>
        <v>56.9</v>
      </c>
      <c r="AI90">
        <f>AF90-AH90</f>
        <v>-28.45</v>
      </c>
    </row>
    <row r="91" spans="1:56" x14ac:dyDescent="0.25">
      <c r="A91" s="5">
        <v>44924</v>
      </c>
      <c r="D91">
        <v>20.95</v>
      </c>
      <c r="E91">
        <v>6.95</v>
      </c>
      <c r="F91">
        <f>E91*2</f>
        <v>13.9</v>
      </c>
      <c r="G91">
        <f>D91-F91</f>
        <v>7.0499999999999989</v>
      </c>
      <c r="AF91">
        <v>28.45</v>
      </c>
      <c r="AG91">
        <v>23.65</v>
      </c>
      <c r="AH91">
        <f>AG91*2</f>
        <v>47.3</v>
      </c>
      <c r="AI91">
        <f>AF91-AH91</f>
        <v>-18.849999999999998</v>
      </c>
    </row>
    <row r="92" spans="1:56" x14ac:dyDescent="0.25">
      <c r="A92" s="5">
        <v>44924</v>
      </c>
      <c r="D92">
        <v>20.95</v>
      </c>
      <c r="E92">
        <v>5.55</v>
      </c>
      <c r="F92">
        <f>E92*2</f>
        <v>11.1</v>
      </c>
      <c r="G92">
        <f>D92-F92</f>
        <v>9.85</v>
      </c>
      <c r="I92" t="s">
        <v>243</v>
      </c>
      <c r="J92">
        <v>18400</v>
      </c>
      <c r="K92">
        <v>9.1</v>
      </c>
      <c r="M92">
        <f>K92*2</f>
        <v>18.2</v>
      </c>
      <c r="N92">
        <f>K92-M92</f>
        <v>-9.1</v>
      </c>
      <c r="AE92" t="s">
        <v>243</v>
      </c>
      <c r="AJ92" t="s">
        <v>244</v>
      </c>
    </row>
    <row r="93" spans="1:56" x14ac:dyDescent="0.25">
      <c r="A93" s="5">
        <v>44924</v>
      </c>
      <c r="C93" t="s">
        <v>245</v>
      </c>
      <c r="H93" t="s">
        <v>246</v>
      </c>
      <c r="K93">
        <v>9.1</v>
      </c>
      <c r="L93">
        <v>8.6</v>
      </c>
      <c r="M93">
        <f>L93*2</f>
        <v>17.2</v>
      </c>
      <c r="N93">
        <f t="shared" ref="N93:N94" si="10">K93-M93</f>
        <v>-8.1</v>
      </c>
      <c r="AE93">
        <v>17400</v>
      </c>
      <c r="AF93">
        <v>25.15</v>
      </c>
      <c r="AH93">
        <f>AF93*2</f>
        <v>50.3</v>
      </c>
      <c r="AI93">
        <f>AF93-AH93</f>
        <v>-25.15</v>
      </c>
    </row>
    <row r="94" spans="1:56" x14ac:dyDescent="0.25">
      <c r="A94" s="5">
        <v>44924</v>
      </c>
      <c r="K94">
        <v>9.1</v>
      </c>
      <c r="L94">
        <v>7.25</v>
      </c>
      <c r="M94">
        <f>L94*2</f>
        <v>14.5</v>
      </c>
      <c r="N94">
        <f t="shared" si="10"/>
        <v>-5.4</v>
      </c>
      <c r="AF94">
        <v>25.15</v>
      </c>
      <c r="AG94">
        <v>21.9</v>
      </c>
      <c r="AH94">
        <f>AG94*2</f>
        <v>43.8</v>
      </c>
      <c r="AI94">
        <f t="shared" ref="AI94:AI97" si="11">AF94-AH94</f>
        <v>-18.649999999999999</v>
      </c>
    </row>
    <row r="95" spans="1:56" x14ac:dyDescent="0.25">
      <c r="A95" s="5">
        <v>44924</v>
      </c>
      <c r="J95" t="s">
        <v>248</v>
      </c>
      <c r="O95" t="s">
        <v>247</v>
      </c>
      <c r="AF95">
        <v>25.15</v>
      </c>
      <c r="AG95">
        <v>5.95</v>
      </c>
      <c r="AH95">
        <f>AG95*2</f>
        <v>11.9</v>
      </c>
      <c r="AI95">
        <f t="shared" si="11"/>
        <v>13.249999999999998</v>
      </c>
    </row>
    <row r="96" spans="1:56" x14ac:dyDescent="0.25">
      <c r="A96" s="5">
        <v>44924</v>
      </c>
      <c r="AF96">
        <v>25.15</v>
      </c>
      <c r="AG96">
        <v>3</v>
      </c>
      <c r="AH96">
        <f>AG96*2</f>
        <v>6</v>
      </c>
      <c r="AI96">
        <f t="shared" si="11"/>
        <v>19.149999999999999</v>
      </c>
    </row>
    <row r="97" spans="1:36" x14ac:dyDescent="0.25">
      <c r="A97" s="5">
        <v>44924</v>
      </c>
      <c r="AF97">
        <v>25.15</v>
      </c>
      <c r="AG97">
        <v>1.6</v>
      </c>
      <c r="AH97">
        <f>AG97*2</f>
        <v>3.2</v>
      </c>
      <c r="AI97">
        <f t="shared" si="11"/>
        <v>21.95</v>
      </c>
    </row>
    <row r="98" spans="1:36" x14ac:dyDescent="0.25">
      <c r="A98" s="5">
        <v>44924</v>
      </c>
      <c r="AJ98" t="s">
        <v>249</v>
      </c>
    </row>
    <row r="99" spans="1:36" s="10" customFormat="1" x14ac:dyDescent="0.25"/>
    <row r="100" spans="1:36" x14ac:dyDescent="0.25">
      <c r="A100" s="5">
        <v>44931</v>
      </c>
      <c r="C100">
        <v>18550</v>
      </c>
      <c r="D100">
        <v>19.350000000000001</v>
      </c>
      <c r="F100">
        <f>D100*2</f>
        <v>38.700000000000003</v>
      </c>
      <c r="G100">
        <f>D100-F100</f>
        <v>-19.350000000000001</v>
      </c>
      <c r="AE100">
        <v>17900</v>
      </c>
      <c r="AF100">
        <v>26</v>
      </c>
      <c r="AH100">
        <f>AF100*2</f>
        <v>52</v>
      </c>
      <c r="AI100">
        <f>AF100-AH100</f>
        <v>-26</v>
      </c>
    </row>
    <row r="101" spans="1:36" x14ac:dyDescent="0.25">
      <c r="A101" s="5">
        <v>44931</v>
      </c>
      <c r="D101">
        <v>19.350000000000001</v>
      </c>
      <c r="E101">
        <v>9</v>
      </c>
      <c r="F101">
        <f>E101*2</f>
        <v>18</v>
      </c>
      <c r="G101">
        <f>D101-F101</f>
        <v>1.3500000000000014</v>
      </c>
      <c r="AF101">
        <v>26</v>
      </c>
      <c r="AG101">
        <v>17.5</v>
      </c>
      <c r="AH101">
        <f>AG101*2</f>
        <v>35</v>
      </c>
      <c r="AI101">
        <f>AF101-AH101</f>
        <v>-9</v>
      </c>
    </row>
    <row r="102" spans="1:36" x14ac:dyDescent="0.25">
      <c r="A102" s="5">
        <v>44931</v>
      </c>
      <c r="D102">
        <v>19.350000000000001</v>
      </c>
      <c r="E102">
        <v>5.35</v>
      </c>
      <c r="F102">
        <f>E102*2</f>
        <v>10.7</v>
      </c>
      <c r="G102">
        <f>D102-F102</f>
        <v>8.6500000000000021</v>
      </c>
      <c r="I102" t="s">
        <v>156</v>
      </c>
      <c r="J102">
        <v>18500</v>
      </c>
      <c r="K102">
        <v>13.1</v>
      </c>
      <c r="M102">
        <f>K102*2</f>
        <v>26.2</v>
      </c>
      <c r="N102">
        <f>K102-M102</f>
        <v>-13.1</v>
      </c>
      <c r="AD102" t="s">
        <v>156</v>
      </c>
      <c r="AJ102" t="s">
        <v>250</v>
      </c>
    </row>
    <row r="103" spans="1:36" x14ac:dyDescent="0.25">
      <c r="A103" s="5">
        <v>44931</v>
      </c>
      <c r="D103">
        <v>19.350000000000001</v>
      </c>
      <c r="E103">
        <v>0.9</v>
      </c>
      <c r="F103">
        <f>E103*2</f>
        <v>1.8</v>
      </c>
      <c r="G103">
        <f>D103-F103</f>
        <v>17.55</v>
      </c>
      <c r="K103">
        <v>13.1</v>
      </c>
      <c r="L103">
        <v>12.75</v>
      </c>
      <c r="M103">
        <f>L103*2</f>
        <v>25.5</v>
      </c>
      <c r="N103">
        <f>K103-M103</f>
        <v>-12.4</v>
      </c>
      <c r="AE103">
        <v>17750</v>
      </c>
      <c r="AF103">
        <v>19.3</v>
      </c>
      <c r="AH103">
        <f>AF103*2</f>
        <v>38.6</v>
      </c>
      <c r="AI103">
        <f>AF103-AH103</f>
        <v>-19.3</v>
      </c>
    </row>
    <row r="104" spans="1:36" x14ac:dyDescent="0.25">
      <c r="A104" s="5">
        <v>44931</v>
      </c>
      <c r="H104" t="s">
        <v>254</v>
      </c>
      <c r="K104">
        <v>13.1</v>
      </c>
      <c r="L104">
        <v>8</v>
      </c>
      <c r="M104">
        <f>L104*2</f>
        <v>16</v>
      </c>
      <c r="N104">
        <f>K104-M104</f>
        <v>-2.9000000000000004</v>
      </c>
      <c r="AF104">
        <v>19.3</v>
      </c>
      <c r="AG104">
        <v>11.1</v>
      </c>
      <c r="AH104">
        <f>AG104*2</f>
        <v>22.2</v>
      </c>
      <c r="AI104">
        <f>AF104-AH104</f>
        <v>-2.8999999999999986</v>
      </c>
    </row>
    <row r="105" spans="1:36" x14ac:dyDescent="0.25">
      <c r="A105" s="5">
        <v>44931</v>
      </c>
      <c r="E105" t="s">
        <v>933</v>
      </c>
      <c r="K105">
        <v>13.1</v>
      </c>
      <c r="L105">
        <v>1.05</v>
      </c>
      <c r="M105">
        <f>L105*2</f>
        <v>2.1</v>
      </c>
      <c r="N105">
        <f>K105-M105</f>
        <v>11</v>
      </c>
      <c r="P105" t="s">
        <v>251</v>
      </c>
      <c r="Q105">
        <v>18450</v>
      </c>
      <c r="R105">
        <v>3.75</v>
      </c>
      <c r="T105">
        <f>R105*2</f>
        <v>7.5</v>
      </c>
      <c r="U105">
        <f>R105-T105</f>
        <v>-3.75</v>
      </c>
      <c r="AF105">
        <v>19.3</v>
      </c>
      <c r="AG105">
        <v>5</v>
      </c>
      <c r="AH105">
        <f>AG105*2</f>
        <v>10</v>
      </c>
      <c r="AI105">
        <f>AF105-AH105</f>
        <v>9.3000000000000007</v>
      </c>
    </row>
    <row r="106" spans="1:36" x14ac:dyDescent="0.25">
      <c r="A106" s="5">
        <v>44931</v>
      </c>
      <c r="O106" t="s">
        <v>255</v>
      </c>
      <c r="R106">
        <v>3.75</v>
      </c>
      <c r="S106">
        <v>1.2</v>
      </c>
      <c r="T106">
        <f>S106*2</f>
        <v>2.4</v>
      </c>
      <c r="U106">
        <f>R106-T106</f>
        <v>1.35</v>
      </c>
      <c r="AF106">
        <v>19.3</v>
      </c>
      <c r="AG106">
        <v>2.65</v>
      </c>
      <c r="AH106">
        <f>AG106*2</f>
        <v>5.3</v>
      </c>
      <c r="AI106">
        <f>AF106-AH106</f>
        <v>14</v>
      </c>
    </row>
    <row r="107" spans="1:36" x14ac:dyDescent="0.25">
      <c r="A107" s="5">
        <v>44931</v>
      </c>
      <c r="V107" t="s">
        <v>256</v>
      </c>
      <c r="AF107">
        <v>19.3</v>
      </c>
      <c r="AG107">
        <v>2.25</v>
      </c>
      <c r="AH107">
        <f>AG107*2</f>
        <v>4.5</v>
      </c>
      <c r="AI107">
        <f>AF107-AH107</f>
        <v>14.8</v>
      </c>
    </row>
    <row r="108" spans="1:36" x14ac:dyDescent="0.25">
      <c r="A108" s="5">
        <v>44931</v>
      </c>
      <c r="AD108" t="s">
        <v>251</v>
      </c>
      <c r="AJ108" t="s">
        <v>252</v>
      </c>
    </row>
    <row r="109" spans="1:36" x14ac:dyDescent="0.25">
      <c r="A109" s="5">
        <v>44931</v>
      </c>
      <c r="AE109">
        <v>17600</v>
      </c>
      <c r="AF109">
        <v>1.85</v>
      </c>
      <c r="AH109">
        <f>AF109*2</f>
        <v>3.7</v>
      </c>
      <c r="AI109">
        <f>AF109-AH109</f>
        <v>-1.85</v>
      </c>
    </row>
    <row r="110" spans="1:36" x14ac:dyDescent="0.25">
      <c r="A110" s="5">
        <v>44931</v>
      </c>
      <c r="AF110">
        <v>1.85</v>
      </c>
      <c r="AG110">
        <v>1</v>
      </c>
      <c r="AH110">
        <f>AG110*2</f>
        <v>2</v>
      </c>
      <c r="AI110">
        <f>AF110-AH110</f>
        <v>-0.14999999999999991</v>
      </c>
    </row>
    <row r="111" spans="1:36" x14ac:dyDescent="0.25">
      <c r="A111" s="5">
        <v>44931</v>
      </c>
      <c r="AJ111" t="s">
        <v>253</v>
      </c>
    </row>
    <row r="112" spans="1:36" s="10" customFormat="1" x14ac:dyDescent="0.25"/>
    <row r="113" spans="1:42" x14ac:dyDescent="0.25">
      <c r="A113" s="5">
        <v>44938</v>
      </c>
      <c r="C113">
        <v>18350</v>
      </c>
      <c r="D113">
        <v>18.2</v>
      </c>
      <c r="F113">
        <f>D113*2</f>
        <v>36.4</v>
      </c>
      <c r="G113">
        <f>D113-F113</f>
        <v>-18.2</v>
      </c>
      <c r="AE113">
        <v>17650</v>
      </c>
      <c r="AF113">
        <v>22.9</v>
      </c>
      <c r="AH113">
        <f>AF113*2</f>
        <v>45.8</v>
      </c>
      <c r="AI113">
        <f>AF113-AH113</f>
        <v>-22.9</v>
      </c>
    </row>
    <row r="114" spans="1:42" x14ac:dyDescent="0.25">
      <c r="A114" s="5">
        <v>44938</v>
      </c>
      <c r="D114">
        <v>18.2</v>
      </c>
      <c r="E114">
        <v>6.5</v>
      </c>
      <c r="F114">
        <f>E114*2</f>
        <v>13</v>
      </c>
      <c r="G114">
        <f>D114-F114</f>
        <v>5.1999999999999993</v>
      </c>
      <c r="I114" t="s">
        <v>267</v>
      </c>
      <c r="J114">
        <v>18300</v>
      </c>
      <c r="K114">
        <v>13.05</v>
      </c>
      <c r="M114">
        <f>K114*2</f>
        <v>26.1</v>
      </c>
      <c r="N114">
        <f>K114-M114</f>
        <v>-13.05</v>
      </c>
      <c r="AF114">
        <v>22.9</v>
      </c>
      <c r="AG114">
        <v>15.6</v>
      </c>
      <c r="AH114">
        <f>AG114*2</f>
        <v>31.2</v>
      </c>
      <c r="AI114">
        <f>AF114-AH114</f>
        <v>-8.3000000000000007</v>
      </c>
    </row>
    <row r="115" spans="1:42" x14ac:dyDescent="0.25">
      <c r="A115" s="5">
        <v>44938</v>
      </c>
      <c r="H115" t="s">
        <v>270</v>
      </c>
      <c r="K115">
        <v>13.05</v>
      </c>
      <c r="L115">
        <v>8.6999999999999993</v>
      </c>
      <c r="M115">
        <f>L115*2</f>
        <v>17.399999999999999</v>
      </c>
      <c r="N115">
        <f>K115-M115</f>
        <v>-4.3499999999999979</v>
      </c>
      <c r="AE115" t="s">
        <v>267</v>
      </c>
      <c r="AJ115" t="s">
        <v>265</v>
      </c>
    </row>
    <row r="116" spans="1:42" x14ac:dyDescent="0.25">
      <c r="A116" s="5">
        <v>44938</v>
      </c>
      <c r="K116">
        <v>13.05</v>
      </c>
      <c r="M116">
        <v>17.899999999999999</v>
      </c>
      <c r="N116">
        <f>K116-M116</f>
        <v>-4.8499999999999979</v>
      </c>
      <c r="P116" t="s">
        <v>268</v>
      </c>
      <c r="AE116">
        <v>17500</v>
      </c>
      <c r="AF116">
        <v>13.8</v>
      </c>
      <c r="AH116">
        <f>AF116*2</f>
        <v>27.6</v>
      </c>
      <c r="AI116">
        <f>AF116-AH116</f>
        <v>-13.8</v>
      </c>
    </row>
    <row r="117" spans="1:42" x14ac:dyDescent="0.25">
      <c r="A117" s="5">
        <v>44938</v>
      </c>
      <c r="O117" t="s">
        <v>269</v>
      </c>
      <c r="Q117">
        <v>18250</v>
      </c>
      <c r="R117">
        <v>14.8</v>
      </c>
      <c r="T117">
        <f>R117*2</f>
        <v>29.6</v>
      </c>
      <c r="U117">
        <f>R117-T117</f>
        <v>-14.8</v>
      </c>
      <c r="AF117">
        <v>13.8</v>
      </c>
      <c r="AG117">
        <v>10.85</v>
      </c>
      <c r="AH117">
        <f>AG117*2</f>
        <v>21.7</v>
      </c>
      <c r="AI117">
        <f>AF117-AH117</f>
        <v>-7.8999999999999986</v>
      </c>
    </row>
    <row r="118" spans="1:42" x14ac:dyDescent="0.25">
      <c r="A118" s="5">
        <v>44938</v>
      </c>
      <c r="R118">
        <v>14.8</v>
      </c>
      <c r="S118">
        <v>11.45</v>
      </c>
      <c r="T118">
        <f>S118*2</f>
        <v>22.9</v>
      </c>
      <c r="U118">
        <f>R118-T118</f>
        <v>-8.0999999999999979</v>
      </c>
      <c r="AE118" t="s">
        <v>268</v>
      </c>
      <c r="AJ118" t="s">
        <v>266</v>
      </c>
    </row>
    <row r="119" spans="1:42" x14ac:dyDescent="0.25">
      <c r="A119" s="5">
        <v>44938</v>
      </c>
      <c r="R119">
        <v>14.8</v>
      </c>
      <c r="T119">
        <v>22.9</v>
      </c>
      <c r="U119">
        <f>R119-T119</f>
        <v>-8.0999999999999979</v>
      </c>
      <c r="AE119">
        <v>17350</v>
      </c>
      <c r="AF119">
        <v>9.25</v>
      </c>
      <c r="AH119">
        <f>AF119*2</f>
        <v>18.5</v>
      </c>
      <c r="AI119">
        <f>AF119-AH119</f>
        <v>-9.25</v>
      </c>
    </row>
    <row r="120" spans="1:42" x14ac:dyDescent="0.25">
      <c r="A120" s="5">
        <v>44938</v>
      </c>
      <c r="V120" t="s">
        <v>934</v>
      </c>
      <c r="AF120">
        <v>9.25</v>
      </c>
      <c r="AG120">
        <v>3.8</v>
      </c>
      <c r="AH120">
        <f>AG120*2</f>
        <v>7.6</v>
      </c>
      <c r="AI120">
        <f t="shared" ref="AI120:AI121" si="12">AF120-AH120</f>
        <v>1.6500000000000004</v>
      </c>
    </row>
    <row r="121" spans="1:42" x14ac:dyDescent="0.25">
      <c r="A121" s="5">
        <v>44938</v>
      </c>
      <c r="AF121">
        <v>9.25</v>
      </c>
      <c r="AG121">
        <v>1.65</v>
      </c>
      <c r="AH121">
        <f>AG121*2</f>
        <v>3.3</v>
      </c>
      <c r="AI121">
        <f t="shared" si="12"/>
        <v>5.95</v>
      </c>
    </row>
    <row r="122" spans="1:42" x14ac:dyDescent="0.25">
      <c r="A122" s="5">
        <v>44938</v>
      </c>
      <c r="AJ122" t="s">
        <v>271</v>
      </c>
    </row>
    <row r="123" spans="1:42" s="10" customFormat="1" x14ac:dyDescent="0.25">
      <c r="A123" s="14"/>
    </row>
    <row r="124" spans="1:42" x14ac:dyDescent="0.25">
      <c r="A124" s="5">
        <v>44945</v>
      </c>
      <c r="C124">
        <v>18200</v>
      </c>
      <c r="D124">
        <v>24.25</v>
      </c>
      <c r="F124">
        <f>D124*2</f>
        <v>48.5</v>
      </c>
      <c r="G124">
        <f>D124-F124</f>
        <v>-24.25</v>
      </c>
      <c r="AE124">
        <v>17450</v>
      </c>
      <c r="AF124">
        <v>27.35</v>
      </c>
      <c r="AH124">
        <f>AF124*2</f>
        <v>54.7</v>
      </c>
      <c r="AI124">
        <f>AF124-AH124</f>
        <v>-27.35</v>
      </c>
    </row>
    <row r="125" spans="1:42" x14ac:dyDescent="0.25">
      <c r="A125" s="5">
        <v>44945</v>
      </c>
      <c r="D125">
        <v>24.25</v>
      </c>
      <c r="E125">
        <v>17.149999999999999</v>
      </c>
      <c r="F125">
        <f>E125*2</f>
        <v>34.299999999999997</v>
      </c>
      <c r="G125">
        <f>D125-F125</f>
        <v>-10.049999999999997</v>
      </c>
      <c r="AF125">
        <v>27.35</v>
      </c>
      <c r="AG125">
        <v>7.6</v>
      </c>
      <c r="AH125">
        <f>AG125*2</f>
        <v>15.2</v>
      </c>
      <c r="AI125">
        <f>AF125-AH125</f>
        <v>12.150000000000002</v>
      </c>
    </row>
    <row r="126" spans="1:42" x14ac:dyDescent="0.25">
      <c r="A126" s="5">
        <v>44945</v>
      </c>
      <c r="B126" t="s">
        <v>280</v>
      </c>
      <c r="H126" t="s">
        <v>285</v>
      </c>
      <c r="AF126">
        <v>27.35</v>
      </c>
      <c r="AG126">
        <v>3.7</v>
      </c>
      <c r="AH126">
        <f>AG126*2</f>
        <v>7.4</v>
      </c>
      <c r="AI126">
        <f>AF126-AH126</f>
        <v>19.950000000000003</v>
      </c>
      <c r="AK126" t="s">
        <v>280</v>
      </c>
      <c r="AL126">
        <v>17500</v>
      </c>
      <c r="AM126">
        <v>12.3</v>
      </c>
      <c r="AO126">
        <f>AM126*2</f>
        <v>24.6</v>
      </c>
      <c r="AP126">
        <f>AM126-AO126</f>
        <v>-12.3</v>
      </c>
    </row>
    <row r="127" spans="1:42" x14ac:dyDescent="0.25">
      <c r="A127" s="5">
        <v>44945</v>
      </c>
      <c r="C127">
        <v>18350</v>
      </c>
      <c r="D127">
        <v>11.2</v>
      </c>
      <c r="F127">
        <f>D127*2</f>
        <v>22.4</v>
      </c>
      <c r="G127">
        <f>D127-F127</f>
        <v>-11.2</v>
      </c>
      <c r="AF127">
        <v>27.35</v>
      </c>
      <c r="AG127">
        <v>2.5499999999999998</v>
      </c>
      <c r="AH127">
        <f>AG127*2</f>
        <v>5.0999999999999996</v>
      </c>
      <c r="AI127">
        <f>AF127-AH127</f>
        <v>22.25</v>
      </c>
      <c r="AM127">
        <v>12.3</v>
      </c>
      <c r="AN127">
        <v>9.1999999999999993</v>
      </c>
      <c r="AO127">
        <f>AN127*2</f>
        <v>18.399999999999999</v>
      </c>
      <c r="AP127">
        <f>AM127-AO127</f>
        <v>-6.0999999999999979</v>
      </c>
    </row>
    <row r="128" spans="1:42" x14ac:dyDescent="0.25">
      <c r="A128" s="5">
        <v>44945</v>
      </c>
      <c r="D128">
        <v>11.2</v>
      </c>
      <c r="E128">
        <v>6.95</v>
      </c>
      <c r="F128">
        <f>E128*2</f>
        <v>13.9</v>
      </c>
      <c r="G128">
        <f>D128-F128</f>
        <v>-2.7000000000000011</v>
      </c>
      <c r="AJ128" t="s">
        <v>284</v>
      </c>
      <c r="AM128">
        <v>12.3</v>
      </c>
      <c r="AN128">
        <v>5.3</v>
      </c>
      <c r="AO128">
        <f>AN128*2</f>
        <v>10.6</v>
      </c>
      <c r="AP128">
        <f>AM128-AO128</f>
        <v>1.7000000000000011</v>
      </c>
    </row>
    <row r="129" spans="1:49" x14ac:dyDescent="0.25">
      <c r="A129" s="5">
        <v>44945</v>
      </c>
      <c r="D129">
        <v>11.2</v>
      </c>
      <c r="E129">
        <v>4.2</v>
      </c>
      <c r="F129">
        <f>E129*2</f>
        <v>8.4</v>
      </c>
      <c r="G129">
        <f>D129-F129</f>
        <v>2.7999999999999989</v>
      </c>
      <c r="AM129">
        <v>12.3</v>
      </c>
      <c r="AN129">
        <v>2.95</v>
      </c>
      <c r="AO129">
        <f>AN129*2</f>
        <v>5.9</v>
      </c>
      <c r="AP129">
        <f>AM129-AO129</f>
        <v>6.4</v>
      </c>
    </row>
    <row r="130" spans="1:49" x14ac:dyDescent="0.25">
      <c r="A130" s="5">
        <v>44945</v>
      </c>
      <c r="D130">
        <v>11.2</v>
      </c>
      <c r="E130">
        <v>2.4</v>
      </c>
      <c r="F130">
        <f>E130*2</f>
        <v>4.8</v>
      </c>
      <c r="G130">
        <f>D130-F130</f>
        <v>6.3999999999999995</v>
      </c>
      <c r="AQ130" t="s">
        <v>283</v>
      </c>
      <c r="AR130" t="s">
        <v>281</v>
      </c>
      <c r="AS130">
        <v>17550</v>
      </c>
      <c r="AT130">
        <v>2.4500000000000002</v>
      </c>
      <c r="AV130">
        <f>AT130*2</f>
        <v>4.9000000000000004</v>
      </c>
    </row>
    <row r="131" spans="1:49" x14ac:dyDescent="0.25">
      <c r="A131" s="5">
        <v>44945</v>
      </c>
      <c r="B131" t="s">
        <v>281</v>
      </c>
      <c r="H131" t="s">
        <v>286</v>
      </c>
      <c r="AT131">
        <v>2.4500000000000002</v>
      </c>
      <c r="AU131">
        <v>1.9</v>
      </c>
      <c r="AV131">
        <f>AU131*2</f>
        <v>3.8</v>
      </c>
    </row>
    <row r="132" spans="1:49" x14ac:dyDescent="0.25">
      <c r="A132" s="5">
        <v>44945</v>
      </c>
      <c r="C132">
        <v>18500</v>
      </c>
      <c r="D132">
        <v>1.4</v>
      </c>
      <c r="F132">
        <f>D132*2</f>
        <v>2.8</v>
      </c>
      <c r="G132">
        <f>D132-F132</f>
        <v>-1.4</v>
      </c>
      <c r="AW132" t="s">
        <v>282</v>
      </c>
    </row>
    <row r="133" spans="1:49" x14ac:dyDescent="0.25">
      <c r="A133" s="5">
        <v>44945</v>
      </c>
      <c r="D133">
        <v>1.4</v>
      </c>
      <c r="E133">
        <v>0.8</v>
      </c>
      <c r="F133">
        <f>E133*2</f>
        <v>1.6</v>
      </c>
      <c r="G133">
        <f>D133-F133</f>
        <v>-0.20000000000000018</v>
      </c>
    </row>
    <row r="134" spans="1:49" x14ac:dyDescent="0.25">
      <c r="A134" s="5">
        <v>44945</v>
      </c>
      <c r="H134" t="s">
        <v>287</v>
      </c>
    </row>
    <row r="135" spans="1:49" s="10" customFormat="1" x14ac:dyDescent="0.25"/>
    <row r="136" spans="1:49" x14ac:dyDescent="0.25">
      <c r="A136" s="5">
        <v>44951</v>
      </c>
      <c r="C136">
        <v>18400</v>
      </c>
      <c r="D136">
        <v>13.85</v>
      </c>
      <c r="F136">
        <f>D136*2</f>
        <v>27.7</v>
      </c>
      <c r="G136">
        <f>D136-F136</f>
        <v>-13.85</v>
      </c>
      <c r="AE136">
        <v>17800</v>
      </c>
      <c r="AF136">
        <v>19.350000000000001</v>
      </c>
      <c r="AH136">
        <f>AF136*2</f>
        <v>38.700000000000003</v>
      </c>
      <c r="AI136">
        <f>AF136-AH136</f>
        <v>-19.350000000000001</v>
      </c>
    </row>
    <row r="137" spans="1:49" x14ac:dyDescent="0.25">
      <c r="A137" s="5">
        <v>44951</v>
      </c>
      <c r="D137">
        <v>13.85</v>
      </c>
      <c r="E137">
        <v>6.95</v>
      </c>
      <c r="F137">
        <f>E137*2</f>
        <v>13.9</v>
      </c>
      <c r="G137">
        <f>D137-F137</f>
        <v>-5.0000000000000711E-2</v>
      </c>
      <c r="AF137">
        <v>19.350000000000001</v>
      </c>
      <c r="AG137">
        <v>10.95</v>
      </c>
      <c r="AH137">
        <f>AG137*2</f>
        <v>21.9</v>
      </c>
      <c r="AI137">
        <f>AF137-AH137</f>
        <v>-2.5499999999999972</v>
      </c>
    </row>
    <row r="138" spans="1:49" x14ac:dyDescent="0.25">
      <c r="A138" s="5">
        <v>44951</v>
      </c>
      <c r="D138">
        <v>13.85</v>
      </c>
      <c r="E138">
        <v>3.55</v>
      </c>
      <c r="F138">
        <f>E138*2</f>
        <v>7.1</v>
      </c>
      <c r="G138">
        <f>D138-F138</f>
        <v>6.75</v>
      </c>
      <c r="I138" t="s">
        <v>304</v>
      </c>
      <c r="J138">
        <v>18350</v>
      </c>
      <c r="K138">
        <v>10.85</v>
      </c>
      <c r="M138">
        <f>K138*2</f>
        <v>21.7</v>
      </c>
      <c r="N138">
        <f>K138-M138</f>
        <v>-10.85</v>
      </c>
      <c r="AD138" t="s">
        <v>304</v>
      </c>
      <c r="AJ138" t="s">
        <v>305</v>
      </c>
    </row>
    <row r="139" spans="1:49" x14ac:dyDescent="0.25">
      <c r="A139" s="5">
        <v>44951</v>
      </c>
      <c r="D139">
        <v>13.85</v>
      </c>
      <c r="E139">
        <v>1.5</v>
      </c>
      <c r="F139">
        <f>E139*2</f>
        <v>3</v>
      </c>
      <c r="G139">
        <f>D139-F139</f>
        <v>10.85</v>
      </c>
      <c r="K139">
        <v>10.85</v>
      </c>
      <c r="L139">
        <v>10.3</v>
      </c>
      <c r="M139">
        <f>L139*2</f>
        <v>20.6</v>
      </c>
      <c r="N139">
        <f>K139-M139</f>
        <v>-9.7500000000000018</v>
      </c>
      <c r="AE139">
        <v>17650</v>
      </c>
      <c r="AF139">
        <v>7.05</v>
      </c>
      <c r="AH139">
        <f>AF139*2</f>
        <v>14.1</v>
      </c>
      <c r="AI139">
        <f>AF139-AH139</f>
        <v>-7.05</v>
      </c>
    </row>
    <row r="140" spans="1:49" x14ac:dyDescent="0.25">
      <c r="A140" s="5">
        <v>44951</v>
      </c>
      <c r="D140">
        <v>13.85</v>
      </c>
      <c r="E140">
        <v>1.35</v>
      </c>
      <c r="F140">
        <f>E140*2</f>
        <v>2.7</v>
      </c>
      <c r="G140">
        <f>D140-F140</f>
        <v>11.149999999999999</v>
      </c>
      <c r="K140">
        <v>10.85</v>
      </c>
      <c r="L140">
        <v>6</v>
      </c>
      <c r="M140">
        <f>L140*2</f>
        <v>12</v>
      </c>
      <c r="N140">
        <f>K140-M140</f>
        <v>-1.1500000000000004</v>
      </c>
      <c r="AF140">
        <v>7.05</v>
      </c>
      <c r="AG140">
        <v>6.25</v>
      </c>
      <c r="AH140">
        <f>AG140*2</f>
        <v>12.5</v>
      </c>
      <c r="AI140">
        <f>AF140-AH140</f>
        <v>-5.45</v>
      </c>
    </row>
    <row r="141" spans="1:49" x14ac:dyDescent="0.25">
      <c r="A141" s="5">
        <v>44951</v>
      </c>
      <c r="H141" t="s">
        <v>291</v>
      </c>
      <c r="K141">
        <v>10.85</v>
      </c>
      <c r="L141">
        <v>1.8</v>
      </c>
      <c r="M141">
        <f>L141*2</f>
        <v>3.6</v>
      </c>
      <c r="N141">
        <f>K141-M141</f>
        <v>7.25</v>
      </c>
      <c r="AF141">
        <v>7.05</v>
      </c>
      <c r="AG141">
        <v>2.15</v>
      </c>
      <c r="AH141">
        <f t="shared" ref="AH141:AH142" si="13">AG141*2</f>
        <v>4.3</v>
      </c>
      <c r="AI141">
        <f t="shared" ref="AI141:AI142" si="14">AF141-AH141</f>
        <v>2.75</v>
      </c>
    </row>
    <row r="142" spans="1:49" x14ac:dyDescent="0.25">
      <c r="A142" s="5">
        <v>44951</v>
      </c>
      <c r="K142">
        <v>10.85</v>
      </c>
      <c r="L142">
        <v>1.55</v>
      </c>
      <c r="M142">
        <f>L142*2</f>
        <v>3.1</v>
      </c>
      <c r="N142">
        <f>K142-M142</f>
        <v>7.75</v>
      </c>
      <c r="AF142">
        <v>7.05</v>
      </c>
      <c r="AG142">
        <v>0.55000000000000004</v>
      </c>
      <c r="AH142">
        <f t="shared" si="13"/>
        <v>1.1000000000000001</v>
      </c>
      <c r="AI142">
        <f t="shared" si="14"/>
        <v>5.9499999999999993</v>
      </c>
    </row>
    <row r="143" spans="1:49" x14ac:dyDescent="0.25">
      <c r="A143" s="5">
        <v>44951</v>
      </c>
      <c r="O143" t="s">
        <v>310</v>
      </c>
      <c r="P143" t="s">
        <v>307</v>
      </c>
      <c r="Q143">
        <v>18300</v>
      </c>
      <c r="R143">
        <v>2.25</v>
      </c>
      <c r="T143">
        <f>R143*2</f>
        <v>4.5</v>
      </c>
      <c r="AD143" t="s">
        <v>307</v>
      </c>
      <c r="AJ143" t="s">
        <v>306</v>
      </c>
    </row>
    <row r="144" spans="1:49" x14ac:dyDescent="0.25">
      <c r="A144" s="5">
        <v>44951</v>
      </c>
      <c r="V144" t="s">
        <v>309</v>
      </c>
      <c r="W144" t="s">
        <v>288</v>
      </c>
      <c r="X144">
        <v>18250</v>
      </c>
      <c r="Y144">
        <v>1.95</v>
      </c>
      <c r="AA144">
        <f>Y144*2</f>
        <v>3.9</v>
      </c>
      <c r="AE144">
        <v>17500</v>
      </c>
      <c r="AF144">
        <v>0.75</v>
      </c>
      <c r="AH144">
        <f>AF144*2</f>
        <v>1.5</v>
      </c>
    </row>
    <row r="145" spans="1:42" x14ac:dyDescent="0.25">
      <c r="A145" s="5">
        <v>44951</v>
      </c>
      <c r="AB145" t="s">
        <v>311</v>
      </c>
      <c r="AD145" t="s">
        <v>288</v>
      </c>
      <c r="AJ145" t="s">
        <v>308</v>
      </c>
    </row>
    <row r="146" spans="1:42" s="10" customFormat="1" x14ac:dyDescent="0.25">
      <c r="A146" s="14"/>
    </row>
    <row r="147" spans="1:42" x14ac:dyDescent="0.25">
      <c r="A147" s="5">
        <v>44959</v>
      </c>
      <c r="C147">
        <v>18450</v>
      </c>
      <c r="D147">
        <v>27.25</v>
      </c>
      <c r="F147">
        <f>D147*2</f>
        <v>54.5</v>
      </c>
      <c r="AE147">
        <v>17650</v>
      </c>
      <c r="AF147">
        <v>25.65</v>
      </c>
      <c r="AH147">
        <f>AF147*2</f>
        <v>51.3</v>
      </c>
      <c r="AI147">
        <f>AF147-AH147</f>
        <v>-25.65</v>
      </c>
    </row>
    <row r="148" spans="1:42" x14ac:dyDescent="0.25">
      <c r="A148" s="5">
        <v>44959</v>
      </c>
      <c r="H148" t="s">
        <v>315</v>
      </c>
      <c r="I148" t="s">
        <v>294</v>
      </c>
      <c r="J148">
        <v>18400</v>
      </c>
      <c r="K148">
        <v>32.549999999999997</v>
      </c>
      <c r="M148">
        <f>K148*2</f>
        <v>65.099999999999994</v>
      </c>
      <c r="AD148" t="s">
        <v>294</v>
      </c>
      <c r="AJ148" t="s">
        <v>312</v>
      </c>
    </row>
    <row r="149" spans="1:42" x14ac:dyDescent="0.25">
      <c r="A149" s="5">
        <v>44959</v>
      </c>
      <c r="O149" t="s">
        <v>301</v>
      </c>
      <c r="P149" t="s">
        <v>288</v>
      </c>
      <c r="Q149">
        <v>18350</v>
      </c>
      <c r="R149">
        <v>37.299999999999997</v>
      </c>
      <c r="T149">
        <f>R149*2</f>
        <v>74.599999999999994</v>
      </c>
      <c r="V149" t="s">
        <v>316</v>
      </c>
      <c r="AE149">
        <v>17500</v>
      </c>
      <c r="AF149">
        <v>32.4</v>
      </c>
      <c r="AH149">
        <f>AF149*2</f>
        <v>64.8</v>
      </c>
      <c r="AI149">
        <f>AF149-AH149</f>
        <v>-32.4</v>
      </c>
    </row>
    <row r="150" spans="1:42" x14ac:dyDescent="0.25">
      <c r="A150" s="5">
        <v>44959</v>
      </c>
      <c r="W150" t="s">
        <v>298</v>
      </c>
      <c r="X150">
        <v>18300</v>
      </c>
      <c r="Y150">
        <v>34.85</v>
      </c>
      <c r="AA150">
        <f>Y150*2</f>
        <v>69.7</v>
      </c>
      <c r="AC150" t="s">
        <v>317</v>
      </c>
      <c r="AF150">
        <v>32.4</v>
      </c>
      <c r="AG150">
        <v>26.95</v>
      </c>
      <c r="AH150">
        <f>AG150*2</f>
        <v>53.9</v>
      </c>
      <c r="AI150">
        <f>AF150-AH150</f>
        <v>-21.5</v>
      </c>
    </row>
    <row r="151" spans="1:42" x14ac:dyDescent="0.25">
      <c r="A151" s="5">
        <v>44959</v>
      </c>
      <c r="AD151" t="s">
        <v>288</v>
      </c>
      <c r="AJ151" t="s">
        <v>313</v>
      </c>
    </row>
    <row r="152" spans="1:42" x14ac:dyDescent="0.25">
      <c r="A152" s="5">
        <v>44959</v>
      </c>
      <c r="AE152">
        <v>17350</v>
      </c>
      <c r="AF152">
        <v>33.950000000000003</v>
      </c>
      <c r="AH152">
        <f>AF152*2</f>
        <v>67.900000000000006</v>
      </c>
      <c r="AI152">
        <f>AF152-AH152</f>
        <v>-33.950000000000003</v>
      </c>
    </row>
    <row r="153" spans="1:42" x14ac:dyDescent="0.25">
      <c r="A153" s="5">
        <v>44959</v>
      </c>
      <c r="AF153">
        <v>33.950000000000003</v>
      </c>
      <c r="AG153">
        <v>15.95</v>
      </c>
      <c r="AH153">
        <f>AG153*2</f>
        <v>31.9</v>
      </c>
      <c r="AI153">
        <f t="shared" ref="AI153:AI154" si="15">AF153-AH153</f>
        <v>2.0500000000000043</v>
      </c>
    </row>
    <row r="154" spans="1:42" x14ac:dyDescent="0.25">
      <c r="A154" s="5">
        <v>44959</v>
      </c>
      <c r="AF154">
        <v>33.950000000000003</v>
      </c>
      <c r="AH154">
        <v>53.7</v>
      </c>
      <c r="AI154">
        <f t="shared" si="15"/>
        <v>-19.75</v>
      </c>
    </row>
    <row r="155" spans="1:42" x14ac:dyDescent="0.25">
      <c r="A155" s="5">
        <v>44959</v>
      </c>
      <c r="AD155" t="s">
        <v>298</v>
      </c>
      <c r="AJ155" t="s">
        <v>314</v>
      </c>
    </row>
    <row r="156" spans="1:42" x14ac:dyDescent="0.25">
      <c r="A156" s="5">
        <v>44959</v>
      </c>
    </row>
    <row r="157" spans="1:42" s="10" customFormat="1" x14ac:dyDescent="0.25"/>
    <row r="158" spans="1:42" x14ac:dyDescent="0.25">
      <c r="A158" s="5">
        <v>44966</v>
      </c>
      <c r="C158">
        <v>18100</v>
      </c>
      <c r="D158">
        <v>20.399999999999999</v>
      </c>
      <c r="F158">
        <f>D158*2</f>
        <v>40.799999999999997</v>
      </c>
      <c r="G158">
        <f>D158-F158</f>
        <v>-20.399999999999999</v>
      </c>
      <c r="AE158">
        <v>17300</v>
      </c>
      <c r="AF158">
        <v>29.4</v>
      </c>
      <c r="AH158">
        <f>AF158*2</f>
        <v>58.8</v>
      </c>
      <c r="AI158">
        <f>AF158-AH158</f>
        <v>-29.4</v>
      </c>
    </row>
    <row r="159" spans="1:42" x14ac:dyDescent="0.25">
      <c r="A159" s="5">
        <v>44966</v>
      </c>
      <c r="D159">
        <v>20.399999999999999</v>
      </c>
      <c r="E159">
        <v>9.6999999999999993</v>
      </c>
      <c r="F159">
        <f>E159*2</f>
        <v>19.399999999999999</v>
      </c>
      <c r="G159">
        <f>D159-F159</f>
        <v>1</v>
      </c>
      <c r="AF159">
        <v>29.4</v>
      </c>
      <c r="AG159">
        <v>26.75</v>
      </c>
      <c r="AH159">
        <f>AG159*2</f>
        <v>53.5</v>
      </c>
      <c r="AI159">
        <f t="shared" ref="AI159:AI162" si="16">AF159-AH159</f>
        <v>-24.1</v>
      </c>
      <c r="AK159" t="s">
        <v>320</v>
      </c>
      <c r="AL159">
        <v>17350</v>
      </c>
      <c r="AM159">
        <v>21.35</v>
      </c>
      <c r="AO159">
        <f>AM159*2</f>
        <v>42.7</v>
      </c>
      <c r="AP159">
        <f>AM159-AO159</f>
        <v>-21.35</v>
      </c>
    </row>
    <row r="160" spans="1:42" x14ac:dyDescent="0.25">
      <c r="A160" s="5">
        <v>44966</v>
      </c>
      <c r="B160" t="s">
        <v>320</v>
      </c>
      <c r="H160" t="s">
        <v>325</v>
      </c>
      <c r="AF160">
        <v>29.4</v>
      </c>
      <c r="AG160">
        <v>13.05</v>
      </c>
      <c r="AH160">
        <f>AG160*2</f>
        <v>26.1</v>
      </c>
      <c r="AI160">
        <f t="shared" si="16"/>
        <v>3.2999999999999972</v>
      </c>
      <c r="AM160">
        <v>21.35</v>
      </c>
      <c r="AN160">
        <v>15.55</v>
      </c>
      <c r="AO160">
        <f>AN160*2</f>
        <v>31.1</v>
      </c>
      <c r="AP160">
        <f>AM160-AO160</f>
        <v>-9.75</v>
      </c>
    </row>
    <row r="161" spans="1:43" x14ac:dyDescent="0.25">
      <c r="A161" s="5">
        <v>44966</v>
      </c>
      <c r="C161">
        <v>18250</v>
      </c>
      <c r="D161">
        <v>6.25</v>
      </c>
      <c r="F161">
        <f>D161*2</f>
        <v>12.5</v>
      </c>
      <c r="G161">
        <f>D161-F161</f>
        <v>-6.25</v>
      </c>
      <c r="AF161">
        <v>29.4</v>
      </c>
      <c r="AG161">
        <v>7.4</v>
      </c>
      <c r="AH161">
        <f>AG161*2</f>
        <v>14.8</v>
      </c>
      <c r="AI161">
        <f t="shared" si="16"/>
        <v>14.599999999999998</v>
      </c>
      <c r="AM161">
        <v>21.35</v>
      </c>
      <c r="AN161">
        <v>9.6999999999999993</v>
      </c>
      <c r="AO161">
        <f>AN161*2</f>
        <v>19.399999999999999</v>
      </c>
      <c r="AP161">
        <f>AM161-AO161</f>
        <v>1.9500000000000028</v>
      </c>
    </row>
    <row r="162" spans="1:43" x14ac:dyDescent="0.25">
      <c r="A162" s="5">
        <v>44966</v>
      </c>
      <c r="D162">
        <v>6.25</v>
      </c>
      <c r="E162">
        <v>3.35</v>
      </c>
      <c r="F162">
        <f>E162*2</f>
        <v>6.7</v>
      </c>
      <c r="G162">
        <f>D162-F162</f>
        <v>-0.45000000000000018</v>
      </c>
      <c r="AF162">
        <v>29.4</v>
      </c>
      <c r="AG162">
        <v>4.0999999999999996</v>
      </c>
      <c r="AH162">
        <f>AG162*2</f>
        <v>8.1999999999999993</v>
      </c>
      <c r="AI162">
        <f t="shared" si="16"/>
        <v>21.2</v>
      </c>
      <c r="AM162">
        <v>21.35</v>
      </c>
      <c r="AN162">
        <v>5.45</v>
      </c>
      <c r="AO162">
        <f>AN162*2</f>
        <v>10.9</v>
      </c>
      <c r="AP162">
        <f>AM162-AO162</f>
        <v>10.450000000000001</v>
      </c>
    </row>
    <row r="163" spans="1:43" x14ac:dyDescent="0.25">
      <c r="A163" s="5">
        <v>44966</v>
      </c>
      <c r="H163" t="s">
        <v>322</v>
      </c>
      <c r="AJ163" t="s">
        <v>326</v>
      </c>
      <c r="AQ163" t="s">
        <v>327</v>
      </c>
    </row>
    <row r="164" spans="1:43" s="10" customFormat="1" x14ac:dyDescent="0.25">
      <c r="A164" s="14"/>
    </row>
    <row r="165" spans="1:43" x14ac:dyDescent="0.25">
      <c r="A165" s="5">
        <v>44973</v>
      </c>
      <c r="C165">
        <v>18150</v>
      </c>
      <c r="D165">
        <v>13.8</v>
      </c>
      <c r="F165">
        <f>D165*2</f>
        <v>27.6</v>
      </c>
      <c r="G165">
        <f>D165-F165</f>
        <v>-13.8</v>
      </c>
      <c r="AE165">
        <v>17550</v>
      </c>
      <c r="AF165">
        <v>22.45</v>
      </c>
      <c r="AH165">
        <f>AF165*2</f>
        <v>44.9</v>
      </c>
      <c r="AI165">
        <f>AF165-AH165</f>
        <v>-22.45</v>
      </c>
    </row>
    <row r="166" spans="1:43" x14ac:dyDescent="0.25">
      <c r="A166" s="5">
        <v>44973</v>
      </c>
      <c r="D166">
        <v>13.8</v>
      </c>
      <c r="E166">
        <v>9.85</v>
      </c>
      <c r="F166">
        <f>E166*2</f>
        <v>19.7</v>
      </c>
      <c r="G166">
        <f t="shared" ref="G166:G168" si="17">D166-F166</f>
        <v>-5.8999999999999986</v>
      </c>
      <c r="AF166">
        <v>22.45</v>
      </c>
      <c r="AG166">
        <v>16.600000000000001</v>
      </c>
      <c r="AH166">
        <f>AG166*2</f>
        <v>33.200000000000003</v>
      </c>
      <c r="AI166">
        <f t="shared" ref="AI166:AI167" si="18">AF166-AH166</f>
        <v>-10.750000000000004</v>
      </c>
    </row>
    <row r="167" spans="1:43" x14ac:dyDescent="0.25">
      <c r="A167" s="5">
        <v>44973</v>
      </c>
      <c r="D167">
        <v>13.8</v>
      </c>
      <c r="E167">
        <v>4.6500000000000004</v>
      </c>
      <c r="F167">
        <f>E167*2</f>
        <v>9.3000000000000007</v>
      </c>
      <c r="G167">
        <f t="shared" si="17"/>
        <v>4.5</v>
      </c>
      <c r="I167" t="s">
        <v>333</v>
      </c>
      <c r="J167">
        <v>18100</v>
      </c>
      <c r="K167">
        <v>8.75</v>
      </c>
      <c r="M167">
        <f>K167*2</f>
        <v>17.5</v>
      </c>
      <c r="N167">
        <f>K167-M167</f>
        <v>-8.75</v>
      </c>
      <c r="AF167">
        <v>22.45</v>
      </c>
      <c r="AG167">
        <v>13.95</v>
      </c>
      <c r="AH167">
        <f>AG167*2</f>
        <v>27.9</v>
      </c>
      <c r="AI167">
        <f t="shared" si="18"/>
        <v>-5.4499999999999993</v>
      </c>
    </row>
    <row r="168" spans="1:43" x14ac:dyDescent="0.25">
      <c r="A168" s="5">
        <v>44973</v>
      </c>
      <c r="D168">
        <v>13.8</v>
      </c>
      <c r="E168">
        <v>4.2</v>
      </c>
      <c r="F168">
        <f>E168*2</f>
        <v>8.4</v>
      </c>
      <c r="G168">
        <f t="shared" si="17"/>
        <v>5.4</v>
      </c>
      <c r="K168">
        <v>8.75</v>
      </c>
      <c r="L168">
        <v>6.8</v>
      </c>
      <c r="M168">
        <f>L168*2</f>
        <v>13.6</v>
      </c>
      <c r="N168">
        <f>K168-M168</f>
        <v>-4.8499999999999996</v>
      </c>
      <c r="AE168" t="s">
        <v>333</v>
      </c>
      <c r="AJ168" t="s">
        <v>334</v>
      </c>
    </row>
    <row r="169" spans="1:43" x14ac:dyDescent="0.25">
      <c r="A169" s="5">
        <v>44973</v>
      </c>
      <c r="C169" t="s">
        <v>338</v>
      </c>
      <c r="H169" t="s">
        <v>335</v>
      </c>
      <c r="J169" t="s">
        <v>339</v>
      </c>
      <c r="O169" t="s">
        <v>336</v>
      </c>
      <c r="AE169">
        <v>17400</v>
      </c>
      <c r="AF169">
        <v>12.15</v>
      </c>
      <c r="AH169">
        <f>AF169*2</f>
        <v>24.3</v>
      </c>
      <c r="AI169">
        <f>AF169-AH169</f>
        <v>-12.15</v>
      </c>
    </row>
    <row r="170" spans="1:43" x14ac:dyDescent="0.25">
      <c r="A170" s="5">
        <v>44973</v>
      </c>
      <c r="AF170">
        <v>12.15</v>
      </c>
      <c r="AG170">
        <v>5.0999999999999996</v>
      </c>
      <c r="AH170">
        <f>AG170*2</f>
        <v>10.199999999999999</v>
      </c>
      <c r="AI170">
        <f>AF170-AH170</f>
        <v>1.9500000000000011</v>
      </c>
    </row>
    <row r="171" spans="1:43" x14ac:dyDescent="0.25">
      <c r="A171" s="5">
        <v>44973</v>
      </c>
      <c r="AF171">
        <v>12.15</v>
      </c>
      <c r="AG171">
        <v>1.4</v>
      </c>
      <c r="AH171">
        <f>AG171*2</f>
        <v>2.8</v>
      </c>
      <c r="AI171">
        <f>AF171-AH171</f>
        <v>9.3500000000000014</v>
      </c>
    </row>
    <row r="172" spans="1:43" x14ac:dyDescent="0.25">
      <c r="A172" s="5">
        <v>44973</v>
      </c>
      <c r="AJ172" t="s">
        <v>337</v>
      </c>
    </row>
    <row r="173" spans="1:43" s="10" customFormat="1" x14ac:dyDescent="0.25">
      <c r="A173" s="14"/>
    </row>
    <row r="174" spans="1:43" x14ac:dyDescent="0.25">
      <c r="A174" s="5">
        <v>44980</v>
      </c>
      <c r="C174">
        <v>18250</v>
      </c>
      <c r="D174">
        <v>16</v>
      </c>
      <c r="F174">
        <f>D174*2</f>
        <v>32</v>
      </c>
      <c r="AE174">
        <v>17650</v>
      </c>
      <c r="AF174">
        <v>18</v>
      </c>
      <c r="AH174">
        <f>AF174*2</f>
        <v>36</v>
      </c>
      <c r="AI174">
        <f>AF174-AH174</f>
        <v>-18</v>
      </c>
    </row>
    <row r="175" spans="1:43" x14ac:dyDescent="0.25">
      <c r="A175" s="5">
        <v>44980</v>
      </c>
      <c r="D175">
        <v>16</v>
      </c>
      <c r="E175">
        <v>11.1</v>
      </c>
      <c r="F175">
        <f>E175*2</f>
        <v>22.2</v>
      </c>
      <c r="AF175">
        <v>18</v>
      </c>
      <c r="AG175">
        <v>13</v>
      </c>
      <c r="AH175">
        <f>AG175*2</f>
        <v>26</v>
      </c>
      <c r="AI175">
        <f>AF175-AH175</f>
        <v>-8</v>
      </c>
    </row>
    <row r="176" spans="1:43" x14ac:dyDescent="0.25">
      <c r="A176" s="5">
        <v>44980</v>
      </c>
      <c r="G176" t="s">
        <v>346</v>
      </c>
      <c r="I176" t="s">
        <v>350</v>
      </c>
      <c r="J176">
        <v>18200</v>
      </c>
      <c r="K176">
        <v>19.100000000000001</v>
      </c>
      <c r="M176">
        <f>K176*2</f>
        <v>38.200000000000003</v>
      </c>
      <c r="AD176" t="s">
        <v>350</v>
      </c>
      <c r="AJ176" t="s">
        <v>351</v>
      </c>
    </row>
    <row r="177" spans="1:36" x14ac:dyDescent="0.25">
      <c r="A177" s="5">
        <v>44980</v>
      </c>
      <c r="L177">
        <v>16.899999999999999</v>
      </c>
      <c r="M177">
        <f>L177*2</f>
        <v>33.799999999999997</v>
      </c>
      <c r="AE177">
        <v>17500</v>
      </c>
      <c r="AF177">
        <v>13</v>
      </c>
      <c r="AH177">
        <f>AF177*2</f>
        <v>26</v>
      </c>
      <c r="AI177">
        <f>AF177-AH177</f>
        <v>-13</v>
      </c>
    </row>
    <row r="178" spans="1:36" x14ac:dyDescent="0.25">
      <c r="A178" s="5">
        <v>44980</v>
      </c>
      <c r="N178" t="s">
        <v>355</v>
      </c>
      <c r="P178" t="s">
        <v>353</v>
      </c>
      <c r="Q178">
        <v>18150</v>
      </c>
      <c r="R178">
        <v>15.35</v>
      </c>
      <c r="T178">
        <f>R178*2</f>
        <v>30.7</v>
      </c>
      <c r="AF178">
        <v>13</v>
      </c>
      <c r="AG178">
        <v>7.1</v>
      </c>
      <c r="AH178">
        <f>AG178*2</f>
        <v>14.2</v>
      </c>
      <c r="AI178">
        <f>AF178-AH178</f>
        <v>-1.1999999999999993</v>
      </c>
    </row>
    <row r="179" spans="1:36" x14ac:dyDescent="0.25">
      <c r="A179" s="5">
        <v>44980</v>
      </c>
      <c r="U179" t="s">
        <v>356</v>
      </c>
      <c r="W179" t="s">
        <v>340</v>
      </c>
      <c r="X179">
        <v>18100</v>
      </c>
      <c r="Y179">
        <v>3.75</v>
      </c>
      <c r="AA179">
        <f>Y179*2</f>
        <v>7.5</v>
      </c>
      <c r="AF179">
        <v>13</v>
      </c>
      <c r="AG179">
        <v>4.9000000000000004</v>
      </c>
      <c r="AH179">
        <f>AG179*2</f>
        <v>9.8000000000000007</v>
      </c>
      <c r="AI179">
        <f>AF179-AH179</f>
        <v>3.1999999999999993</v>
      </c>
    </row>
    <row r="180" spans="1:36" x14ac:dyDescent="0.25">
      <c r="A180" s="5">
        <v>44980</v>
      </c>
      <c r="AB180" t="s">
        <v>357</v>
      </c>
      <c r="AD180" t="s">
        <v>353</v>
      </c>
      <c r="AJ180" t="s">
        <v>352</v>
      </c>
    </row>
    <row r="181" spans="1:36" x14ac:dyDescent="0.25">
      <c r="A181" s="5">
        <v>44980</v>
      </c>
      <c r="AE181">
        <v>17350</v>
      </c>
      <c r="AF181">
        <v>4.8</v>
      </c>
      <c r="AH181">
        <f>AF181*2</f>
        <v>9.6</v>
      </c>
      <c r="AI181">
        <f>AF181-AH181</f>
        <v>-4.8</v>
      </c>
    </row>
    <row r="182" spans="1:36" x14ac:dyDescent="0.25">
      <c r="A182" s="5">
        <v>44980</v>
      </c>
      <c r="AF182">
        <v>4.8</v>
      </c>
      <c r="AG182">
        <v>3.15</v>
      </c>
      <c r="AH182">
        <f>AG182*2</f>
        <v>6.3</v>
      </c>
      <c r="AI182">
        <f t="shared" ref="AI182:AI183" si="19">AF182-AH182</f>
        <v>-1.5</v>
      </c>
    </row>
    <row r="183" spans="1:36" x14ac:dyDescent="0.25">
      <c r="A183" s="5">
        <v>44980</v>
      </c>
      <c r="AF183">
        <v>4.8</v>
      </c>
      <c r="AG183">
        <v>1.6</v>
      </c>
      <c r="AH183">
        <f>AG183*2</f>
        <v>3.2</v>
      </c>
      <c r="AI183">
        <f t="shared" si="19"/>
        <v>1.5999999999999996</v>
      </c>
    </row>
    <row r="184" spans="1:36" x14ac:dyDescent="0.25">
      <c r="A184" s="5">
        <v>44980</v>
      </c>
      <c r="AD184" t="s">
        <v>340</v>
      </c>
      <c r="AJ184" t="s">
        <v>354</v>
      </c>
    </row>
    <row r="185" spans="1:36" s="10" customFormat="1" x14ac:dyDescent="0.25"/>
    <row r="186" spans="1:36" x14ac:dyDescent="0.25">
      <c r="A186" s="5">
        <v>44987</v>
      </c>
      <c r="C186">
        <v>17900</v>
      </c>
      <c r="D186">
        <v>19.05</v>
      </c>
      <c r="F186">
        <f>D186*2</f>
        <v>38.1</v>
      </c>
      <c r="AE186">
        <v>17300</v>
      </c>
      <c r="AF186">
        <v>22.75</v>
      </c>
      <c r="AH186">
        <f>AF186*2</f>
        <v>45.5</v>
      </c>
      <c r="AI186">
        <f>AF186-AH186</f>
        <v>-22.75</v>
      </c>
    </row>
    <row r="187" spans="1:36" x14ac:dyDescent="0.25">
      <c r="A187" s="5">
        <v>44987</v>
      </c>
      <c r="G187" t="s">
        <v>368</v>
      </c>
      <c r="I187" t="s">
        <v>358</v>
      </c>
      <c r="J187">
        <v>17850</v>
      </c>
      <c r="K187">
        <v>11.55</v>
      </c>
      <c r="M187">
        <f>K187*2</f>
        <v>23.1</v>
      </c>
      <c r="AD187" t="s">
        <v>358</v>
      </c>
      <c r="AJ187" t="s">
        <v>363</v>
      </c>
    </row>
    <row r="188" spans="1:36" x14ac:dyDescent="0.25">
      <c r="A188" s="5">
        <v>44987</v>
      </c>
      <c r="N188" t="s">
        <v>362</v>
      </c>
      <c r="P188" t="s">
        <v>364</v>
      </c>
      <c r="Q188">
        <v>17800</v>
      </c>
      <c r="R188">
        <v>6.45</v>
      </c>
      <c r="T188">
        <f>R188*2</f>
        <v>12.9</v>
      </c>
      <c r="AE188">
        <v>17150</v>
      </c>
    </row>
    <row r="189" spans="1:36" x14ac:dyDescent="0.25">
      <c r="A189" s="5">
        <v>44987</v>
      </c>
      <c r="U189" t="s">
        <v>369</v>
      </c>
      <c r="W189" t="s">
        <v>367</v>
      </c>
      <c r="X189">
        <v>17750</v>
      </c>
      <c r="Y189">
        <v>4</v>
      </c>
      <c r="AA189">
        <f>Y189*2</f>
        <v>8</v>
      </c>
      <c r="AF189">
        <v>20.45</v>
      </c>
      <c r="AH189">
        <f>AF189*2</f>
        <v>40.9</v>
      </c>
      <c r="AI189">
        <f>AF189-AH189</f>
        <v>-20.45</v>
      </c>
    </row>
    <row r="190" spans="1:36" x14ac:dyDescent="0.25">
      <c r="A190" s="5">
        <v>44987</v>
      </c>
      <c r="AB190" t="s">
        <v>370</v>
      </c>
      <c r="AF190">
        <v>20.45</v>
      </c>
      <c r="AG190">
        <v>14.3</v>
      </c>
      <c r="AH190">
        <f>AG190*2</f>
        <v>28.6</v>
      </c>
      <c r="AI190">
        <f>AF190-AH190</f>
        <v>-8.1500000000000021</v>
      </c>
    </row>
    <row r="191" spans="1:36" x14ac:dyDescent="0.25">
      <c r="A191" s="5">
        <v>44987</v>
      </c>
      <c r="AD191" t="s">
        <v>364</v>
      </c>
      <c r="AJ191" t="s">
        <v>365</v>
      </c>
    </row>
    <row r="192" spans="1:36" x14ac:dyDescent="0.25">
      <c r="A192" s="5">
        <v>44987</v>
      </c>
      <c r="AE192">
        <v>17000</v>
      </c>
      <c r="AF192">
        <v>12.7</v>
      </c>
      <c r="AH192">
        <f>AF192*2</f>
        <v>25.4</v>
      </c>
      <c r="AI192">
        <f>AF192-AH192</f>
        <v>-12.7</v>
      </c>
    </row>
    <row r="193" spans="1:57" x14ac:dyDescent="0.25">
      <c r="A193" s="5">
        <v>44987</v>
      </c>
      <c r="AF193">
        <v>12.7</v>
      </c>
      <c r="AG193">
        <v>5.75</v>
      </c>
      <c r="AH193">
        <f>AG193*2</f>
        <v>11.5</v>
      </c>
      <c r="AI193">
        <f t="shared" ref="AI193:AI194" si="20">AF193-AH193</f>
        <v>1.1999999999999993</v>
      </c>
    </row>
    <row r="194" spans="1:57" x14ac:dyDescent="0.25">
      <c r="A194" s="5">
        <v>44987</v>
      </c>
      <c r="AF194">
        <v>12.7</v>
      </c>
      <c r="AG194">
        <v>4.05</v>
      </c>
      <c r="AH194">
        <f>AG194*2</f>
        <v>8.1</v>
      </c>
      <c r="AI194">
        <f t="shared" si="20"/>
        <v>4.5999999999999996</v>
      </c>
    </row>
    <row r="195" spans="1:57" x14ac:dyDescent="0.25">
      <c r="A195" s="5">
        <v>44987</v>
      </c>
      <c r="AD195" t="s">
        <v>367</v>
      </c>
      <c r="AJ195" t="s">
        <v>366</v>
      </c>
    </row>
    <row r="196" spans="1:57" s="10" customFormat="1" x14ac:dyDescent="0.25"/>
    <row r="197" spans="1:57" x14ac:dyDescent="0.25">
      <c r="A197" s="5">
        <v>44994</v>
      </c>
      <c r="C197">
        <v>17700</v>
      </c>
      <c r="D197">
        <v>12.65</v>
      </c>
      <c r="F197">
        <f>D197*2</f>
        <v>25.3</v>
      </c>
      <c r="G197">
        <f>D197-F197</f>
        <v>-12.65</v>
      </c>
      <c r="AE197">
        <v>17200</v>
      </c>
      <c r="AF197">
        <v>18.55</v>
      </c>
    </row>
    <row r="198" spans="1:57" x14ac:dyDescent="0.25">
      <c r="A198" s="5">
        <v>44994</v>
      </c>
      <c r="B198" s="5" t="s">
        <v>372</v>
      </c>
      <c r="H198" t="s">
        <v>379</v>
      </c>
      <c r="AJ198" t="s">
        <v>376</v>
      </c>
      <c r="AK198" s="5" t="s">
        <v>372</v>
      </c>
      <c r="AL198">
        <v>17250</v>
      </c>
      <c r="AM198">
        <v>16.2</v>
      </c>
    </row>
    <row r="199" spans="1:57" x14ac:dyDescent="0.25">
      <c r="A199" s="5">
        <v>44994</v>
      </c>
      <c r="C199">
        <v>17850</v>
      </c>
      <c r="D199">
        <v>7.5</v>
      </c>
      <c r="F199">
        <f>D199*2</f>
        <v>15</v>
      </c>
      <c r="G199">
        <f>D199-F199</f>
        <v>-7.5</v>
      </c>
      <c r="AQ199" t="s">
        <v>377</v>
      </c>
      <c r="AR199" s="5" t="s">
        <v>380</v>
      </c>
      <c r="AS199">
        <v>17300</v>
      </c>
      <c r="AT199">
        <v>11.8</v>
      </c>
    </row>
    <row r="200" spans="1:57" x14ac:dyDescent="0.25">
      <c r="A200" s="5">
        <v>44994</v>
      </c>
      <c r="D200">
        <v>7.5</v>
      </c>
      <c r="E200">
        <v>7.1</v>
      </c>
      <c r="F200">
        <f>E200*2</f>
        <v>14.2</v>
      </c>
      <c r="G200">
        <f>D200-F200</f>
        <v>-6.6999999999999993</v>
      </c>
      <c r="AX200" t="s">
        <v>383</v>
      </c>
      <c r="AY200" s="5" t="s">
        <v>373</v>
      </c>
      <c r="AZ200">
        <v>17350</v>
      </c>
      <c r="BA200">
        <v>6.15</v>
      </c>
    </row>
    <row r="201" spans="1:57" x14ac:dyDescent="0.25">
      <c r="A201" s="5">
        <v>44994</v>
      </c>
      <c r="B201" s="5" t="s">
        <v>380</v>
      </c>
      <c r="H201" t="s">
        <v>381</v>
      </c>
      <c r="BE201" t="s">
        <v>384</v>
      </c>
    </row>
    <row r="202" spans="1:57" x14ac:dyDescent="0.25">
      <c r="A202" s="5">
        <v>44994</v>
      </c>
      <c r="C202">
        <v>18000</v>
      </c>
      <c r="D202">
        <v>4.1500000000000004</v>
      </c>
      <c r="F202">
        <f>D202*2</f>
        <v>8.3000000000000007</v>
      </c>
      <c r="G202">
        <f>D202-F202</f>
        <v>-4.1500000000000004</v>
      </c>
    </row>
    <row r="203" spans="1:57" x14ac:dyDescent="0.25">
      <c r="A203" s="5">
        <v>44994</v>
      </c>
      <c r="D203">
        <v>4.1500000000000004</v>
      </c>
      <c r="F203">
        <v>8.5</v>
      </c>
      <c r="G203">
        <f>D203-F203</f>
        <v>-4.3499999999999996</v>
      </c>
    </row>
    <row r="204" spans="1:57" x14ac:dyDescent="0.25">
      <c r="A204" s="5">
        <v>44994</v>
      </c>
      <c r="B204" s="5" t="s">
        <v>373</v>
      </c>
      <c r="H204" t="s">
        <v>382</v>
      </c>
    </row>
    <row r="205" spans="1:57" s="10" customFormat="1" x14ac:dyDescent="0.25">
      <c r="A205" s="14"/>
    </row>
    <row r="206" spans="1:57" x14ac:dyDescent="0.25">
      <c r="A206" s="5">
        <v>45001</v>
      </c>
      <c r="C206">
        <v>17700</v>
      </c>
      <c r="D206">
        <v>21</v>
      </c>
      <c r="F206">
        <f>D206*2</f>
        <v>42</v>
      </c>
      <c r="AE206">
        <v>17050</v>
      </c>
      <c r="AF206">
        <v>24.9</v>
      </c>
      <c r="AH206">
        <f>AF206*2</f>
        <v>49.8</v>
      </c>
      <c r="AI206">
        <f>AF206-AH206</f>
        <v>-24.9</v>
      </c>
    </row>
    <row r="207" spans="1:57" x14ac:dyDescent="0.25">
      <c r="A207" s="5">
        <v>45001</v>
      </c>
      <c r="E207">
        <v>13.35</v>
      </c>
      <c r="F207">
        <f>E207*2</f>
        <v>26.7</v>
      </c>
      <c r="I207" t="s">
        <v>397</v>
      </c>
      <c r="J207">
        <v>17650</v>
      </c>
      <c r="K207">
        <v>12.25</v>
      </c>
      <c r="M207">
        <f>K207*2</f>
        <v>24.5</v>
      </c>
      <c r="AF207">
        <v>24.9</v>
      </c>
      <c r="AG207">
        <v>13.75</v>
      </c>
      <c r="AH207">
        <f>AG207*2</f>
        <v>27.5</v>
      </c>
      <c r="AI207">
        <f t="shared" ref="AI207:AI208" si="21">AF207-AH207</f>
        <v>-2.6000000000000014</v>
      </c>
    </row>
    <row r="208" spans="1:57" x14ac:dyDescent="0.25">
      <c r="A208" s="5">
        <v>45001</v>
      </c>
      <c r="E208">
        <v>6.75</v>
      </c>
      <c r="F208">
        <f>E208*2</f>
        <v>13.5</v>
      </c>
      <c r="L208">
        <v>4</v>
      </c>
      <c r="M208">
        <f>L208*2</f>
        <v>8</v>
      </c>
      <c r="P208" t="s">
        <v>399</v>
      </c>
      <c r="Q208">
        <v>17600</v>
      </c>
      <c r="R208">
        <v>13.25</v>
      </c>
      <c r="T208">
        <f>R208*2</f>
        <v>26.5</v>
      </c>
      <c r="U208">
        <f>R208-T208</f>
        <v>-13.25</v>
      </c>
      <c r="AF208">
        <v>24.9</v>
      </c>
      <c r="AG208">
        <v>7.9</v>
      </c>
      <c r="AH208">
        <f>AG208*2</f>
        <v>15.8</v>
      </c>
      <c r="AI208">
        <f t="shared" si="21"/>
        <v>9.0999999999999979</v>
      </c>
    </row>
    <row r="209" spans="1:37" x14ac:dyDescent="0.25">
      <c r="A209" s="5">
        <v>45001</v>
      </c>
      <c r="E209">
        <v>3.7</v>
      </c>
      <c r="F209">
        <f>E209*2</f>
        <v>7.4</v>
      </c>
      <c r="N209" t="s">
        <v>402</v>
      </c>
      <c r="R209">
        <v>13.25</v>
      </c>
      <c r="S209">
        <v>4.55</v>
      </c>
      <c r="T209">
        <f>S209*2</f>
        <v>9.1</v>
      </c>
      <c r="U209">
        <f>R209-T209</f>
        <v>4.1500000000000004</v>
      </c>
      <c r="W209" t="s">
        <v>404</v>
      </c>
      <c r="X209">
        <v>17550</v>
      </c>
      <c r="Y209">
        <v>14.7</v>
      </c>
      <c r="AA209">
        <f>Y209*2</f>
        <v>29.4</v>
      </c>
      <c r="AB209">
        <f>Y209-AA209</f>
        <v>-14.7</v>
      </c>
      <c r="AD209" t="s">
        <v>397</v>
      </c>
      <c r="AJ209" t="s">
        <v>398</v>
      </c>
    </row>
    <row r="210" spans="1:37" x14ac:dyDescent="0.25">
      <c r="A210" s="5">
        <v>45001</v>
      </c>
      <c r="G210" t="s">
        <v>396</v>
      </c>
      <c r="V210" t="s">
        <v>403</v>
      </c>
      <c r="Y210">
        <v>14.7</v>
      </c>
      <c r="Z210">
        <v>11.65</v>
      </c>
      <c r="AA210">
        <f>Z210*2</f>
        <v>23.3</v>
      </c>
      <c r="AB210">
        <f t="shared" ref="AB210:AB211" si="22">Y210-AA210</f>
        <v>-8.6000000000000014</v>
      </c>
      <c r="AE210">
        <v>16900</v>
      </c>
      <c r="AF210">
        <v>7.35</v>
      </c>
      <c r="AH210">
        <f>AF210*2</f>
        <v>14.7</v>
      </c>
      <c r="AI210">
        <f>AF210-AH210</f>
        <v>-7.35</v>
      </c>
    </row>
    <row r="211" spans="1:37" x14ac:dyDescent="0.25">
      <c r="A211" s="5">
        <v>45001</v>
      </c>
      <c r="Y211">
        <v>14.7</v>
      </c>
      <c r="Z211">
        <v>5.45</v>
      </c>
      <c r="AA211">
        <f>Z211*2</f>
        <v>10.9</v>
      </c>
      <c r="AB211">
        <f t="shared" si="22"/>
        <v>3.7999999999999989</v>
      </c>
      <c r="AG211">
        <v>7.25</v>
      </c>
      <c r="AH211">
        <f>AG211*2</f>
        <v>14.5</v>
      </c>
      <c r="AI211">
        <f>AG211-AH211</f>
        <v>-7.25</v>
      </c>
    </row>
    <row r="212" spans="1:37" x14ac:dyDescent="0.25">
      <c r="A212" s="5">
        <v>45001</v>
      </c>
      <c r="AC212" t="s">
        <v>405</v>
      </c>
      <c r="AD212" t="s">
        <v>399</v>
      </c>
      <c r="AJ212" t="s">
        <v>400</v>
      </c>
    </row>
    <row r="213" spans="1:37" x14ac:dyDescent="0.25">
      <c r="A213" s="5">
        <v>45001</v>
      </c>
      <c r="AE213">
        <v>16750</v>
      </c>
      <c r="AF213">
        <v>6.3</v>
      </c>
      <c r="AH213">
        <f>AF213*2</f>
        <v>12.6</v>
      </c>
      <c r="AI213">
        <v>-6.3</v>
      </c>
    </row>
    <row r="214" spans="1:37" x14ac:dyDescent="0.25">
      <c r="A214" s="5">
        <v>45001</v>
      </c>
      <c r="AD214" t="s">
        <v>404</v>
      </c>
      <c r="AJ214" t="s">
        <v>401</v>
      </c>
    </row>
    <row r="215" spans="1:37" s="10" customFormat="1" x14ac:dyDescent="0.25"/>
    <row r="216" spans="1:37" x14ac:dyDescent="0.25">
      <c r="A216" s="5">
        <v>45008</v>
      </c>
      <c r="C216">
        <v>17500</v>
      </c>
      <c r="D216">
        <v>19.649999999999999</v>
      </c>
      <c r="F216">
        <f>D216*2</f>
        <v>39.299999999999997</v>
      </c>
      <c r="AF216">
        <v>16700</v>
      </c>
      <c r="AG216">
        <v>25.75</v>
      </c>
      <c r="AI216">
        <f>AG216*2</f>
        <v>51.5</v>
      </c>
      <c r="AJ216">
        <f>AG216-AI216</f>
        <v>-25.75</v>
      </c>
    </row>
    <row r="217" spans="1:37" x14ac:dyDescent="0.25">
      <c r="A217" s="5">
        <v>45008</v>
      </c>
      <c r="G217" t="s">
        <v>413</v>
      </c>
      <c r="I217" t="s">
        <v>416</v>
      </c>
      <c r="J217">
        <v>13</v>
      </c>
      <c r="L217">
        <f>J217*2</f>
        <v>26</v>
      </c>
      <c r="M217">
        <f>J217-L217</f>
        <v>-13</v>
      </c>
      <c r="AG217">
        <v>25.75</v>
      </c>
      <c r="AH217">
        <v>25.25</v>
      </c>
      <c r="AI217">
        <f>AH217*2</f>
        <v>50.5</v>
      </c>
      <c r="AJ217">
        <f>AG217-AI217</f>
        <v>-24.75</v>
      </c>
    </row>
    <row r="218" spans="1:37" x14ac:dyDescent="0.25">
      <c r="A218" s="5">
        <v>45008</v>
      </c>
      <c r="N218" t="s">
        <v>421</v>
      </c>
      <c r="P218" t="s">
        <v>412</v>
      </c>
      <c r="Q218">
        <v>17400</v>
      </c>
      <c r="R218">
        <v>8.8000000000000007</v>
      </c>
      <c r="T218">
        <f>R218*2</f>
        <v>17.600000000000001</v>
      </c>
      <c r="AE218" t="s">
        <v>416</v>
      </c>
      <c r="AK218" t="s">
        <v>417</v>
      </c>
    </row>
    <row r="219" spans="1:37" x14ac:dyDescent="0.25">
      <c r="A219" s="5">
        <v>45008</v>
      </c>
      <c r="U219" t="s">
        <v>422</v>
      </c>
      <c r="W219" t="s">
        <v>419</v>
      </c>
      <c r="X219">
        <v>17350</v>
      </c>
      <c r="Y219">
        <v>8.35</v>
      </c>
      <c r="AA219">
        <f>Y219*2</f>
        <v>16.7</v>
      </c>
      <c r="AB219">
        <f>Y219-AA219</f>
        <v>-8.35</v>
      </c>
      <c r="AF219">
        <v>16550</v>
      </c>
      <c r="AG219">
        <v>27.75</v>
      </c>
      <c r="AI219">
        <f>AG219*2</f>
        <v>55.5</v>
      </c>
      <c r="AJ219">
        <f>AG219-AI219</f>
        <v>-27.75</v>
      </c>
    </row>
    <row r="220" spans="1:37" x14ac:dyDescent="0.25">
      <c r="A220" s="5">
        <v>45008</v>
      </c>
      <c r="Y220">
        <v>8.35</v>
      </c>
      <c r="Z220">
        <v>7.85</v>
      </c>
      <c r="AA220">
        <f>Z220*2</f>
        <v>15.7</v>
      </c>
      <c r="AB220">
        <f>Y220-AA220</f>
        <v>-7.35</v>
      </c>
      <c r="AG220">
        <v>27.75</v>
      </c>
      <c r="AH220">
        <v>7.5</v>
      </c>
      <c r="AI220">
        <f>AH220*2</f>
        <v>15</v>
      </c>
      <c r="AJ220">
        <f t="shared" ref="AJ220:AJ221" si="23">AG220-AI220</f>
        <v>12.75</v>
      </c>
    </row>
    <row r="221" spans="1:37" x14ac:dyDescent="0.25">
      <c r="A221" s="5">
        <v>45008</v>
      </c>
      <c r="W221" t="s">
        <v>423</v>
      </c>
      <c r="AC221" t="s">
        <v>424</v>
      </c>
      <c r="AG221">
        <v>27.75</v>
      </c>
      <c r="AI221">
        <v>21.95</v>
      </c>
      <c r="AJ221">
        <f t="shared" si="23"/>
        <v>5.8000000000000007</v>
      </c>
    </row>
    <row r="222" spans="1:37" x14ac:dyDescent="0.25">
      <c r="A222" s="5">
        <v>45008</v>
      </c>
      <c r="AE222" t="s">
        <v>412</v>
      </c>
      <c r="AK222" t="s">
        <v>418</v>
      </c>
    </row>
    <row r="223" spans="1:37" x14ac:dyDescent="0.25">
      <c r="A223" s="5">
        <v>45008</v>
      </c>
      <c r="AF223">
        <v>16400</v>
      </c>
      <c r="AG223">
        <v>10.6</v>
      </c>
      <c r="AI223">
        <f>AG223*2</f>
        <v>21.2</v>
      </c>
      <c r="AJ223">
        <f>AG223-AI223</f>
        <v>-10.6</v>
      </c>
    </row>
    <row r="224" spans="1:37" x14ac:dyDescent="0.25">
      <c r="A224" s="5">
        <v>45008</v>
      </c>
      <c r="AG224">
        <v>10.6</v>
      </c>
      <c r="AH224">
        <v>8.4</v>
      </c>
      <c r="AI224">
        <f>AH224*2</f>
        <v>16.8</v>
      </c>
      <c r="AJ224">
        <f>AG224-AI224</f>
        <v>-6.2000000000000011</v>
      </c>
    </row>
    <row r="225" spans="1:43" x14ac:dyDescent="0.25">
      <c r="A225" s="5">
        <v>45008</v>
      </c>
      <c r="AE225" t="s">
        <v>419</v>
      </c>
      <c r="AK225" t="s">
        <v>420</v>
      </c>
    </row>
    <row r="226" spans="1:43" s="10" customFormat="1" x14ac:dyDescent="0.25"/>
    <row r="227" spans="1:43" x14ac:dyDescent="0.25">
      <c r="A227" s="5">
        <v>45344</v>
      </c>
      <c r="C227">
        <v>22450</v>
      </c>
      <c r="D227">
        <v>24.45</v>
      </c>
      <c r="F227">
        <f>D227*2</f>
        <v>48.9</v>
      </c>
      <c r="G227">
        <f>D227-F227</f>
        <v>-24.45</v>
      </c>
      <c r="AE227">
        <v>21550</v>
      </c>
      <c r="AF227">
        <v>31.85</v>
      </c>
      <c r="AH227">
        <f>AF227*2</f>
        <v>63.7</v>
      </c>
      <c r="AI227">
        <f>AF227-AH227</f>
        <v>-31.85</v>
      </c>
    </row>
    <row r="228" spans="1:43" x14ac:dyDescent="0.25">
      <c r="A228" s="5">
        <v>45344</v>
      </c>
      <c r="D228">
        <v>24.45</v>
      </c>
      <c r="E228">
        <v>23.1</v>
      </c>
      <c r="F228">
        <f>E228*2</f>
        <v>46.2</v>
      </c>
      <c r="G228">
        <f t="shared" ref="G228:G229" si="24">D228-F228</f>
        <v>-21.750000000000004</v>
      </c>
      <c r="AF228">
        <v>31.85</v>
      </c>
      <c r="AG228">
        <v>21.65</v>
      </c>
      <c r="AH228">
        <f>AG228*2</f>
        <v>43.3</v>
      </c>
      <c r="AI228">
        <f t="shared" ref="AI228:AI230" si="25">AF228-AH228</f>
        <v>-11.449999999999996</v>
      </c>
      <c r="AK228" t="s">
        <v>425</v>
      </c>
      <c r="AL228">
        <v>21600</v>
      </c>
      <c r="AM228">
        <v>19.100000000000001</v>
      </c>
      <c r="AO228">
        <f>AM228*2</f>
        <v>38.200000000000003</v>
      </c>
      <c r="AP228">
        <f>AM228-AO228</f>
        <v>-19.100000000000001</v>
      </c>
    </row>
    <row r="229" spans="1:43" x14ac:dyDescent="0.25">
      <c r="A229" s="5">
        <v>45344</v>
      </c>
      <c r="D229">
        <v>24.45</v>
      </c>
      <c r="E229">
        <v>16.850000000000001</v>
      </c>
      <c r="F229">
        <f>E229*2</f>
        <v>33.700000000000003</v>
      </c>
      <c r="G229">
        <f t="shared" si="24"/>
        <v>-9.2500000000000036</v>
      </c>
      <c r="AF229">
        <v>31.85</v>
      </c>
      <c r="AG229">
        <v>11.75</v>
      </c>
      <c r="AH229">
        <f>AG229*2</f>
        <v>23.5</v>
      </c>
      <c r="AI229">
        <f t="shared" si="25"/>
        <v>8.3500000000000014</v>
      </c>
      <c r="AM229">
        <v>19.100000000000001</v>
      </c>
      <c r="AN229">
        <v>14.2</v>
      </c>
      <c r="AO229">
        <f>AN229*2</f>
        <v>28.4</v>
      </c>
      <c r="AP229">
        <f t="shared" ref="AP229:AP231" si="26">AM229-AO229</f>
        <v>-9.2999999999999972</v>
      </c>
    </row>
    <row r="230" spans="1:43" x14ac:dyDescent="0.25">
      <c r="A230" s="5">
        <v>45344</v>
      </c>
      <c r="B230" t="s">
        <v>425</v>
      </c>
      <c r="C230">
        <v>22650</v>
      </c>
      <c r="AF230">
        <v>31.85</v>
      </c>
      <c r="AG230">
        <v>0.95</v>
      </c>
      <c r="AH230">
        <f>AG230*2</f>
        <v>1.9</v>
      </c>
      <c r="AI230">
        <f t="shared" si="25"/>
        <v>29.950000000000003</v>
      </c>
      <c r="AM230">
        <v>19.100000000000001</v>
      </c>
      <c r="AN230">
        <v>7.5</v>
      </c>
      <c r="AO230">
        <f>AN230*2</f>
        <v>15</v>
      </c>
      <c r="AP230">
        <f t="shared" si="26"/>
        <v>4.1000000000000014</v>
      </c>
    </row>
    <row r="231" spans="1:43" x14ac:dyDescent="0.25">
      <c r="A231" s="5">
        <v>45344</v>
      </c>
      <c r="D231">
        <v>8.6999999999999993</v>
      </c>
      <c r="F231">
        <f>D231*2</f>
        <v>17.399999999999999</v>
      </c>
      <c r="AD231" t="s">
        <v>427</v>
      </c>
      <c r="AJ231" t="s">
        <v>428</v>
      </c>
      <c r="AM231">
        <v>19.100000000000001</v>
      </c>
      <c r="AN231">
        <v>1.4</v>
      </c>
      <c r="AO231">
        <f>AN231*2</f>
        <v>2.8</v>
      </c>
      <c r="AP231">
        <f t="shared" si="26"/>
        <v>16.3</v>
      </c>
    </row>
    <row r="232" spans="1:43" x14ac:dyDescent="0.25">
      <c r="A232" s="5">
        <v>45344</v>
      </c>
      <c r="D232">
        <v>8.6999999999999993</v>
      </c>
      <c r="E232">
        <v>7.55</v>
      </c>
      <c r="F232">
        <f>E232*2</f>
        <v>15.1</v>
      </c>
      <c r="AQ232" t="s">
        <v>429</v>
      </c>
    </row>
    <row r="233" spans="1:43" x14ac:dyDescent="0.25">
      <c r="A233" s="5">
        <v>45344</v>
      </c>
      <c r="D233">
        <v>8.6999999999999993</v>
      </c>
      <c r="E233">
        <v>4.6500000000000004</v>
      </c>
      <c r="F233">
        <f>E233*2</f>
        <v>9.3000000000000007</v>
      </c>
    </row>
    <row r="234" spans="1:43" x14ac:dyDescent="0.25">
      <c r="A234" s="5">
        <v>45344</v>
      </c>
      <c r="D234">
        <v>8.6999999999999993</v>
      </c>
      <c r="E234">
        <v>3.7</v>
      </c>
      <c r="F234">
        <f>E234*2</f>
        <v>7.4</v>
      </c>
    </row>
    <row r="235" spans="1:43" x14ac:dyDescent="0.25">
      <c r="A235" s="5">
        <v>45344</v>
      </c>
      <c r="D235">
        <v>8.6999999999999993</v>
      </c>
      <c r="E235">
        <v>1.95</v>
      </c>
      <c r="F235">
        <f>E235*2</f>
        <v>3.9</v>
      </c>
    </row>
    <row r="236" spans="1:43" x14ac:dyDescent="0.25">
      <c r="A236" s="5">
        <v>45344</v>
      </c>
      <c r="D236">
        <v>8.6999999999999993</v>
      </c>
      <c r="E236">
        <v>0.9</v>
      </c>
      <c r="F236">
        <f>E236*2</f>
        <v>1.8</v>
      </c>
    </row>
    <row r="237" spans="1:43" x14ac:dyDescent="0.25">
      <c r="A237" s="5">
        <v>45344</v>
      </c>
      <c r="G237" t="s">
        <v>426</v>
      </c>
    </row>
    <row r="238" spans="1:43" s="10" customFormat="1" x14ac:dyDescent="0.25"/>
    <row r="239" spans="1:43" x14ac:dyDescent="0.25">
      <c r="A239" s="5">
        <v>45014</v>
      </c>
      <c r="C239">
        <v>17400</v>
      </c>
      <c r="D239">
        <v>15.2</v>
      </c>
      <c r="F239">
        <f>D239*2</f>
        <v>30.4</v>
      </c>
      <c r="G239">
        <f>D239-F239</f>
        <v>-15.2</v>
      </c>
      <c r="AE239">
        <v>16750</v>
      </c>
      <c r="AF239">
        <v>22.95</v>
      </c>
      <c r="AH239">
        <f>AF239*2</f>
        <v>45.9</v>
      </c>
      <c r="AI239">
        <f>AF239-AH239</f>
        <v>-22.95</v>
      </c>
    </row>
    <row r="240" spans="1:43" x14ac:dyDescent="0.25">
      <c r="A240" s="5">
        <v>45014</v>
      </c>
      <c r="D240">
        <v>15.2</v>
      </c>
      <c r="E240">
        <v>5.6</v>
      </c>
      <c r="F240">
        <f>E240*2</f>
        <v>11.2</v>
      </c>
      <c r="G240">
        <f t="shared" ref="G240:G241" si="27">D240-F240</f>
        <v>4</v>
      </c>
      <c r="I240" t="s">
        <v>441</v>
      </c>
      <c r="J240">
        <v>17350</v>
      </c>
      <c r="K240">
        <v>11.65</v>
      </c>
      <c r="M240">
        <f>K240*2</f>
        <v>23.3</v>
      </c>
      <c r="N240">
        <f>K240-M240</f>
        <v>-11.65</v>
      </c>
      <c r="AF240">
        <v>22.95</v>
      </c>
      <c r="AG240">
        <v>18.45</v>
      </c>
      <c r="AH240">
        <f>AG240*2</f>
        <v>36.9</v>
      </c>
      <c r="AI240">
        <f>AF240-AH240</f>
        <v>-13.95</v>
      </c>
    </row>
    <row r="241" spans="1:49" x14ac:dyDescent="0.25">
      <c r="A241" s="5">
        <v>45014</v>
      </c>
      <c r="D241">
        <v>15.2</v>
      </c>
      <c r="E241">
        <v>2.6</v>
      </c>
      <c r="F241">
        <f>E241*2</f>
        <v>5.2</v>
      </c>
      <c r="G241">
        <f t="shared" si="27"/>
        <v>10</v>
      </c>
      <c r="K241">
        <v>11.65</v>
      </c>
      <c r="L241">
        <v>7.55</v>
      </c>
      <c r="M241">
        <f>L241*2</f>
        <v>15.1</v>
      </c>
      <c r="N241">
        <f>K241-M241</f>
        <v>-3.4499999999999993</v>
      </c>
      <c r="AD241" t="s">
        <v>441</v>
      </c>
    </row>
    <row r="242" spans="1:49" x14ac:dyDescent="0.25">
      <c r="A242" s="5">
        <v>45014</v>
      </c>
      <c r="H242" t="s">
        <v>439</v>
      </c>
      <c r="K242">
        <v>11.65</v>
      </c>
      <c r="L242">
        <v>3.3</v>
      </c>
      <c r="M242">
        <f t="shared" ref="M242" si="28">L242*2</f>
        <v>6.6</v>
      </c>
      <c r="N242">
        <f>K242-M242</f>
        <v>5.0500000000000007</v>
      </c>
      <c r="AE242">
        <v>16600</v>
      </c>
      <c r="AF242">
        <v>17.899999999999999</v>
      </c>
      <c r="AH242">
        <f>AF242*2</f>
        <v>35.799999999999997</v>
      </c>
      <c r="AI242">
        <f>AF242-AH242</f>
        <v>-17.899999999999999</v>
      </c>
    </row>
    <row r="243" spans="1:49" x14ac:dyDescent="0.25">
      <c r="A243" s="5">
        <v>45014</v>
      </c>
      <c r="O243" t="s">
        <v>443</v>
      </c>
      <c r="AF243">
        <v>17.899999999999999</v>
      </c>
      <c r="AG243">
        <v>15.35</v>
      </c>
      <c r="AH243">
        <f>AG243*2</f>
        <v>30.7</v>
      </c>
      <c r="AI243">
        <f t="shared" ref="AI243:AI245" si="29">AF243-AH243</f>
        <v>-12.8</v>
      </c>
    </row>
    <row r="244" spans="1:49" x14ac:dyDescent="0.25">
      <c r="A244" s="5">
        <v>45014</v>
      </c>
      <c r="AF244">
        <v>17.899999999999999</v>
      </c>
      <c r="AG244">
        <v>7.7</v>
      </c>
      <c r="AH244">
        <f>AG244*2</f>
        <v>15.4</v>
      </c>
      <c r="AI244">
        <f t="shared" si="29"/>
        <v>2.4999999999999982</v>
      </c>
    </row>
    <row r="245" spans="1:49" x14ac:dyDescent="0.25">
      <c r="A245" s="5">
        <v>45014</v>
      </c>
      <c r="AF245">
        <v>17.899999999999999</v>
      </c>
      <c r="AG245">
        <v>4.5999999999999996</v>
      </c>
      <c r="AH245">
        <f>AG245*2</f>
        <v>9.1999999999999993</v>
      </c>
      <c r="AI245">
        <f t="shared" si="29"/>
        <v>8.6999999999999993</v>
      </c>
    </row>
    <row r="246" spans="1:49" x14ac:dyDescent="0.25">
      <c r="A246" s="5">
        <v>45014</v>
      </c>
      <c r="AJ246" t="s">
        <v>442</v>
      </c>
    </row>
    <row r="247" spans="1:49" s="10" customFormat="1" x14ac:dyDescent="0.25">
      <c r="A247" s="14"/>
    </row>
    <row r="248" spans="1:49" x14ac:dyDescent="0.25">
      <c r="A248" s="5">
        <v>45022</v>
      </c>
      <c r="C248">
        <v>17550</v>
      </c>
      <c r="D248">
        <v>11.55</v>
      </c>
      <c r="F248">
        <f>D248*2</f>
        <v>23.1</v>
      </c>
      <c r="G248">
        <f>D248-F248</f>
        <v>-11.55</v>
      </c>
      <c r="AE248">
        <v>16900</v>
      </c>
      <c r="AF248">
        <v>22.2</v>
      </c>
      <c r="AH248">
        <f>AF248*2</f>
        <v>44.4</v>
      </c>
      <c r="AI248">
        <f>AF248-AH248</f>
        <v>-22.2</v>
      </c>
    </row>
    <row r="249" spans="1:49" x14ac:dyDescent="0.25">
      <c r="A249" s="5">
        <v>45022</v>
      </c>
      <c r="D249">
        <v>11.55</v>
      </c>
      <c r="E249">
        <v>10.65</v>
      </c>
      <c r="F249">
        <f>E249*2</f>
        <v>21.3</v>
      </c>
      <c r="G249">
        <f>D249-F249</f>
        <v>-9.75</v>
      </c>
      <c r="AF249">
        <v>22.2</v>
      </c>
      <c r="AG249">
        <v>10.95</v>
      </c>
      <c r="AH249">
        <f>AG249*2</f>
        <v>21.9</v>
      </c>
      <c r="AI249">
        <f>AF249-AH249</f>
        <v>0.30000000000000071</v>
      </c>
      <c r="AK249" t="s">
        <v>453</v>
      </c>
      <c r="AL249">
        <v>16950</v>
      </c>
      <c r="AM249">
        <v>16.05</v>
      </c>
      <c r="AO249">
        <f>AM249*2</f>
        <v>32.1</v>
      </c>
      <c r="AP249">
        <f>AM249-AO249</f>
        <v>-16.05</v>
      </c>
    </row>
    <row r="250" spans="1:49" x14ac:dyDescent="0.25">
      <c r="A250" s="5">
        <v>45022</v>
      </c>
      <c r="B250" t="s">
        <v>453</v>
      </c>
      <c r="H250" t="s">
        <v>454</v>
      </c>
      <c r="AJ250" t="s">
        <v>450</v>
      </c>
      <c r="AM250">
        <v>16.05</v>
      </c>
      <c r="AN250">
        <v>3.4</v>
      </c>
      <c r="AO250">
        <f>AN250*2</f>
        <v>6.8</v>
      </c>
      <c r="AP250">
        <f>AM250-AO250</f>
        <v>9.25</v>
      </c>
      <c r="AR250" t="s">
        <v>455</v>
      </c>
      <c r="AS250">
        <v>17000</v>
      </c>
      <c r="AT250">
        <v>2.7</v>
      </c>
      <c r="AV250">
        <f>AT250*2</f>
        <v>5.4</v>
      </c>
    </row>
    <row r="251" spans="1:49" x14ac:dyDescent="0.25">
      <c r="A251" s="5">
        <v>45022</v>
      </c>
      <c r="C251">
        <v>17700</v>
      </c>
      <c r="D251">
        <v>6.5</v>
      </c>
      <c r="F251">
        <f>D251*2</f>
        <v>13</v>
      </c>
      <c r="G251">
        <f>D251-F251</f>
        <v>-6.5</v>
      </c>
      <c r="AQ251" t="s">
        <v>452</v>
      </c>
    </row>
    <row r="252" spans="1:49" x14ac:dyDescent="0.25">
      <c r="A252" s="5">
        <v>45022</v>
      </c>
      <c r="D252">
        <v>6.5</v>
      </c>
      <c r="E252">
        <v>4.5999999999999996</v>
      </c>
      <c r="F252">
        <f>E252*2</f>
        <v>9.1999999999999993</v>
      </c>
      <c r="G252">
        <f>D252-F252</f>
        <v>-2.6999999999999993</v>
      </c>
      <c r="AW252" t="s">
        <v>458</v>
      </c>
    </row>
    <row r="253" spans="1:49" x14ac:dyDescent="0.25">
      <c r="A253" s="5">
        <v>45022</v>
      </c>
      <c r="D253">
        <v>6.5</v>
      </c>
      <c r="E253">
        <v>2.2000000000000002</v>
      </c>
      <c r="F253">
        <f>E253*2</f>
        <v>4.4000000000000004</v>
      </c>
      <c r="G253">
        <f>D253-F253</f>
        <v>2.0999999999999996</v>
      </c>
    </row>
    <row r="254" spans="1:49" x14ac:dyDescent="0.25">
      <c r="A254" s="5">
        <v>45022</v>
      </c>
      <c r="B254" t="s">
        <v>455</v>
      </c>
      <c r="H254" t="s">
        <v>456</v>
      </c>
    </row>
    <row r="255" spans="1:49" x14ac:dyDescent="0.25">
      <c r="A255" s="5">
        <v>45022</v>
      </c>
      <c r="C255">
        <v>17850</v>
      </c>
      <c r="D255">
        <v>1</v>
      </c>
      <c r="F255">
        <f>D255*2</f>
        <v>2</v>
      </c>
    </row>
    <row r="256" spans="1:49" x14ac:dyDescent="0.25">
      <c r="A256" s="5">
        <v>45022</v>
      </c>
      <c r="E256">
        <v>0.9</v>
      </c>
      <c r="F256">
        <f>E256*2</f>
        <v>1.8</v>
      </c>
    </row>
    <row r="257" spans="1:49" x14ac:dyDescent="0.25">
      <c r="A257" s="5">
        <v>45022</v>
      </c>
      <c r="H257" t="s">
        <v>457</v>
      </c>
    </row>
    <row r="258" spans="1:49" s="10" customFormat="1" x14ac:dyDescent="0.25">
      <c r="A258" s="14"/>
    </row>
    <row r="259" spans="1:49" x14ac:dyDescent="0.25">
      <c r="A259" s="5">
        <v>45029</v>
      </c>
      <c r="C259">
        <v>17800</v>
      </c>
      <c r="D259">
        <v>17.649999999999999</v>
      </c>
      <c r="F259">
        <f>D259*2</f>
        <v>35.299999999999997</v>
      </c>
      <c r="G259">
        <f>D259-F259</f>
        <v>-17.649999999999999</v>
      </c>
      <c r="AE259">
        <v>17200</v>
      </c>
      <c r="AF259">
        <v>22.4</v>
      </c>
      <c r="AH259">
        <f>AF259*2</f>
        <v>44.8</v>
      </c>
    </row>
    <row r="260" spans="1:49" x14ac:dyDescent="0.25">
      <c r="A260" s="5">
        <v>45029</v>
      </c>
      <c r="D260">
        <v>17.649999999999999</v>
      </c>
      <c r="E260">
        <v>15.95</v>
      </c>
      <c r="F260">
        <f>E260*2</f>
        <v>31.9</v>
      </c>
      <c r="G260">
        <f>D260-F260</f>
        <v>-14.25</v>
      </c>
      <c r="AF260">
        <v>22.4</v>
      </c>
      <c r="AG260">
        <v>7</v>
      </c>
      <c r="AH260">
        <f>AG260*2</f>
        <v>14</v>
      </c>
      <c r="AK260" t="s">
        <v>463</v>
      </c>
      <c r="AL260">
        <v>17250</v>
      </c>
      <c r="AM260">
        <v>13.15</v>
      </c>
      <c r="AO260">
        <f>AM260*2</f>
        <v>26.3</v>
      </c>
    </row>
    <row r="261" spans="1:49" x14ac:dyDescent="0.25">
      <c r="A261" s="5">
        <v>45029</v>
      </c>
      <c r="B261" t="s">
        <v>463</v>
      </c>
      <c r="H261" t="s">
        <v>464</v>
      </c>
      <c r="AI261" t="s">
        <v>468</v>
      </c>
      <c r="AP261" t="s">
        <v>469</v>
      </c>
      <c r="AR261" t="s">
        <v>465</v>
      </c>
      <c r="AS261">
        <v>17300</v>
      </c>
      <c r="AT261">
        <v>3</v>
      </c>
      <c r="AV261">
        <f>AT261*2</f>
        <v>6</v>
      </c>
    </row>
    <row r="262" spans="1:49" x14ac:dyDescent="0.25">
      <c r="A262" s="5">
        <v>45029</v>
      </c>
      <c r="C262">
        <v>17950</v>
      </c>
      <c r="D262">
        <v>8.75</v>
      </c>
      <c r="F262">
        <f>D262*2</f>
        <v>17.5</v>
      </c>
      <c r="G262">
        <f>D262-F262</f>
        <v>-8.75</v>
      </c>
      <c r="AW262" t="s">
        <v>290</v>
      </c>
    </row>
    <row r="263" spans="1:49" x14ac:dyDescent="0.25">
      <c r="A263" s="5">
        <v>45029</v>
      </c>
      <c r="D263">
        <v>8.75</v>
      </c>
      <c r="E263">
        <v>3.4</v>
      </c>
      <c r="F263">
        <f>E263*2</f>
        <v>6.8</v>
      </c>
      <c r="G263">
        <f t="shared" ref="G263:G264" si="30">D263-F263</f>
        <v>1.9500000000000002</v>
      </c>
    </row>
    <row r="264" spans="1:49" x14ac:dyDescent="0.25">
      <c r="A264" s="5">
        <v>45029</v>
      </c>
      <c r="D264">
        <v>8.75</v>
      </c>
      <c r="E264">
        <v>2.85</v>
      </c>
      <c r="F264">
        <f>E264*2</f>
        <v>5.7</v>
      </c>
      <c r="G264">
        <f t="shared" si="30"/>
        <v>3.05</v>
      </c>
    </row>
    <row r="265" spans="1:49" x14ac:dyDescent="0.25">
      <c r="A265" s="5">
        <v>45029</v>
      </c>
      <c r="B265" t="s">
        <v>465</v>
      </c>
      <c r="H265" t="s">
        <v>466</v>
      </c>
    </row>
    <row r="266" spans="1:49" x14ac:dyDescent="0.25">
      <c r="A266" s="5">
        <v>45029</v>
      </c>
      <c r="C266">
        <v>18100</v>
      </c>
      <c r="D266">
        <v>1.55</v>
      </c>
      <c r="F266">
        <f>D266*2</f>
        <v>3.1</v>
      </c>
    </row>
    <row r="267" spans="1:49" x14ac:dyDescent="0.25">
      <c r="A267" s="5">
        <v>45029</v>
      </c>
      <c r="H267" t="s">
        <v>467</v>
      </c>
    </row>
    <row r="268" spans="1:49" s="10" customFormat="1" x14ac:dyDescent="0.25">
      <c r="A268" s="14"/>
    </row>
    <row r="269" spans="1:49" x14ac:dyDescent="0.25">
      <c r="A269" s="5">
        <v>45036</v>
      </c>
      <c r="C269">
        <v>18100</v>
      </c>
      <c r="D269">
        <v>13</v>
      </c>
      <c r="F269">
        <f>D269*2</f>
        <v>26</v>
      </c>
      <c r="AE269">
        <v>17500</v>
      </c>
      <c r="AF269">
        <v>21.75</v>
      </c>
      <c r="AH269">
        <f>AF269*2</f>
        <v>43.5</v>
      </c>
      <c r="AI269">
        <f>AF269-AH269</f>
        <v>-21.75</v>
      </c>
    </row>
    <row r="270" spans="1:49" x14ac:dyDescent="0.25">
      <c r="A270" s="5">
        <v>45036</v>
      </c>
      <c r="D270">
        <v>13</v>
      </c>
      <c r="E270">
        <v>8.6999999999999993</v>
      </c>
      <c r="F270">
        <f>E270*2</f>
        <v>17.399999999999999</v>
      </c>
      <c r="I270" t="s">
        <v>471</v>
      </c>
      <c r="J270">
        <v>18050</v>
      </c>
      <c r="K270">
        <v>5.75</v>
      </c>
      <c r="M270">
        <f>K270*2</f>
        <v>11.5</v>
      </c>
      <c r="AF270">
        <v>21.75</v>
      </c>
      <c r="AG270">
        <v>17.899999999999999</v>
      </c>
      <c r="AH270">
        <f>AG270*2</f>
        <v>35.799999999999997</v>
      </c>
      <c r="AI270">
        <f t="shared" ref="AI270:AI272" si="31">AF270-AH270</f>
        <v>-14.049999999999997</v>
      </c>
    </row>
    <row r="271" spans="1:49" x14ac:dyDescent="0.25">
      <c r="A271" s="5">
        <v>45036</v>
      </c>
      <c r="G271" t="s">
        <v>421</v>
      </c>
      <c r="K271">
        <v>5.75</v>
      </c>
      <c r="L271">
        <v>0.75</v>
      </c>
      <c r="M271">
        <f>L271*2</f>
        <v>1.5</v>
      </c>
      <c r="P271" t="s">
        <v>476</v>
      </c>
      <c r="Q271">
        <v>18000</v>
      </c>
      <c r="R271">
        <v>3.2</v>
      </c>
      <c r="T271">
        <f>R271*2</f>
        <v>6.4</v>
      </c>
      <c r="AF271">
        <v>21.75</v>
      </c>
      <c r="AG271">
        <v>9.65</v>
      </c>
      <c r="AH271">
        <f>AG271*2</f>
        <v>19.3</v>
      </c>
      <c r="AI271">
        <f t="shared" si="31"/>
        <v>2.4499999999999993</v>
      </c>
    </row>
    <row r="272" spans="1:49" x14ac:dyDescent="0.25">
      <c r="A272" s="5">
        <v>45036</v>
      </c>
      <c r="N272" t="s">
        <v>475</v>
      </c>
      <c r="V272" t="s">
        <v>352</v>
      </c>
      <c r="AD272" t="s">
        <v>471</v>
      </c>
      <c r="AF272">
        <v>21.75</v>
      </c>
      <c r="AH272">
        <v>35.1</v>
      </c>
      <c r="AI272">
        <f t="shared" si="31"/>
        <v>-13.350000000000001</v>
      </c>
    </row>
    <row r="273" spans="1:43" x14ac:dyDescent="0.25">
      <c r="A273" s="5">
        <v>45036</v>
      </c>
      <c r="AJ273" t="s">
        <v>473</v>
      </c>
    </row>
    <row r="274" spans="1:43" x14ac:dyDescent="0.25">
      <c r="A274" s="5">
        <v>45036</v>
      </c>
      <c r="AE274">
        <v>17350</v>
      </c>
      <c r="AF274">
        <v>14.05</v>
      </c>
      <c r="AH274">
        <f>AF274*2</f>
        <v>28.1</v>
      </c>
      <c r="AI274">
        <f>AF274-AH274</f>
        <v>-14.05</v>
      </c>
    </row>
    <row r="275" spans="1:43" x14ac:dyDescent="0.25">
      <c r="A275" s="5">
        <v>45036</v>
      </c>
      <c r="AF275">
        <v>14.05</v>
      </c>
      <c r="AG275">
        <v>4.7</v>
      </c>
      <c r="AH275">
        <f>AG275*2</f>
        <v>9.4</v>
      </c>
      <c r="AI275">
        <f t="shared" ref="AI275:AI276" si="32">AF275-AH275</f>
        <v>4.6500000000000004</v>
      </c>
    </row>
    <row r="276" spans="1:43" x14ac:dyDescent="0.25">
      <c r="A276" s="5">
        <v>45036</v>
      </c>
      <c r="AF276">
        <v>14.05</v>
      </c>
      <c r="AG276">
        <v>2.5499999999999998</v>
      </c>
      <c r="AH276">
        <f>AG276*2</f>
        <v>5.0999999999999996</v>
      </c>
      <c r="AI276">
        <f t="shared" si="32"/>
        <v>8.9500000000000011</v>
      </c>
    </row>
    <row r="277" spans="1:43" x14ac:dyDescent="0.25">
      <c r="A277" s="5">
        <v>45036</v>
      </c>
      <c r="AD277" t="s">
        <v>476</v>
      </c>
      <c r="AJ277" t="s">
        <v>477</v>
      </c>
    </row>
    <row r="278" spans="1:43" x14ac:dyDescent="0.25">
      <c r="A278" s="5">
        <v>45036</v>
      </c>
      <c r="AE278">
        <v>17200</v>
      </c>
      <c r="AF278">
        <v>2.4500000000000002</v>
      </c>
      <c r="AH278">
        <f>AF278*2</f>
        <v>4.9000000000000004</v>
      </c>
    </row>
    <row r="279" spans="1:43" x14ac:dyDescent="0.25">
      <c r="A279" s="5">
        <v>45036</v>
      </c>
      <c r="AG279">
        <v>1.3</v>
      </c>
      <c r="AH279">
        <f>AG279*2</f>
        <v>2.6</v>
      </c>
    </row>
    <row r="280" spans="1:43" x14ac:dyDescent="0.25">
      <c r="A280" s="5">
        <v>45036</v>
      </c>
      <c r="AJ280" t="s">
        <v>478</v>
      </c>
    </row>
    <row r="281" spans="1:43" s="10" customFormat="1" x14ac:dyDescent="0.25"/>
    <row r="282" spans="1:43" x14ac:dyDescent="0.25">
      <c r="A282" s="5">
        <v>45043</v>
      </c>
      <c r="C282">
        <v>17900</v>
      </c>
      <c r="D282">
        <v>14.15</v>
      </c>
      <c r="F282">
        <f>D282*2</f>
        <v>28.3</v>
      </c>
      <c r="G282">
        <f>D282-F282</f>
        <v>-14.15</v>
      </c>
      <c r="AE282">
        <v>17400</v>
      </c>
      <c r="AF282">
        <v>18.95</v>
      </c>
      <c r="AH282">
        <f>AF282*2</f>
        <v>37.9</v>
      </c>
    </row>
    <row r="283" spans="1:43" x14ac:dyDescent="0.25">
      <c r="A283" s="5">
        <v>45043</v>
      </c>
      <c r="D283">
        <v>14.15</v>
      </c>
      <c r="E283">
        <v>6.2</v>
      </c>
      <c r="F283">
        <f>E283*2</f>
        <v>12.4</v>
      </c>
      <c r="G283">
        <f t="shared" ref="G283:G284" si="33">D283-F283</f>
        <v>1.75</v>
      </c>
      <c r="AF283">
        <v>18.95</v>
      </c>
      <c r="AG283">
        <v>15.8</v>
      </c>
      <c r="AH283">
        <f>AG283*2</f>
        <v>31.6</v>
      </c>
    </row>
    <row r="284" spans="1:43" x14ac:dyDescent="0.25">
      <c r="A284" s="5">
        <v>45043</v>
      </c>
      <c r="D284">
        <v>14.15</v>
      </c>
      <c r="E284">
        <v>5.2</v>
      </c>
      <c r="F284">
        <f t="shared" ref="F284" si="34">E284*2</f>
        <v>10.4</v>
      </c>
      <c r="G284">
        <f t="shared" si="33"/>
        <v>3.75</v>
      </c>
      <c r="AF284">
        <v>18.95</v>
      </c>
      <c r="AG284">
        <v>13</v>
      </c>
      <c r="AH284">
        <f>AG284*2</f>
        <v>26</v>
      </c>
    </row>
    <row r="285" spans="1:43" x14ac:dyDescent="0.25">
      <c r="A285" s="5">
        <v>45043</v>
      </c>
      <c r="B285" t="s">
        <v>485</v>
      </c>
      <c r="H285" t="s">
        <v>357</v>
      </c>
      <c r="AJ285" t="s">
        <v>483</v>
      </c>
      <c r="AK285" t="s">
        <v>485</v>
      </c>
      <c r="AL285">
        <v>17450</v>
      </c>
      <c r="AM285">
        <v>9.1</v>
      </c>
      <c r="AO285">
        <f>AM285*2</f>
        <v>18.2</v>
      </c>
    </row>
    <row r="286" spans="1:43" x14ac:dyDescent="0.25">
      <c r="A286" s="5">
        <v>45043</v>
      </c>
      <c r="D286">
        <v>2.35</v>
      </c>
      <c r="F286">
        <f>D286*2</f>
        <v>4.7</v>
      </c>
      <c r="AQ286" t="s">
        <v>398</v>
      </c>
    </row>
    <row r="287" spans="1:43" x14ac:dyDescent="0.25">
      <c r="A287" s="5">
        <v>45043</v>
      </c>
      <c r="E287">
        <v>2.2999999999999998</v>
      </c>
      <c r="F287">
        <f>E287*2</f>
        <v>4.5999999999999996</v>
      </c>
    </row>
    <row r="288" spans="1:43" x14ac:dyDescent="0.25">
      <c r="A288" s="5">
        <v>45043</v>
      </c>
      <c r="H288" t="s">
        <v>486</v>
      </c>
    </row>
    <row r="289" spans="1:50" s="10" customFormat="1" x14ac:dyDescent="0.25">
      <c r="A289" s="14"/>
    </row>
    <row r="290" spans="1:50" x14ac:dyDescent="0.25">
      <c r="A290" s="5">
        <v>45050</v>
      </c>
      <c r="C290">
        <v>18200</v>
      </c>
      <c r="D290">
        <v>14</v>
      </c>
      <c r="F290">
        <f>D290*2</f>
        <v>28</v>
      </c>
      <c r="G290">
        <f>D290-F290</f>
        <v>-14</v>
      </c>
      <c r="AE290">
        <v>17700</v>
      </c>
      <c r="AF290">
        <v>15.15</v>
      </c>
      <c r="AH290">
        <f>AF290*2</f>
        <v>30.3</v>
      </c>
    </row>
    <row r="291" spans="1:50" x14ac:dyDescent="0.25">
      <c r="A291" s="5">
        <v>45050</v>
      </c>
      <c r="D291">
        <v>14</v>
      </c>
      <c r="E291">
        <v>8.9</v>
      </c>
      <c r="F291">
        <f>E291*2</f>
        <v>17.8</v>
      </c>
      <c r="G291">
        <f>D291-F291</f>
        <v>-3.8000000000000007</v>
      </c>
      <c r="AJ291" t="s">
        <v>490</v>
      </c>
      <c r="AK291" t="s">
        <v>492</v>
      </c>
      <c r="AL291">
        <v>17750</v>
      </c>
      <c r="AM291">
        <v>8.65</v>
      </c>
      <c r="AO291">
        <f>AM291*2</f>
        <v>17.3</v>
      </c>
    </row>
    <row r="292" spans="1:50" x14ac:dyDescent="0.25">
      <c r="A292" s="5">
        <v>45050</v>
      </c>
      <c r="B292" t="s">
        <v>492</v>
      </c>
      <c r="H292" t="s">
        <v>493</v>
      </c>
      <c r="AQ292" t="s">
        <v>496</v>
      </c>
      <c r="AR292" t="s">
        <v>487</v>
      </c>
      <c r="AS292">
        <v>17800</v>
      </c>
      <c r="AT292">
        <v>5.75</v>
      </c>
      <c r="AV292">
        <f>AT292*2</f>
        <v>11.5</v>
      </c>
    </row>
    <row r="293" spans="1:50" x14ac:dyDescent="0.25">
      <c r="A293" s="5">
        <v>45050</v>
      </c>
      <c r="C293">
        <v>18350</v>
      </c>
      <c r="D293">
        <v>3.55</v>
      </c>
      <c r="F293">
        <f>D293*2</f>
        <v>7.1</v>
      </c>
      <c r="G293">
        <f>D293-F293</f>
        <v>-3.55</v>
      </c>
      <c r="AX293" t="s">
        <v>475</v>
      </c>
    </row>
    <row r="294" spans="1:50" x14ac:dyDescent="0.25">
      <c r="A294" s="5">
        <v>45050</v>
      </c>
      <c r="D294">
        <v>3.55</v>
      </c>
      <c r="F294">
        <v>8.35</v>
      </c>
      <c r="G294">
        <f>D294-F294</f>
        <v>-4.8</v>
      </c>
    </row>
    <row r="295" spans="1:50" x14ac:dyDescent="0.25">
      <c r="A295" s="5">
        <v>45050</v>
      </c>
      <c r="B295" t="s">
        <v>487</v>
      </c>
      <c r="H295" t="s">
        <v>494</v>
      </c>
    </row>
    <row r="296" spans="1:50" x14ac:dyDescent="0.25">
      <c r="A296" s="5">
        <v>45050</v>
      </c>
      <c r="C296">
        <v>18500</v>
      </c>
      <c r="D296">
        <v>2.1</v>
      </c>
      <c r="F296">
        <f>D296*2</f>
        <v>4.2</v>
      </c>
    </row>
    <row r="297" spans="1:50" x14ac:dyDescent="0.25">
      <c r="A297" s="5">
        <v>45050</v>
      </c>
      <c r="H297" t="s">
        <v>495</v>
      </c>
    </row>
    <row r="298" spans="1:50" s="10" customFormat="1" x14ac:dyDescent="0.25">
      <c r="A298" s="14"/>
    </row>
    <row r="299" spans="1:50" x14ac:dyDescent="0.25">
      <c r="A299" s="5">
        <v>45057</v>
      </c>
      <c r="C299">
        <v>18450</v>
      </c>
      <c r="D299">
        <v>11.3</v>
      </c>
      <c r="F299">
        <f>D299*2</f>
        <v>22.6</v>
      </c>
      <c r="AE299">
        <v>17900</v>
      </c>
      <c r="AF299">
        <v>16</v>
      </c>
      <c r="AH299">
        <f>AF299*2</f>
        <v>32</v>
      </c>
      <c r="AI299">
        <f>AF299-AH299</f>
        <v>-16</v>
      </c>
    </row>
    <row r="300" spans="1:50" x14ac:dyDescent="0.25">
      <c r="A300" s="5">
        <v>45057</v>
      </c>
      <c r="D300">
        <v>11.3</v>
      </c>
      <c r="E300">
        <v>5.65</v>
      </c>
      <c r="F300">
        <f>E300*2</f>
        <v>11.3</v>
      </c>
      <c r="I300" t="s">
        <v>501</v>
      </c>
      <c r="J300">
        <v>18500</v>
      </c>
      <c r="K300">
        <v>6.45</v>
      </c>
      <c r="M300">
        <f>K300*2</f>
        <v>12.9</v>
      </c>
      <c r="N300">
        <f>K300-M300</f>
        <v>-6.45</v>
      </c>
      <c r="AF300">
        <v>16</v>
      </c>
      <c r="AG300">
        <v>9</v>
      </c>
      <c r="AH300">
        <f>AG300*2</f>
        <v>18</v>
      </c>
      <c r="AI300">
        <f>AF300-AH300</f>
        <v>-2</v>
      </c>
    </row>
    <row r="301" spans="1:50" x14ac:dyDescent="0.25">
      <c r="A301" s="5">
        <v>45057</v>
      </c>
      <c r="H301" t="s">
        <v>481</v>
      </c>
      <c r="K301">
        <v>6.45</v>
      </c>
      <c r="L301">
        <v>4.4000000000000004</v>
      </c>
      <c r="M301">
        <f>L301*2</f>
        <v>8.8000000000000007</v>
      </c>
      <c r="N301">
        <f>K301-M301</f>
        <v>-2.3500000000000005</v>
      </c>
      <c r="AD301" t="s">
        <v>501</v>
      </c>
      <c r="AJ301" t="s">
        <v>502</v>
      </c>
    </row>
    <row r="302" spans="1:50" x14ac:dyDescent="0.25">
      <c r="A302" s="5">
        <v>45057</v>
      </c>
      <c r="O302" t="s">
        <v>503</v>
      </c>
      <c r="AE302">
        <v>17750</v>
      </c>
      <c r="AF302">
        <v>8.75</v>
      </c>
      <c r="AH302">
        <f>AF302*2</f>
        <v>17.5</v>
      </c>
      <c r="AI302">
        <f>AF302-AH302</f>
        <v>-8.75</v>
      </c>
    </row>
    <row r="303" spans="1:50" x14ac:dyDescent="0.25">
      <c r="A303" s="5">
        <v>45057</v>
      </c>
      <c r="AF303">
        <v>8.75</v>
      </c>
      <c r="AG303">
        <v>7.25</v>
      </c>
      <c r="AH303">
        <f>AG303*2</f>
        <v>14.5</v>
      </c>
      <c r="AI303">
        <f>AF303-AH303</f>
        <v>-5.75</v>
      </c>
    </row>
    <row r="304" spans="1:50" x14ac:dyDescent="0.25">
      <c r="A304" s="5">
        <v>45057</v>
      </c>
      <c r="AF304">
        <v>8.75</v>
      </c>
      <c r="AG304">
        <v>6.3</v>
      </c>
      <c r="AH304">
        <f>AG304*2</f>
        <v>12.6</v>
      </c>
      <c r="AI304">
        <f>AF304-AH304</f>
        <v>-3.8499999999999996</v>
      </c>
    </row>
    <row r="305" spans="1:50" x14ac:dyDescent="0.25">
      <c r="A305" s="5">
        <v>45057</v>
      </c>
      <c r="AF305">
        <v>8.75</v>
      </c>
      <c r="AG305">
        <v>1.35</v>
      </c>
      <c r="AH305">
        <f>AG305*2</f>
        <v>2.7</v>
      </c>
      <c r="AI305">
        <f>AF305-AH305</f>
        <v>6.05</v>
      </c>
    </row>
    <row r="306" spans="1:50" s="10" customFormat="1" x14ac:dyDescent="0.25"/>
    <row r="307" spans="1:50" x14ac:dyDescent="0.25">
      <c r="A307" s="5">
        <v>45064</v>
      </c>
      <c r="C307">
        <v>18550</v>
      </c>
      <c r="D307">
        <v>13.15</v>
      </c>
      <c r="F307">
        <f>D307*2</f>
        <v>26.3</v>
      </c>
      <c r="G307">
        <f>D307-F307</f>
        <v>-13.15</v>
      </c>
      <c r="AE307">
        <v>17950</v>
      </c>
      <c r="AF307">
        <v>17.899999999999999</v>
      </c>
      <c r="AH307">
        <f>AF307*2</f>
        <v>35.799999999999997</v>
      </c>
      <c r="AI307">
        <f>AF307-AH307</f>
        <v>-17.899999999999999</v>
      </c>
    </row>
    <row r="308" spans="1:50" x14ac:dyDescent="0.25">
      <c r="A308" s="5">
        <v>45064</v>
      </c>
      <c r="D308">
        <v>13.15</v>
      </c>
      <c r="E308">
        <v>9.1</v>
      </c>
      <c r="F308">
        <f>E308*2</f>
        <v>18.2</v>
      </c>
      <c r="G308">
        <f>D308-F308</f>
        <v>-5.0499999999999989</v>
      </c>
      <c r="AF308">
        <v>17.899999999999999</v>
      </c>
      <c r="AG308">
        <v>10.15</v>
      </c>
      <c r="AH308">
        <f>AG308*2</f>
        <v>20.3</v>
      </c>
      <c r="AI308">
        <f t="shared" ref="AI308:AI311" si="35">AF308-AH308</f>
        <v>-2.4000000000000021</v>
      </c>
      <c r="AK308" t="s">
        <v>510</v>
      </c>
      <c r="AL308">
        <v>18000</v>
      </c>
      <c r="AM308">
        <v>13.8</v>
      </c>
      <c r="AO308">
        <f>AM308*2</f>
        <v>27.6</v>
      </c>
      <c r="AP308">
        <f>AM308-AO308</f>
        <v>-13.8</v>
      </c>
    </row>
    <row r="309" spans="1:50" x14ac:dyDescent="0.25">
      <c r="A309" s="5">
        <v>45064</v>
      </c>
      <c r="C309" t="s">
        <v>510</v>
      </c>
      <c r="H309" t="s">
        <v>511</v>
      </c>
      <c r="AF309">
        <v>17.899999999999999</v>
      </c>
      <c r="AG309">
        <v>5.55</v>
      </c>
      <c r="AH309">
        <f>AG309*2</f>
        <v>11.1</v>
      </c>
      <c r="AI309">
        <f t="shared" si="35"/>
        <v>6.7999999999999989</v>
      </c>
      <c r="AM309">
        <v>13.8</v>
      </c>
      <c r="AN309">
        <v>6.55</v>
      </c>
      <c r="AO309">
        <f>AN309*2</f>
        <v>13.1</v>
      </c>
      <c r="AP309">
        <f t="shared" ref="AP309:AP311" si="36">AM309-AO309</f>
        <v>0.70000000000000107</v>
      </c>
    </row>
    <row r="310" spans="1:50" x14ac:dyDescent="0.25">
      <c r="A310" s="5">
        <v>45064</v>
      </c>
      <c r="D310">
        <v>4.7</v>
      </c>
      <c r="F310">
        <f>D310*2</f>
        <v>9.4</v>
      </c>
      <c r="G310">
        <f>D310-F310</f>
        <v>-4.7</v>
      </c>
      <c r="AF310">
        <v>17.899999999999999</v>
      </c>
      <c r="AG310">
        <v>3.15</v>
      </c>
      <c r="AH310">
        <f>AG310*2</f>
        <v>6.3</v>
      </c>
      <c r="AI310">
        <f t="shared" si="35"/>
        <v>11.599999999999998</v>
      </c>
      <c r="AM310">
        <v>13.8</v>
      </c>
      <c r="AN310">
        <v>4.6500000000000004</v>
      </c>
      <c r="AO310">
        <f t="shared" ref="AO310:AO311" si="37">AN310*2</f>
        <v>9.3000000000000007</v>
      </c>
      <c r="AP310">
        <f t="shared" si="36"/>
        <v>4.5</v>
      </c>
    </row>
    <row r="311" spans="1:50" x14ac:dyDescent="0.25">
      <c r="A311" s="5">
        <v>45064</v>
      </c>
      <c r="D311">
        <v>4.7</v>
      </c>
      <c r="E311">
        <v>3.1</v>
      </c>
      <c r="F311">
        <f>E311*2</f>
        <v>6.2</v>
      </c>
      <c r="G311">
        <f t="shared" ref="G311:G314" si="38">D311-F311</f>
        <v>-1.5</v>
      </c>
      <c r="AD311" t="s">
        <v>513</v>
      </c>
      <c r="AF311">
        <v>17.899999999999999</v>
      </c>
      <c r="AG311">
        <v>2.5</v>
      </c>
      <c r="AH311">
        <f>AG311*2</f>
        <v>5</v>
      </c>
      <c r="AI311">
        <f t="shared" si="35"/>
        <v>12.899999999999999</v>
      </c>
      <c r="AM311">
        <v>13.8</v>
      </c>
      <c r="AN311">
        <v>3.55</v>
      </c>
      <c r="AO311">
        <f t="shared" si="37"/>
        <v>7.1</v>
      </c>
      <c r="AP311">
        <f t="shared" si="36"/>
        <v>6.7000000000000011</v>
      </c>
    </row>
    <row r="312" spans="1:50" x14ac:dyDescent="0.25">
      <c r="A312" s="5">
        <v>45064</v>
      </c>
      <c r="D312">
        <v>4.7</v>
      </c>
      <c r="E312">
        <v>2.95</v>
      </c>
      <c r="F312">
        <f>E312*2</f>
        <v>5.9</v>
      </c>
      <c r="G312">
        <f t="shared" si="38"/>
        <v>-1.2000000000000002</v>
      </c>
      <c r="AJ312" t="s">
        <v>514</v>
      </c>
      <c r="AK312" t="s">
        <v>513</v>
      </c>
      <c r="AQ312" t="s">
        <v>515</v>
      </c>
    </row>
    <row r="313" spans="1:50" x14ac:dyDescent="0.25">
      <c r="A313" s="5">
        <v>45064</v>
      </c>
      <c r="D313">
        <v>4.7</v>
      </c>
      <c r="E313">
        <v>2.4</v>
      </c>
      <c r="F313">
        <f>E313*2</f>
        <v>4.8</v>
      </c>
      <c r="G313">
        <f t="shared" si="38"/>
        <v>-9.9999999999999645E-2</v>
      </c>
    </row>
    <row r="314" spans="1:50" x14ac:dyDescent="0.25">
      <c r="A314" s="5">
        <v>45064</v>
      </c>
      <c r="D314">
        <v>4.7</v>
      </c>
      <c r="E314">
        <v>2.0499999999999998</v>
      </c>
      <c r="F314">
        <f>E314*2</f>
        <v>4.0999999999999996</v>
      </c>
      <c r="G314">
        <f t="shared" si="38"/>
        <v>0.60000000000000053</v>
      </c>
    </row>
    <row r="315" spans="1:50" x14ac:dyDescent="0.25">
      <c r="A315" s="5">
        <v>45064</v>
      </c>
      <c r="H315" t="s">
        <v>512</v>
      </c>
    </row>
    <row r="316" spans="1:50" s="10" customFormat="1" ht="14.25" customHeight="1" x14ac:dyDescent="0.25">
      <c r="A316" s="14"/>
    </row>
    <row r="317" spans="1:50" x14ac:dyDescent="0.25">
      <c r="A317" s="5">
        <v>45071</v>
      </c>
      <c r="C317">
        <v>18450</v>
      </c>
      <c r="D317">
        <v>14.45</v>
      </c>
      <c r="F317">
        <f>D317*2</f>
        <v>28.9</v>
      </c>
      <c r="G317">
        <f>D317-F317</f>
        <v>-14.45</v>
      </c>
      <c r="AE317">
        <v>17900</v>
      </c>
      <c r="AF317">
        <v>18.350000000000001</v>
      </c>
      <c r="AH317">
        <f>AF317*2</f>
        <v>36.700000000000003</v>
      </c>
    </row>
    <row r="318" spans="1:50" x14ac:dyDescent="0.25">
      <c r="A318" s="5">
        <v>45071</v>
      </c>
      <c r="D318">
        <v>14.45</v>
      </c>
      <c r="E318">
        <v>7.7</v>
      </c>
      <c r="F318">
        <f>E318*2</f>
        <v>15.4</v>
      </c>
      <c r="G318">
        <f t="shared" ref="G318:G319" si="39">D318-F318</f>
        <v>-0.95000000000000107</v>
      </c>
      <c r="AG318">
        <v>10</v>
      </c>
      <c r="AH318">
        <f>AG318*2</f>
        <v>20</v>
      </c>
      <c r="AK318" t="s">
        <v>527</v>
      </c>
      <c r="AL318">
        <v>17950</v>
      </c>
      <c r="AM318">
        <v>10.050000000000001</v>
      </c>
      <c r="AO318">
        <f>AM318*2</f>
        <v>20.100000000000001</v>
      </c>
    </row>
    <row r="319" spans="1:50" x14ac:dyDescent="0.25">
      <c r="A319" s="5">
        <v>45071</v>
      </c>
      <c r="D319">
        <v>14.45</v>
      </c>
      <c r="F319">
        <v>17.2</v>
      </c>
      <c r="G319">
        <f t="shared" si="39"/>
        <v>-2.75</v>
      </c>
      <c r="AJ319" t="s">
        <v>524</v>
      </c>
      <c r="AQ319" t="s">
        <v>532</v>
      </c>
      <c r="AR319" t="s">
        <v>529</v>
      </c>
      <c r="AS319">
        <v>18000</v>
      </c>
      <c r="AT319">
        <v>10.3</v>
      </c>
      <c r="AV319">
        <f>AT319*2</f>
        <v>20.6</v>
      </c>
    </row>
    <row r="320" spans="1:50" x14ac:dyDescent="0.25">
      <c r="A320" s="5">
        <v>45071</v>
      </c>
      <c r="B320" t="s">
        <v>527</v>
      </c>
      <c r="H320" t="s">
        <v>528</v>
      </c>
      <c r="AX320" t="s">
        <v>533</v>
      </c>
    </row>
    <row r="321" spans="1:57" x14ac:dyDescent="0.25">
      <c r="A321" s="5">
        <v>45071</v>
      </c>
      <c r="C321">
        <v>18600</v>
      </c>
      <c r="D321">
        <v>4.8499999999999996</v>
      </c>
      <c r="F321">
        <f>D321*2</f>
        <v>9.6999999999999993</v>
      </c>
      <c r="G321">
        <f>D321-F321</f>
        <v>-4.8499999999999996</v>
      </c>
    </row>
    <row r="322" spans="1:57" x14ac:dyDescent="0.25">
      <c r="A322" s="5">
        <v>45071</v>
      </c>
      <c r="D322">
        <v>4.8499999999999996</v>
      </c>
      <c r="E322">
        <v>3.45</v>
      </c>
      <c r="F322">
        <f>E322*2</f>
        <v>6.9</v>
      </c>
      <c r="G322">
        <f>D322-F322</f>
        <v>-2.0500000000000007</v>
      </c>
    </row>
    <row r="323" spans="1:57" x14ac:dyDescent="0.25">
      <c r="A323" s="5">
        <v>45071</v>
      </c>
      <c r="B323" t="s">
        <v>529</v>
      </c>
      <c r="H323" t="s">
        <v>530</v>
      </c>
    </row>
    <row r="324" spans="1:57" x14ac:dyDescent="0.25">
      <c r="A324" s="5">
        <v>45071</v>
      </c>
      <c r="C324">
        <v>18750</v>
      </c>
      <c r="D324">
        <v>2.2000000000000002</v>
      </c>
      <c r="F324">
        <f>D324*2</f>
        <v>4.4000000000000004</v>
      </c>
      <c r="G324">
        <f>D324-F324</f>
        <v>-2.2000000000000002</v>
      </c>
    </row>
    <row r="325" spans="1:57" x14ac:dyDescent="0.25">
      <c r="A325" s="5">
        <v>45071</v>
      </c>
      <c r="D325">
        <v>2.2000000000000002</v>
      </c>
      <c r="E325">
        <v>1.3</v>
      </c>
      <c r="F325">
        <f>E325*2</f>
        <v>2.6</v>
      </c>
      <c r="G325">
        <f t="shared" ref="G325:G326" si="40">D325-F325</f>
        <v>-0.39999999999999991</v>
      </c>
    </row>
    <row r="326" spans="1:57" x14ac:dyDescent="0.25">
      <c r="A326" s="5">
        <v>45071</v>
      </c>
      <c r="D326">
        <v>2.2000000000000002</v>
      </c>
      <c r="E326">
        <v>0.9</v>
      </c>
      <c r="F326">
        <f>E326*2</f>
        <v>1.8</v>
      </c>
      <c r="G326">
        <f t="shared" si="40"/>
        <v>0.40000000000000013</v>
      </c>
    </row>
    <row r="327" spans="1:57" x14ac:dyDescent="0.25">
      <c r="A327" s="5">
        <v>45071</v>
      </c>
      <c r="H327" t="s">
        <v>531</v>
      </c>
    </row>
    <row r="328" spans="1:57" s="10" customFormat="1" x14ac:dyDescent="0.25"/>
    <row r="329" spans="1:57" x14ac:dyDescent="0.25">
      <c r="A329" s="5">
        <v>45078</v>
      </c>
      <c r="C329">
        <v>18600</v>
      </c>
      <c r="D329">
        <v>17.149999999999999</v>
      </c>
      <c r="F329">
        <f>D329*2</f>
        <v>34.299999999999997</v>
      </c>
      <c r="G329">
        <f>D329-F329</f>
        <v>-17.149999999999999</v>
      </c>
      <c r="AE329">
        <v>18050</v>
      </c>
      <c r="AF329">
        <v>17.100000000000001</v>
      </c>
      <c r="AH329">
        <f>AF329*2</f>
        <v>34.200000000000003</v>
      </c>
    </row>
    <row r="330" spans="1:57" x14ac:dyDescent="0.25">
      <c r="A330" s="5">
        <v>45078</v>
      </c>
      <c r="D330">
        <v>17.149999999999999</v>
      </c>
      <c r="E330">
        <v>15.25</v>
      </c>
      <c r="F330">
        <f>E330*2</f>
        <v>30.5</v>
      </c>
      <c r="G330">
        <f>D330-F330</f>
        <v>-13.350000000000001</v>
      </c>
      <c r="AJ330" t="s">
        <v>539</v>
      </c>
      <c r="AK330" t="s">
        <v>542</v>
      </c>
      <c r="AL330">
        <v>18100</v>
      </c>
      <c r="AM330">
        <v>14.3</v>
      </c>
      <c r="AO330">
        <f>AM330*2</f>
        <v>28.6</v>
      </c>
    </row>
    <row r="331" spans="1:57" x14ac:dyDescent="0.25">
      <c r="A331" s="5">
        <v>45078</v>
      </c>
      <c r="B331" t="s">
        <v>542</v>
      </c>
      <c r="H331" t="s">
        <v>543</v>
      </c>
      <c r="AQ331" t="s">
        <v>547</v>
      </c>
      <c r="AR331" t="s">
        <v>536</v>
      </c>
      <c r="AS331">
        <v>18150</v>
      </c>
      <c r="AT331">
        <v>7.1</v>
      </c>
      <c r="AV331">
        <f>AT331*2</f>
        <v>14.2</v>
      </c>
    </row>
    <row r="332" spans="1:57" x14ac:dyDescent="0.25">
      <c r="A332" s="5">
        <v>45078</v>
      </c>
      <c r="C332">
        <v>18750</v>
      </c>
      <c r="D332">
        <v>7.4</v>
      </c>
      <c r="F332">
        <f>D332*2</f>
        <v>14.8</v>
      </c>
      <c r="G332">
        <f>D332-F332</f>
        <v>-7.4</v>
      </c>
      <c r="AX332" t="s">
        <v>541</v>
      </c>
      <c r="AY332" t="s">
        <v>545</v>
      </c>
      <c r="AZ332">
        <v>18200</v>
      </c>
      <c r="BA332">
        <v>0.75</v>
      </c>
      <c r="BC332">
        <f>BA332*2</f>
        <v>1.5</v>
      </c>
    </row>
    <row r="333" spans="1:57" x14ac:dyDescent="0.25">
      <c r="A333" s="5">
        <v>45078</v>
      </c>
      <c r="D333">
        <v>7.4</v>
      </c>
      <c r="E333">
        <v>6.85</v>
      </c>
      <c r="F333">
        <f>E333*2</f>
        <v>13.7</v>
      </c>
      <c r="G333">
        <f t="shared" ref="G333:G334" si="41">D333-F333</f>
        <v>-6.2999999999999989</v>
      </c>
      <c r="BE333" t="s">
        <v>548</v>
      </c>
    </row>
    <row r="334" spans="1:57" x14ac:dyDescent="0.25">
      <c r="A334" s="5">
        <v>45078</v>
      </c>
      <c r="D334">
        <v>7.4</v>
      </c>
      <c r="F334">
        <v>28.85</v>
      </c>
      <c r="G334">
        <f t="shared" si="41"/>
        <v>-21.450000000000003</v>
      </c>
    </row>
    <row r="335" spans="1:57" x14ac:dyDescent="0.25">
      <c r="A335" s="5">
        <v>45078</v>
      </c>
      <c r="B335" t="s">
        <v>536</v>
      </c>
      <c r="H335" t="s">
        <v>544</v>
      </c>
    </row>
    <row r="336" spans="1:57" x14ac:dyDescent="0.25">
      <c r="A336" s="5">
        <v>45078</v>
      </c>
      <c r="C336">
        <v>18900</v>
      </c>
      <c r="D336">
        <v>7.5</v>
      </c>
      <c r="F336">
        <f>D336*2</f>
        <v>15</v>
      </c>
      <c r="G336">
        <f>D336-F336</f>
        <v>-7.5</v>
      </c>
    </row>
    <row r="337" spans="1:43" x14ac:dyDescent="0.25">
      <c r="A337" s="5">
        <v>45078</v>
      </c>
      <c r="D337">
        <v>7.5</v>
      </c>
      <c r="E337">
        <v>3.8</v>
      </c>
      <c r="F337">
        <f>E337*2</f>
        <v>7.6</v>
      </c>
      <c r="G337">
        <f t="shared" ref="G337:G338" si="42">D337-F337</f>
        <v>-9.9999999999999645E-2</v>
      </c>
    </row>
    <row r="338" spans="1:43" x14ac:dyDescent="0.25">
      <c r="A338" s="5">
        <v>45078</v>
      </c>
      <c r="D338">
        <v>7.5</v>
      </c>
      <c r="E338">
        <v>0.5</v>
      </c>
      <c r="F338">
        <f>E338*2</f>
        <v>1</v>
      </c>
      <c r="G338">
        <f t="shared" si="42"/>
        <v>6.5</v>
      </c>
    </row>
    <row r="339" spans="1:43" x14ac:dyDescent="0.25">
      <c r="A339" s="5">
        <v>45078</v>
      </c>
      <c r="B339" t="s">
        <v>545</v>
      </c>
      <c r="H339" t="s">
        <v>546</v>
      </c>
    </row>
    <row r="340" spans="1:43" s="10" customFormat="1" x14ac:dyDescent="0.25">
      <c r="A340" s="14"/>
    </row>
    <row r="341" spans="1:43" x14ac:dyDescent="0.25">
      <c r="A341" s="5">
        <v>45085</v>
      </c>
      <c r="C341">
        <v>18850</v>
      </c>
      <c r="D341">
        <v>14.6</v>
      </c>
      <c r="F341">
        <f>D341*2</f>
        <v>29.2</v>
      </c>
      <c r="G341">
        <f>D341-F341</f>
        <v>-14.6</v>
      </c>
      <c r="AE341">
        <v>18300</v>
      </c>
      <c r="AF341">
        <v>17.149999999999999</v>
      </c>
      <c r="AH341">
        <f>AF341*2</f>
        <v>34.299999999999997</v>
      </c>
    </row>
    <row r="342" spans="1:43" x14ac:dyDescent="0.25">
      <c r="A342" s="5">
        <v>45085</v>
      </c>
      <c r="D342">
        <v>14.6</v>
      </c>
      <c r="E342">
        <v>6.4</v>
      </c>
      <c r="F342">
        <f>E342*2</f>
        <v>12.8</v>
      </c>
      <c r="G342">
        <f t="shared" ref="G342:G343" si="43">D342-F342</f>
        <v>1.7999999999999989</v>
      </c>
      <c r="AG342">
        <v>16.8</v>
      </c>
      <c r="AH342">
        <f>AG342*2</f>
        <v>33.6</v>
      </c>
      <c r="AK342" t="s">
        <v>554</v>
      </c>
      <c r="AL342">
        <v>18350</v>
      </c>
      <c r="AM342">
        <v>2.75</v>
      </c>
      <c r="AO342">
        <f>AM342*2</f>
        <v>5.5</v>
      </c>
      <c r="AP342">
        <f>AM342-AO342</f>
        <v>-2.75</v>
      </c>
    </row>
    <row r="343" spans="1:43" x14ac:dyDescent="0.25">
      <c r="A343" s="5">
        <v>45085</v>
      </c>
      <c r="D343">
        <v>14.6</v>
      </c>
      <c r="E343">
        <v>1.65</v>
      </c>
      <c r="F343">
        <f>E343*2</f>
        <v>3.3</v>
      </c>
      <c r="G343">
        <f t="shared" si="43"/>
        <v>11.3</v>
      </c>
      <c r="AG343">
        <v>11.9</v>
      </c>
      <c r="AH343">
        <f>AG343*2</f>
        <v>23.8</v>
      </c>
      <c r="AN343">
        <v>1.3</v>
      </c>
      <c r="AO343">
        <f>AN343*2</f>
        <v>2.6</v>
      </c>
    </row>
    <row r="344" spans="1:43" x14ac:dyDescent="0.25">
      <c r="A344" s="5">
        <v>45085</v>
      </c>
      <c r="B344" t="s">
        <v>554</v>
      </c>
      <c r="H344" t="s">
        <v>553</v>
      </c>
      <c r="AG344">
        <v>5.2</v>
      </c>
      <c r="AH344">
        <f>AG344*2</f>
        <v>10.4</v>
      </c>
      <c r="AN344">
        <v>1.05</v>
      </c>
      <c r="AO344">
        <f>AN344*2</f>
        <v>2.1</v>
      </c>
      <c r="AQ344" t="s">
        <v>556</v>
      </c>
    </row>
    <row r="345" spans="1:43" x14ac:dyDescent="0.25">
      <c r="A345" s="5">
        <v>45085</v>
      </c>
      <c r="C345">
        <v>19000</v>
      </c>
      <c r="D345">
        <v>1.05</v>
      </c>
      <c r="F345">
        <f>D345*2</f>
        <v>2.1</v>
      </c>
      <c r="AJ345" t="s">
        <v>552</v>
      </c>
    </row>
    <row r="346" spans="1:43" x14ac:dyDescent="0.25">
      <c r="A346" s="5">
        <v>45085</v>
      </c>
      <c r="H346" t="s">
        <v>555</v>
      </c>
    </row>
    <row r="347" spans="1:43" s="10" customFormat="1" x14ac:dyDescent="0.25">
      <c r="A347" s="14"/>
    </row>
    <row r="348" spans="1:43" x14ac:dyDescent="0.25">
      <c r="A348" s="5">
        <v>45092</v>
      </c>
      <c r="C348">
        <v>18950</v>
      </c>
      <c r="D348">
        <v>11.3</v>
      </c>
      <c r="F348">
        <f>D348*2</f>
        <v>22.6</v>
      </c>
      <c r="G348">
        <f>D348-F348</f>
        <v>-11.3</v>
      </c>
      <c r="AE348">
        <v>18400</v>
      </c>
      <c r="AF348">
        <v>16.2</v>
      </c>
      <c r="AH348">
        <f>AF348*2</f>
        <v>32.4</v>
      </c>
    </row>
    <row r="349" spans="1:43" x14ac:dyDescent="0.25">
      <c r="A349" s="5">
        <v>45092</v>
      </c>
      <c r="D349">
        <v>11.3</v>
      </c>
      <c r="E349">
        <v>2.85</v>
      </c>
      <c r="F349">
        <f>E349*2</f>
        <v>5.7</v>
      </c>
      <c r="G349">
        <f t="shared" ref="G349:G350" si="44">D349-F349</f>
        <v>5.6000000000000005</v>
      </c>
      <c r="AF349">
        <v>16.2</v>
      </c>
      <c r="AG349">
        <v>14.3</v>
      </c>
      <c r="AH349">
        <f>AG349*2</f>
        <v>28.6</v>
      </c>
      <c r="AK349" t="s">
        <v>557</v>
      </c>
      <c r="AL349">
        <v>18450</v>
      </c>
      <c r="AM349">
        <v>1.25</v>
      </c>
      <c r="AO349">
        <f>AM349*2</f>
        <v>2.5</v>
      </c>
      <c r="AP349">
        <f>AM349-AO349</f>
        <v>-1.25</v>
      </c>
    </row>
    <row r="350" spans="1:43" x14ac:dyDescent="0.25">
      <c r="A350" s="5">
        <v>45092</v>
      </c>
      <c r="D350">
        <v>11.3</v>
      </c>
      <c r="E350">
        <v>0.75</v>
      </c>
      <c r="F350">
        <f>E350*2</f>
        <v>1.5</v>
      </c>
      <c r="G350">
        <f t="shared" si="44"/>
        <v>9.8000000000000007</v>
      </c>
      <c r="AF350">
        <v>16.2</v>
      </c>
      <c r="AG350">
        <v>9.4</v>
      </c>
      <c r="AH350">
        <f>AG350*2</f>
        <v>18.8</v>
      </c>
      <c r="AQ350" t="s">
        <v>559</v>
      </c>
    </row>
    <row r="351" spans="1:43" x14ac:dyDescent="0.25">
      <c r="A351" s="5">
        <v>45092</v>
      </c>
      <c r="B351" t="s">
        <v>557</v>
      </c>
      <c r="H351" t="s">
        <v>558</v>
      </c>
      <c r="AJ351" t="s">
        <v>377</v>
      </c>
    </row>
    <row r="352" spans="1:43" x14ac:dyDescent="0.25">
      <c r="A352" s="5">
        <v>45092</v>
      </c>
      <c r="C352">
        <v>19100</v>
      </c>
      <c r="D352">
        <v>1.2</v>
      </c>
      <c r="F352">
        <f>D352*2</f>
        <v>2.4</v>
      </c>
      <c r="G352">
        <f>D352-F352</f>
        <v>-1.2</v>
      </c>
    </row>
    <row r="353" spans="1:50" x14ac:dyDescent="0.25">
      <c r="A353" s="5">
        <v>45092</v>
      </c>
      <c r="D353">
        <v>1.2</v>
      </c>
      <c r="E353">
        <v>0.5</v>
      </c>
      <c r="F353">
        <f>E353*2</f>
        <v>1</v>
      </c>
      <c r="G353">
        <f>D353-F353</f>
        <v>0.19999999999999996</v>
      </c>
    </row>
    <row r="354" spans="1:50" x14ac:dyDescent="0.25">
      <c r="A354" s="5">
        <v>45092</v>
      </c>
      <c r="H354" t="s">
        <v>448</v>
      </c>
    </row>
    <row r="355" spans="1:50" s="10" customFormat="1" x14ac:dyDescent="0.25">
      <c r="A355" s="14"/>
    </row>
    <row r="356" spans="1:50" x14ac:dyDescent="0.25">
      <c r="A356" s="5">
        <v>45099</v>
      </c>
      <c r="C356">
        <v>19000</v>
      </c>
      <c r="D356">
        <v>11.75</v>
      </c>
      <c r="F356">
        <f>D356*2</f>
        <v>23.5</v>
      </c>
      <c r="G356">
        <f>D356-F356</f>
        <v>-11.75</v>
      </c>
      <c r="AE356">
        <v>18500</v>
      </c>
      <c r="AF356">
        <v>15.7</v>
      </c>
      <c r="AH356">
        <f>AF356*2</f>
        <v>31.4</v>
      </c>
      <c r="AI356">
        <f>AF356-AH356</f>
        <v>-15.7</v>
      </c>
    </row>
    <row r="357" spans="1:50" x14ac:dyDescent="0.25">
      <c r="A357" s="5">
        <v>45099</v>
      </c>
      <c r="D357">
        <v>11.75</v>
      </c>
      <c r="E357">
        <v>11.4</v>
      </c>
      <c r="F357">
        <f>E357*2</f>
        <v>22.8</v>
      </c>
      <c r="G357">
        <f>D357-F357</f>
        <v>-11.05</v>
      </c>
      <c r="AF357">
        <v>15.7</v>
      </c>
      <c r="AG357">
        <v>8.35</v>
      </c>
      <c r="AH357">
        <f>AG357*2</f>
        <v>16.7</v>
      </c>
      <c r="AI357">
        <f t="shared" ref="AI357:AI359" si="45">AF357-AH357</f>
        <v>-1</v>
      </c>
      <c r="AK357" t="s">
        <v>560</v>
      </c>
      <c r="AL357">
        <v>18550</v>
      </c>
      <c r="AM357">
        <v>12.25</v>
      </c>
      <c r="AO357">
        <f>AM357*2</f>
        <v>24.5</v>
      </c>
      <c r="AP357">
        <f>AM357-AO357</f>
        <v>-12.25</v>
      </c>
    </row>
    <row r="358" spans="1:50" x14ac:dyDescent="0.25">
      <c r="A358" s="5">
        <v>45099</v>
      </c>
      <c r="B358" t="s">
        <v>560</v>
      </c>
      <c r="H358" t="s">
        <v>567</v>
      </c>
      <c r="AF358">
        <v>15.7</v>
      </c>
      <c r="AG358">
        <v>6.65</v>
      </c>
      <c r="AH358">
        <f>AG358*2</f>
        <v>13.3</v>
      </c>
      <c r="AI358">
        <f t="shared" si="45"/>
        <v>2.3999999999999986</v>
      </c>
      <c r="AM358">
        <v>12.25</v>
      </c>
      <c r="AN358">
        <v>10.65</v>
      </c>
      <c r="AO358">
        <f>AN358*2</f>
        <v>21.3</v>
      </c>
      <c r="AP358">
        <f t="shared" ref="AP358:AP361" si="46">AM358-AO358</f>
        <v>-9.0500000000000007</v>
      </c>
      <c r="AR358" t="s">
        <v>562</v>
      </c>
      <c r="AS358">
        <v>18600</v>
      </c>
      <c r="AT358">
        <v>14.9</v>
      </c>
      <c r="AV358">
        <f>AT358*2</f>
        <v>29.8</v>
      </c>
      <c r="AW358">
        <f>AT358-AV358</f>
        <v>-14.9</v>
      </c>
    </row>
    <row r="359" spans="1:50" x14ac:dyDescent="0.25">
      <c r="A359" s="5">
        <v>45099</v>
      </c>
      <c r="C359">
        <v>19150</v>
      </c>
      <c r="D359">
        <v>4.6500000000000004</v>
      </c>
      <c r="F359">
        <f>D359*2</f>
        <v>9.3000000000000007</v>
      </c>
      <c r="G359">
        <f>D359-F359</f>
        <v>-4.6500000000000004</v>
      </c>
      <c r="AF359">
        <v>15.7</v>
      </c>
      <c r="AG359">
        <v>5.65</v>
      </c>
      <c r="AH359">
        <f>AG359*2</f>
        <v>11.3</v>
      </c>
      <c r="AI359">
        <f t="shared" si="45"/>
        <v>4.3999999999999986</v>
      </c>
      <c r="AM359">
        <v>12.25</v>
      </c>
      <c r="AN359">
        <v>8.6</v>
      </c>
      <c r="AO359">
        <f>AN359*2</f>
        <v>17.2</v>
      </c>
      <c r="AP359">
        <f t="shared" si="46"/>
        <v>-4.9499999999999993</v>
      </c>
      <c r="AT359">
        <v>14.9</v>
      </c>
      <c r="AU359">
        <v>11.7</v>
      </c>
      <c r="AV359">
        <f>AU359*2</f>
        <v>23.4</v>
      </c>
      <c r="AW359">
        <f>AT359-AV359</f>
        <v>-8.4999999999999982</v>
      </c>
    </row>
    <row r="360" spans="1:50" x14ac:dyDescent="0.25">
      <c r="A360" s="5">
        <v>45099</v>
      </c>
      <c r="D360">
        <v>4.6500000000000004</v>
      </c>
      <c r="E360">
        <v>4.1500000000000004</v>
      </c>
      <c r="F360">
        <f>E360*2</f>
        <v>8.3000000000000007</v>
      </c>
      <c r="G360">
        <f>D360-F360</f>
        <v>-3.6500000000000004</v>
      </c>
      <c r="AJ360" t="s">
        <v>569</v>
      </c>
      <c r="AM360">
        <v>12.25</v>
      </c>
      <c r="AN360">
        <v>7.9</v>
      </c>
      <c r="AO360">
        <f>AN360*2</f>
        <v>15.8</v>
      </c>
      <c r="AP360">
        <f t="shared" si="46"/>
        <v>-3.5500000000000007</v>
      </c>
      <c r="AX360" t="s">
        <v>571</v>
      </c>
    </row>
    <row r="361" spans="1:50" x14ac:dyDescent="0.25">
      <c r="A361" s="5">
        <v>45099</v>
      </c>
      <c r="B361" t="s">
        <v>562</v>
      </c>
      <c r="H361" t="s">
        <v>568</v>
      </c>
      <c r="AM361">
        <v>12.25</v>
      </c>
      <c r="AO361">
        <v>16.95</v>
      </c>
      <c r="AP361">
        <f t="shared" si="46"/>
        <v>-4.6999999999999993</v>
      </c>
    </row>
    <row r="362" spans="1:50" x14ac:dyDescent="0.25">
      <c r="A362" s="5">
        <v>45099</v>
      </c>
      <c r="C362">
        <v>19300</v>
      </c>
      <c r="D362">
        <v>2.6</v>
      </c>
      <c r="F362">
        <f>D362*2</f>
        <v>5.2</v>
      </c>
      <c r="G362">
        <f>D362-F362</f>
        <v>-2.6</v>
      </c>
      <c r="AQ362" t="s">
        <v>570</v>
      </c>
    </row>
    <row r="363" spans="1:50" x14ac:dyDescent="0.25">
      <c r="A363" s="5">
        <v>45099</v>
      </c>
      <c r="D363">
        <v>2.6</v>
      </c>
      <c r="E363">
        <v>1.9</v>
      </c>
      <c r="F363">
        <f>E363*2</f>
        <v>3.8</v>
      </c>
      <c r="G363">
        <f t="shared" ref="G363:G364" si="47">D363-F363</f>
        <v>-1.1999999999999997</v>
      </c>
    </row>
    <row r="364" spans="1:50" x14ac:dyDescent="0.25">
      <c r="A364" s="5">
        <v>45099</v>
      </c>
      <c r="D364">
        <v>2.6</v>
      </c>
      <c r="E364">
        <v>1.75</v>
      </c>
      <c r="F364">
        <f>E364*2</f>
        <v>3.5</v>
      </c>
      <c r="G364">
        <f t="shared" si="47"/>
        <v>-0.89999999999999991</v>
      </c>
    </row>
    <row r="365" spans="1:50" x14ac:dyDescent="0.25">
      <c r="A365" s="5">
        <v>45099</v>
      </c>
      <c r="H365" t="s">
        <v>564</v>
      </c>
    </row>
    <row r="366" spans="1:50" s="10" customFormat="1" x14ac:dyDescent="0.25"/>
    <row r="367" spans="1:50" x14ac:dyDescent="0.25">
      <c r="A367" s="5">
        <v>45113</v>
      </c>
      <c r="C367">
        <v>19350</v>
      </c>
      <c r="D367">
        <v>11.05</v>
      </c>
      <c r="F367">
        <f>D367*2</f>
        <v>22.1</v>
      </c>
      <c r="G367">
        <f>D367-F367</f>
        <v>-11.05</v>
      </c>
      <c r="AE367">
        <v>18800</v>
      </c>
      <c r="AF367">
        <v>20.65</v>
      </c>
      <c r="AH367">
        <f>AF367*2</f>
        <v>41.3</v>
      </c>
    </row>
    <row r="368" spans="1:50" x14ac:dyDescent="0.25">
      <c r="A368" s="5">
        <v>45113</v>
      </c>
      <c r="B368" t="s">
        <v>574</v>
      </c>
      <c r="H368" t="s">
        <v>581</v>
      </c>
      <c r="AJ368" t="s">
        <v>578</v>
      </c>
      <c r="AK368" t="s">
        <v>574</v>
      </c>
      <c r="AL368">
        <v>18850</v>
      </c>
      <c r="AM368">
        <v>15.4</v>
      </c>
      <c r="AO368">
        <f>AM368*2</f>
        <v>30.8</v>
      </c>
      <c r="AP368">
        <f>AM368-AO368</f>
        <v>-15.4</v>
      </c>
    </row>
    <row r="369" spans="1:50" x14ac:dyDescent="0.25">
      <c r="A369" s="5">
        <v>45113</v>
      </c>
      <c r="C369">
        <v>19500</v>
      </c>
      <c r="D369">
        <v>5.0999999999999996</v>
      </c>
      <c r="F369">
        <f>D369*2</f>
        <v>10.199999999999999</v>
      </c>
      <c r="G369">
        <f>D369-F369</f>
        <v>-5.0999999999999996</v>
      </c>
      <c r="AM369">
        <v>15.4</v>
      </c>
      <c r="AN369">
        <v>9.25</v>
      </c>
      <c r="AO369">
        <f>AN369*2</f>
        <v>18.5</v>
      </c>
      <c r="AP369">
        <f>AM369-AO369</f>
        <v>-3.0999999999999996</v>
      </c>
      <c r="AR369" t="s">
        <v>576</v>
      </c>
      <c r="AS369">
        <v>18900</v>
      </c>
      <c r="AT369">
        <v>11.45</v>
      </c>
      <c r="AV369">
        <f>AT369*2</f>
        <v>22.9</v>
      </c>
    </row>
    <row r="370" spans="1:50" x14ac:dyDescent="0.25">
      <c r="A370" s="5">
        <v>45113</v>
      </c>
      <c r="D370">
        <v>5.0999999999999996</v>
      </c>
      <c r="F370">
        <v>17.2</v>
      </c>
      <c r="G370">
        <f>D370-F370</f>
        <v>-12.1</v>
      </c>
      <c r="AQ370" t="s">
        <v>579</v>
      </c>
      <c r="AX370" t="s">
        <v>580</v>
      </c>
    </row>
    <row r="371" spans="1:50" x14ac:dyDescent="0.25">
      <c r="A371" s="5">
        <v>45113</v>
      </c>
      <c r="B371" t="s">
        <v>576</v>
      </c>
      <c r="H371" t="s">
        <v>582</v>
      </c>
    </row>
    <row r="372" spans="1:50" x14ac:dyDescent="0.25">
      <c r="A372" s="5">
        <v>45113</v>
      </c>
      <c r="C372">
        <v>19750</v>
      </c>
      <c r="D372">
        <v>3.1</v>
      </c>
      <c r="F372">
        <f>D372*2</f>
        <v>6.2</v>
      </c>
    </row>
    <row r="373" spans="1:50" x14ac:dyDescent="0.25">
      <c r="A373" s="5">
        <v>45113</v>
      </c>
      <c r="E373">
        <v>2.8</v>
      </c>
      <c r="F373">
        <f>E373*2</f>
        <v>5.6</v>
      </c>
    </row>
    <row r="374" spans="1:50" x14ac:dyDescent="0.25">
      <c r="A374" s="5">
        <v>45113</v>
      </c>
      <c r="E374">
        <v>2.2000000000000002</v>
      </c>
      <c r="F374">
        <f>E374*2</f>
        <v>4.4000000000000004</v>
      </c>
    </row>
    <row r="375" spans="1:50" x14ac:dyDescent="0.25">
      <c r="A375" s="5">
        <v>45113</v>
      </c>
      <c r="H375" t="s">
        <v>499</v>
      </c>
    </row>
    <row r="376" spans="1:50" s="10" customFormat="1" x14ac:dyDescent="0.25"/>
    <row r="377" spans="1:50" x14ac:dyDescent="0.25">
      <c r="A377" s="5">
        <v>45120</v>
      </c>
      <c r="C377">
        <v>19750</v>
      </c>
      <c r="D377">
        <v>14.6</v>
      </c>
      <c r="F377">
        <f>D377*2</f>
        <v>29.2</v>
      </c>
      <c r="G377">
        <f>D377-F377</f>
        <v>-14.6</v>
      </c>
      <c r="AE377">
        <v>19150</v>
      </c>
      <c r="AF377">
        <v>22.65</v>
      </c>
      <c r="AH377">
        <f>AF377*2</f>
        <v>45.3</v>
      </c>
      <c r="AI377">
        <f>AF377-AH377</f>
        <v>-22.65</v>
      </c>
    </row>
    <row r="378" spans="1:50" x14ac:dyDescent="0.25">
      <c r="A378" s="5">
        <v>45120</v>
      </c>
      <c r="D378">
        <v>14.6</v>
      </c>
      <c r="E378">
        <v>6.4</v>
      </c>
      <c r="F378">
        <f>E378*2</f>
        <v>12.8</v>
      </c>
      <c r="G378">
        <f>D378-F378</f>
        <v>1.7999999999999989</v>
      </c>
      <c r="AF378">
        <v>22.65</v>
      </c>
      <c r="AG378">
        <v>15.5</v>
      </c>
      <c r="AH378">
        <f>AG378*2</f>
        <v>31</v>
      </c>
      <c r="AI378">
        <f t="shared" ref="AI378:AI380" si="48">AF378-AH378</f>
        <v>-8.3500000000000014</v>
      </c>
    </row>
    <row r="379" spans="1:50" x14ac:dyDescent="0.25">
      <c r="A379" s="5">
        <v>45120</v>
      </c>
      <c r="D379">
        <v>14.6</v>
      </c>
      <c r="E379">
        <v>2.25</v>
      </c>
      <c r="F379">
        <f>E379*2</f>
        <v>4.5</v>
      </c>
      <c r="G379">
        <f>D379-F379</f>
        <v>10.1</v>
      </c>
      <c r="AF379">
        <v>22.65</v>
      </c>
      <c r="AG379">
        <v>14.9</v>
      </c>
      <c r="AH379">
        <f>AG379*2</f>
        <v>29.8</v>
      </c>
      <c r="AI379">
        <f t="shared" si="48"/>
        <v>-7.1500000000000021</v>
      </c>
    </row>
    <row r="380" spans="1:50" x14ac:dyDescent="0.25">
      <c r="A380" s="5">
        <v>45120</v>
      </c>
      <c r="H380" t="s">
        <v>550</v>
      </c>
      <c r="AF380">
        <v>22.65</v>
      </c>
      <c r="AG380">
        <v>10.199999999999999</v>
      </c>
      <c r="AH380">
        <f>AG380*2</f>
        <v>20.399999999999999</v>
      </c>
      <c r="AI380">
        <f t="shared" si="48"/>
        <v>2.25</v>
      </c>
    </row>
    <row r="381" spans="1:50" x14ac:dyDescent="0.25">
      <c r="A381" s="5">
        <v>45120</v>
      </c>
      <c r="AK381" t="s">
        <v>586</v>
      </c>
    </row>
    <row r="382" spans="1:50" s="10" customFormat="1" x14ac:dyDescent="0.25">
      <c r="A382" s="14"/>
    </row>
    <row r="383" spans="1:50" x14ac:dyDescent="0.25">
      <c r="A383" s="5">
        <v>45127</v>
      </c>
      <c r="C383">
        <v>19750</v>
      </c>
      <c r="D383">
        <v>15.9</v>
      </c>
      <c r="F383">
        <f>D383*2</f>
        <v>31.8</v>
      </c>
      <c r="G383">
        <f>D383-F383</f>
        <v>-15.9</v>
      </c>
      <c r="AE383">
        <v>19200</v>
      </c>
      <c r="AF383">
        <v>14.05</v>
      </c>
      <c r="AH383">
        <f>AF383*2</f>
        <v>28.1</v>
      </c>
      <c r="AI383">
        <f>AF383-AH383</f>
        <v>-14.05</v>
      </c>
    </row>
    <row r="384" spans="1:50" x14ac:dyDescent="0.25">
      <c r="A384" s="5">
        <v>45127</v>
      </c>
      <c r="D384">
        <v>15.9</v>
      </c>
      <c r="E384">
        <v>10.5</v>
      </c>
      <c r="F384">
        <f>E384*2</f>
        <v>21</v>
      </c>
      <c r="G384">
        <f>D384-F384</f>
        <v>-5.0999999999999996</v>
      </c>
      <c r="AF384">
        <v>14.05</v>
      </c>
      <c r="AG384">
        <v>7.1</v>
      </c>
      <c r="AH384">
        <f>AG384*2</f>
        <v>14.2</v>
      </c>
      <c r="AI384">
        <f t="shared" ref="AI384:AI385" si="49">AF384-AH384</f>
        <v>-0.14999999999999858</v>
      </c>
      <c r="AK384" t="s">
        <v>595</v>
      </c>
      <c r="AL384">
        <v>19250</v>
      </c>
      <c r="AM384">
        <v>13.05</v>
      </c>
      <c r="AO384">
        <f>AM384*2</f>
        <v>26.1</v>
      </c>
      <c r="AP384">
        <f>AM384-AO384</f>
        <v>-13.05</v>
      </c>
    </row>
    <row r="385" spans="1:57" x14ac:dyDescent="0.25">
      <c r="A385" s="5">
        <v>45127</v>
      </c>
      <c r="B385" t="s">
        <v>595</v>
      </c>
      <c r="H385" t="s">
        <v>596</v>
      </c>
      <c r="AF385">
        <v>14.05</v>
      </c>
      <c r="AG385">
        <v>2.95</v>
      </c>
      <c r="AH385">
        <f>AG385*2</f>
        <v>5.9</v>
      </c>
      <c r="AI385">
        <f t="shared" si="49"/>
        <v>8.15</v>
      </c>
      <c r="AM385">
        <v>13.05</v>
      </c>
      <c r="AN385">
        <v>8.4</v>
      </c>
      <c r="AO385">
        <f>AN385*2</f>
        <v>16.8</v>
      </c>
      <c r="AP385">
        <f t="shared" ref="AP385:AP386" si="50">AM385-AO385</f>
        <v>-3.75</v>
      </c>
      <c r="AR385" t="s">
        <v>597</v>
      </c>
      <c r="AS385">
        <v>19300</v>
      </c>
      <c r="AT385">
        <v>10.45</v>
      </c>
      <c r="AV385">
        <f>AT385*2</f>
        <v>20.9</v>
      </c>
    </row>
    <row r="386" spans="1:57" x14ac:dyDescent="0.25">
      <c r="A386" s="5">
        <v>45127</v>
      </c>
      <c r="C386">
        <v>19900</v>
      </c>
      <c r="D386">
        <v>5.45</v>
      </c>
      <c r="F386">
        <f>D386*2</f>
        <v>10.9</v>
      </c>
      <c r="G386">
        <f>D386-F386</f>
        <v>-5.45</v>
      </c>
      <c r="AJ386" t="s">
        <v>474</v>
      </c>
      <c r="AM386">
        <v>13.05</v>
      </c>
      <c r="AN386">
        <v>1.35</v>
      </c>
      <c r="AO386">
        <f>AN386*2</f>
        <v>2.7</v>
      </c>
      <c r="AP386">
        <f t="shared" si="50"/>
        <v>10.350000000000001</v>
      </c>
      <c r="AX386" t="s">
        <v>327</v>
      </c>
      <c r="AY386" t="s">
        <v>589</v>
      </c>
      <c r="AZ386">
        <v>19350</v>
      </c>
      <c r="BA386">
        <v>12.95</v>
      </c>
      <c r="BC386">
        <f>BA386*2</f>
        <v>25.9</v>
      </c>
    </row>
    <row r="387" spans="1:57" x14ac:dyDescent="0.25">
      <c r="A387" s="5">
        <v>45127</v>
      </c>
      <c r="B387" t="s">
        <v>597</v>
      </c>
      <c r="H387" t="s">
        <v>598</v>
      </c>
      <c r="AQ387" t="s">
        <v>414</v>
      </c>
      <c r="BE387" t="s">
        <v>600</v>
      </c>
    </row>
    <row r="388" spans="1:57" x14ac:dyDescent="0.25">
      <c r="A388" s="5">
        <v>45127</v>
      </c>
      <c r="C388">
        <v>20050</v>
      </c>
      <c r="D388">
        <v>2.9</v>
      </c>
      <c r="F388">
        <f>D388*2</f>
        <v>5.8</v>
      </c>
      <c r="G388">
        <f>D388-F388</f>
        <v>-2.9</v>
      </c>
    </row>
    <row r="389" spans="1:57" x14ac:dyDescent="0.25">
      <c r="A389" s="5">
        <v>45127</v>
      </c>
      <c r="D389">
        <v>2.9</v>
      </c>
      <c r="F389">
        <v>6.8</v>
      </c>
      <c r="G389">
        <f>D389-F389</f>
        <v>-3.9</v>
      </c>
    </row>
    <row r="390" spans="1:57" x14ac:dyDescent="0.25">
      <c r="A390" s="5">
        <v>45127</v>
      </c>
      <c r="B390" t="s">
        <v>589</v>
      </c>
      <c r="H390" t="s">
        <v>599</v>
      </c>
    </row>
    <row r="391" spans="1:57" s="10" customFormat="1" x14ac:dyDescent="0.25"/>
    <row r="392" spans="1:57" x14ac:dyDescent="0.25">
      <c r="A392" s="5">
        <v>45134</v>
      </c>
      <c r="C392">
        <v>20200</v>
      </c>
      <c r="D392">
        <v>17.149999999999999</v>
      </c>
      <c r="F392">
        <f>D392*2</f>
        <v>34.299999999999997</v>
      </c>
      <c r="G392">
        <f>D392-F392</f>
        <v>-17.149999999999999</v>
      </c>
      <c r="AE392">
        <v>19500</v>
      </c>
      <c r="AF392">
        <v>23.7</v>
      </c>
      <c r="AH392">
        <f>AF392*2</f>
        <v>47.4</v>
      </c>
      <c r="AI392">
        <f>AF392-AH392</f>
        <v>-23.7</v>
      </c>
    </row>
    <row r="393" spans="1:57" x14ac:dyDescent="0.25">
      <c r="A393" s="5">
        <v>45134</v>
      </c>
      <c r="D393">
        <v>17.149999999999999</v>
      </c>
      <c r="E393">
        <v>8.8000000000000007</v>
      </c>
      <c r="F393">
        <f>E393*2</f>
        <v>17.600000000000001</v>
      </c>
      <c r="G393">
        <f t="shared" ref="G393:G394" si="51">D393-F393</f>
        <v>-0.45000000000000284</v>
      </c>
      <c r="AF393">
        <v>23.7</v>
      </c>
      <c r="AG393">
        <v>21.4</v>
      </c>
      <c r="AH393">
        <f>AG393*2</f>
        <v>42.8</v>
      </c>
      <c r="AI393">
        <f t="shared" ref="AI393:AI397" si="52">AF393-AH393</f>
        <v>-19.099999999999998</v>
      </c>
    </row>
    <row r="394" spans="1:57" x14ac:dyDescent="0.25">
      <c r="A394" s="5">
        <v>45134</v>
      </c>
      <c r="D394">
        <v>17.149999999999999</v>
      </c>
      <c r="E394">
        <v>0.95</v>
      </c>
      <c r="F394">
        <f>E394*2</f>
        <v>1.9</v>
      </c>
      <c r="G394">
        <f t="shared" si="51"/>
        <v>15.249999999999998</v>
      </c>
      <c r="AF394">
        <v>23.7</v>
      </c>
      <c r="AG394">
        <v>20.7</v>
      </c>
      <c r="AH394">
        <f>AG394*2</f>
        <v>41.4</v>
      </c>
      <c r="AI394">
        <f t="shared" si="52"/>
        <v>-17.7</v>
      </c>
    </row>
    <row r="395" spans="1:57" x14ac:dyDescent="0.25">
      <c r="A395" s="5">
        <v>45134</v>
      </c>
      <c r="B395" t="s">
        <v>604</v>
      </c>
      <c r="H395" t="s">
        <v>605</v>
      </c>
      <c r="AF395">
        <v>23.7</v>
      </c>
      <c r="AG395">
        <v>18.25</v>
      </c>
      <c r="AH395">
        <f>AG395*2</f>
        <v>36.5</v>
      </c>
      <c r="AI395">
        <f t="shared" si="52"/>
        <v>-12.8</v>
      </c>
    </row>
    <row r="396" spans="1:57" x14ac:dyDescent="0.25">
      <c r="A396" s="5">
        <v>45134</v>
      </c>
      <c r="AF396">
        <v>23.7</v>
      </c>
      <c r="AG396">
        <v>16.3</v>
      </c>
      <c r="AH396">
        <f>AG396*2</f>
        <v>32.6</v>
      </c>
      <c r="AI396">
        <f t="shared" si="52"/>
        <v>-8.9000000000000021</v>
      </c>
    </row>
    <row r="397" spans="1:57" x14ac:dyDescent="0.25">
      <c r="A397" s="5">
        <v>45134</v>
      </c>
      <c r="AD397" t="s">
        <v>604</v>
      </c>
      <c r="AF397">
        <v>23.7</v>
      </c>
      <c r="AG397">
        <v>0.9</v>
      </c>
      <c r="AH397">
        <f>AG397*2</f>
        <v>1.8</v>
      </c>
      <c r="AI397">
        <f t="shared" si="52"/>
        <v>21.9</v>
      </c>
    </row>
    <row r="398" spans="1:57" x14ac:dyDescent="0.25">
      <c r="A398" s="5">
        <v>45134</v>
      </c>
      <c r="AJ398" t="s">
        <v>606</v>
      </c>
    </row>
    <row r="399" spans="1:57" s="10" customFormat="1" x14ac:dyDescent="0.25">
      <c r="A399" s="14"/>
    </row>
    <row r="400" spans="1:57" x14ac:dyDescent="0.25">
      <c r="A400" s="5">
        <v>45141</v>
      </c>
      <c r="C400">
        <v>19950</v>
      </c>
      <c r="D400">
        <v>21.1</v>
      </c>
      <c r="F400">
        <f>D400*2</f>
        <v>42.2</v>
      </c>
      <c r="G400">
        <f>D400-F400</f>
        <v>-21.1</v>
      </c>
      <c r="AE400">
        <v>19300</v>
      </c>
      <c r="AF400">
        <v>16.399999999999999</v>
      </c>
      <c r="AH400">
        <f>AF400*2</f>
        <v>32.799999999999997</v>
      </c>
      <c r="AI400">
        <f>AF400-AH400</f>
        <v>-16.399999999999999</v>
      </c>
    </row>
    <row r="401" spans="1:43" x14ac:dyDescent="0.25">
      <c r="A401" s="5">
        <v>45141</v>
      </c>
      <c r="D401">
        <v>21.1</v>
      </c>
      <c r="E401">
        <v>0.65</v>
      </c>
      <c r="F401">
        <f>E401*2</f>
        <v>1.3</v>
      </c>
      <c r="G401">
        <f>D401-F401</f>
        <v>19.8</v>
      </c>
      <c r="I401" t="s">
        <v>616</v>
      </c>
      <c r="J401">
        <v>19900</v>
      </c>
      <c r="K401">
        <v>4</v>
      </c>
      <c r="M401">
        <f>K401*2</f>
        <v>8</v>
      </c>
      <c r="AF401">
        <v>16.399999999999999</v>
      </c>
      <c r="AG401">
        <v>13.6</v>
      </c>
      <c r="AH401">
        <f>AG401*2</f>
        <v>27.2</v>
      </c>
      <c r="AI401">
        <f t="shared" ref="AI401:AI402" si="53">AF401-AH401</f>
        <v>-10.8</v>
      </c>
    </row>
    <row r="402" spans="1:43" x14ac:dyDescent="0.25">
      <c r="A402" s="5">
        <v>45141</v>
      </c>
      <c r="B402" t="s">
        <v>614</v>
      </c>
      <c r="H402" t="s">
        <v>615</v>
      </c>
      <c r="K402">
        <v>4</v>
      </c>
      <c r="L402">
        <v>0.75</v>
      </c>
      <c r="M402">
        <f>L402*2</f>
        <v>1.5</v>
      </c>
      <c r="P402" t="s">
        <v>619</v>
      </c>
      <c r="Q402">
        <v>19850</v>
      </c>
      <c r="R402">
        <v>5.5</v>
      </c>
      <c r="T402">
        <f>R402*2</f>
        <v>11</v>
      </c>
      <c r="U402">
        <f>R402-T402</f>
        <v>-5.5</v>
      </c>
      <c r="AF402">
        <v>16.399999999999999</v>
      </c>
      <c r="AG402">
        <v>2</v>
      </c>
      <c r="AH402">
        <f>AG402*2</f>
        <v>4</v>
      </c>
      <c r="AI402">
        <f t="shared" si="53"/>
        <v>12.399999999999999</v>
      </c>
    </row>
    <row r="403" spans="1:43" x14ac:dyDescent="0.25">
      <c r="A403" s="5">
        <v>45141</v>
      </c>
      <c r="O403" t="s">
        <v>370</v>
      </c>
      <c r="R403">
        <v>5.5</v>
      </c>
      <c r="S403">
        <v>0.75</v>
      </c>
      <c r="T403">
        <f>S403*2</f>
        <v>1.5</v>
      </c>
      <c r="U403">
        <f>R403-T403</f>
        <v>4</v>
      </c>
      <c r="AD403" t="s">
        <v>616</v>
      </c>
      <c r="AJ403" t="s">
        <v>617</v>
      </c>
    </row>
    <row r="404" spans="1:43" x14ac:dyDescent="0.25">
      <c r="A404" s="5">
        <v>45141</v>
      </c>
      <c r="P404" t="s">
        <v>614</v>
      </c>
      <c r="V404" t="s">
        <v>370</v>
      </c>
      <c r="AE404">
        <v>19150</v>
      </c>
      <c r="AF404">
        <v>1.45</v>
      </c>
      <c r="AH404">
        <f>AF404*2</f>
        <v>2.9</v>
      </c>
      <c r="AI404">
        <f>AF404-AH404</f>
        <v>-1.45</v>
      </c>
    </row>
    <row r="405" spans="1:43" x14ac:dyDescent="0.25">
      <c r="A405" s="5">
        <v>45141</v>
      </c>
      <c r="AD405" t="s">
        <v>619</v>
      </c>
      <c r="AJ405" t="s">
        <v>618</v>
      </c>
    </row>
    <row r="406" spans="1:43" x14ac:dyDescent="0.25">
      <c r="A406" s="5">
        <v>45141</v>
      </c>
      <c r="AE406">
        <v>19000</v>
      </c>
      <c r="AF406">
        <v>2.25</v>
      </c>
      <c r="AH406">
        <f>AF406*2</f>
        <v>4.5</v>
      </c>
    </row>
    <row r="407" spans="1:43" x14ac:dyDescent="0.25">
      <c r="A407" s="5">
        <v>45141</v>
      </c>
      <c r="AJ407" t="s">
        <v>309</v>
      </c>
    </row>
    <row r="408" spans="1:43" s="10" customFormat="1" x14ac:dyDescent="0.25">
      <c r="A408" s="14"/>
    </row>
    <row r="409" spans="1:43" x14ac:dyDescent="0.25">
      <c r="A409" s="5">
        <v>45148</v>
      </c>
      <c r="C409">
        <v>19800</v>
      </c>
      <c r="D409">
        <v>14.1</v>
      </c>
      <c r="F409">
        <f>D409*2</f>
        <v>28.2</v>
      </c>
      <c r="G409">
        <f>D409-F409</f>
        <v>-14.1</v>
      </c>
      <c r="AE409">
        <v>19200</v>
      </c>
      <c r="AF409">
        <v>20.399999999999999</v>
      </c>
      <c r="AH409">
        <f>AF409*2</f>
        <v>40.799999999999997</v>
      </c>
    </row>
    <row r="410" spans="1:43" x14ac:dyDescent="0.25">
      <c r="A410" s="5">
        <v>45148</v>
      </c>
      <c r="D410">
        <v>14.1</v>
      </c>
      <c r="E410">
        <v>9.35</v>
      </c>
      <c r="F410">
        <f>E410*2</f>
        <v>18.7</v>
      </c>
      <c r="G410">
        <f t="shared" ref="G410:G412" si="54">D410-F410</f>
        <v>-4.5999999999999996</v>
      </c>
      <c r="AG410">
        <v>14.4</v>
      </c>
      <c r="AH410">
        <f>AG410*2</f>
        <v>28.8</v>
      </c>
      <c r="AK410" t="s">
        <v>626</v>
      </c>
      <c r="AL410">
        <v>19250</v>
      </c>
      <c r="AM410">
        <v>7.65</v>
      </c>
      <c r="AO410">
        <f>AM410*2</f>
        <v>15.3</v>
      </c>
    </row>
    <row r="411" spans="1:43" x14ac:dyDescent="0.25">
      <c r="A411" s="5">
        <v>45148</v>
      </c>
      <c r="D411">
        <v>14.1</v>
      </c>
      <c r="E411">
        <v>9.1999999999999993</v>
      </c>
      <c r="F411">
        <f t="shared" ref="F411:F412" si="55">E411*2</f>
        <v>18.399999999999999</v>
      </c>
      <c r="G411">
        <f t="shared" si="54"/>
        <v>-4.2999999999999989</v>
      </c>
      <c r="AJ411">
        <v>20.399999999999999</v>
      </c>
      <c r="AN411">
        <v>4.3</v>
      </c>
      <c r="AO411">
        <f>AN411*2</f>
        <v>8.6</v>
      </c>
    </row>
    <row r="412" spans="1:43" x14ac:dyDescent="0.25">
      <c r="A412" s="5">
        <v>45148</v>
      </c>
      <c r="D412">
        <v>14.1</v>
      </c>
      <c r="E412">
        <v>8.85</v>
      </c>
      <c r="F412">
        <f t="shared" si="55"/>
        <v>17.7</v>
      </c>
      <c r="G412">
        <f t="shared" si="54"/>
        <v>-3.5999999999999996</v>
      </c>
      <c r="AQ412" t="s">
        <v>525</v>
      </c>
    </row>
    <row r="413" spans="1:43" x14ac:dyDescent="0.25">
      <c r="A413" s="5">
        <v>45148</v>
      </c>
      <c r="B413" t="s">
        <v>626</v>
      </c>
      <c r="H413" t="s">
        <v>627</v>
      </c>
    </row>
    <row r="414" spans="1:43" x14ac:dyDescent="0.25">
      <c r="A414" s="5">
        <v>45148</v>
      </c>
      <c r="C414">
        <v>19950</v>
      </c>
      <c r="D414">
        <v>3.4</v>
      </c>
      <c r="F414">
        <f>D414*2</f>
        <v>6.8</v>
      </c>
    </row>
    <row r="415" spans="1:43" x14ac:dyDescent="0.25">
      <c r="A415" s="5">
        <v>45148</v>
      </c>
      <c r="E415">
        <v>2.6</v>
      </c>
      <c r="F415">
        <f>E415*2</f>
        <v>5.2</v>
      </c>
    </row>
    <row r="416" spans="1:43" x14ac:dyDescent="0.25">
      <c r="A416" s="5">
        <v>45148</v>
      </c>
      <c r="H416" t="s">
        <v>628</v>
      </c>
    </row>
    <row r="417" spans="1:36" s="10" customFormat="1" x14ac:dyDescent="0.25">
      <c r="A417" s="14"/>
    </row>
    <row r="418" spans="1:36" x14ac:dyDescent="0.25">
      <c r="A418" s="5">
        <v>45155</v>
      </c>
      <c r="C418">
        <v>19800</v>
      </c>
      <c r="D418">
        <v>13.85</v>
      </c>
      <c r="F418">
        <f>D418*2</f>
        <v>27.7</v>
      </c>
      <c r="AE418">
        <v>19200</v>
      </c>
      <c r="AF418">
        <v>16.75</v>
      </c>
      <c r="AH418">
        <f>AF418*2</f>
        <v>33.5</v>
      </c>
      <c r="AI418">
        <f>AF418-AH418</f>
        <v>-16.75</v>
      </c>
    </row>
    <row r="419" spans="1:36" x14ac:dyDescent="0.25">
      <c r="A419" s="5">
        <v>45155</v>
      </c>
      <c r="E419">
        <v>6.5</v>
      </c>
      <c r="H419" t="s">
        <v>291</v>
      </c>
      <c r="I419" t="s">
        <v>629</v>
      </c>
      <c r="J419">
        <v>19750</v>
      </c>
      <c r="K419">
        <v>4.55</v>
      </c>
      <c r="M419">
        <f>K419*2</f>
        <v>9.1</v>
      </c>
      <c r="N419">
        <f>K419-M419</f>
        <v>-4.55</v>
      </c>
      <c r="AF419">
        <v>16.75</v>
      </c>
      <c r="AG419">
        <v>11</v>
      </c>
      <c r="AH419">
        <f>AG419*2</f>
        <v>22</v>
      </c>
      <c r="AI419">
        <f t="shared" ref="AI419:AI420" si="56">AF419-AH419</f>
        <v>-5.25</v>
      </c>
    </row>
    <row r="420" spans="1:36" x14ac:dyDescent="0.25">
      <c r="A420" s="5">
        <v>45155</v>
      </c>
      <c r="K420">
        <v>4.55</v>
      </c>
      <c r="L420">
        <v>3</v>
      </c>
      <c r="M420">
        <f>L420*2</f>
        <v>6</v>
      </c>
      <c r="N420">
        <f>K420-M420</f>
        <v>-1.4500000000000002</v>
      </c>
      <c r="AF420">
        <v>16.75</v>
      </c>
      <c r="AH420">
        <v>47.25</v>
      </c>
      <c r="AI420">
        <f t="shared" si="56"/>
        <v>-30.5</v>
      </c>
    </row>
    <row r="421" spans="1:36" x14ac:dyDescent="0.25">
      <c r="A421" s="5">
        <v>45155</v>
      </c>
      <c r="I421" t="s">
        <v>632</v>
      </c>
      <c r="O421" t="s">
        <v>618</v>
      </c>
      <c r="AD421" t="s">
        <v>629</v>
      </c>
      <c r="AJ421" t="s">
        <v>630</v>
      </c>
    </row>
    <row r="422" spans="1:36" x14ac:dyDescent="0.25">
      <c r="A422" s="5">
        <v>45155</v>
      </c>
      <c r="AE422">
        <v>19050</v>
      </c>
      <c r="AF422">
        <v>15.75</v>
      </c>
      <c r="AH422">
        <f>AF422*2</f>
        <v>31.5</v>
      </c>
    </row>
    <row r="423" spans="1:36" x14ac:dyDescent="0.25">
      <c r="A423" s="5">
        <v>45155</v>
      </c>
      <c r="AG423">
        <v>3.35</v>
      </c>
      <c r="AH423">
        <f>AG423*2</f>
        <v>6.7</v>
      </c>
    </row>
    <row r="424" spans="1:36" x14ac:dyDescent="0.25">
      <c r="A424" s="5">
        <v>45155</v>
      </c>
      <c r="AJ424" t="s">
        <v>631</v>
      </c>
    </row>
    <row r="425" spans="1:36" s="10" customFormat="1" x14ac:dyDescent="0.25"/>
    <row r="426" spans="1:36" x14ac:dyDescent="0.25">
      <c r="A426" s="5">
        <v>45351</v>
      </c>
      <c r="C426">
        <v>22700</v>
      </c>
      <c r="D426">
        <v>26.55</v>
      </c>
      <c r="F426">
        <f>D426*2</f>
        <v>53.1</v>
      </c>
      <c r="AE426">
        <v>21800</v>
      </c>
      <c r="AF426">
        <v>31</v>
      </c>
      <c r="AH426">
        <f>AF426*2</f>
        <v>62</v>
      </c>
      <c r="AI426">
        <f>AF426-AH426</f>
        <v>-31</v>
      </c>
    </row>
    <row r="427" spans="1:36" x14ac:dyDescent="0.25">
      <c r="A427" s="5">
        <v>45351</v>
      </c>
      <c r="I427" t="s">
        <v>641</v>
      </c>
      <c r="J427">
        <v>22650</v>
      </c>
      <c r="K427">
        <v>2.1</v>
      </c>
      <c r="M427">
        <f>K427*2</f>
        <v>4.2</v>
      </c>
      <c r="AF427">
        <v>31</v>
      </c>
      <c r="AG427">
        <v>26.45</v>
      </c>
      <c r="AH427">
        <f>AG427*2</f>
        <v>52.9</v>
      </c>
      <c r="AI427">
        <f t="shared" ref="AI427:AI430" si="57">AF427-AH427</f>
        <v>-21.9</v>
      </c>
    </row>
    <row r="428" spans="1:36" x14ac:dyDescent="0.25">
      <c r="A428" s="5">
        <v>45351</v>
      </c>
      <c r="H428" t="s">
        <v>646</v>
      </c>
      <c r="O428" t="s">
        <v>495</v>
      </c>
      <c r="P428" t="s">
        <v>636</v>
      </c>
      <c r="Q428">
        <v>22600</v>
      </c>
      <c r="R428">
        <v>2.75</v>
      </c>
      <c r="T428">
        <f>R428*2</f>
        <v>5.5</v>
      </c>
      <c r="AF428">
        <v>31</v>
      </c>
      <c r="AG428">
        <v>25.95</v>
      </c>
      <c r="AH428">
        <f>AG428*2</f>
        <v>51.9</v>
      </c>
      <c r="AI428">
        <f t="shared" si="57"/>
        <v>-20.9</v>
      </c>
    </row>
    <row r="429" spans="1:36" x14ac:dyDescent="0.25">
      <c r="A429" s="5">
        <v>45351</v>
      </c>
      <c r="V429" t="s">
        <v>556</v>
      </c>
      <c r="W429" t="s">
        <v>645</v>
      </c>
      <c r="X429">
        <v>22550</v>
      </c>
      <c r="Y429">
        <v>2.9</v>
      </c>
      <c r="AA429">
        <f>Y429*2</f>
        <v>5.8</v>
      </c>
      <c r="AF429">
        <v>31</v>
      </c>
      <c r="AG429">
        <v>11.35</v>
      </c>
      <c r="AH429">
        <f>AG429*2</f>
        <v>22.7</v>
      </c>
      <c r="AI429">
        <f t="shared" si="57"/>
        <v>8.3000000000000007</v>
      </c>
    </row>
    <row r="430" spans="1:36" x14ac:dyDescent="0.25">
      <c r="A430" s="5">
        <v>45351</v>
      </c>
      <c r="AC430" t="s">
        <v>647</v>
      </c>
      <c r="AF430">
        <v>31</v>
      </c>
      <c r="AG430">
        <v>6.55</v>
      </c>
      <c r="AH430">
        <f>AG430*2</f>
        <v>13.1</v>
      </c>
      <c r="AI430">
        <f t="shared" si="57"/>
        <v>17.899999999999999</v>
      </c>
    </row>
    <row r="431" spans="1:36" x14ac:dyDescent="0.25">
      <c r="A431" s="5">
        <v>45351</v>
      </c>
      <c r="AD431" t="s">
        <v>641</v>
      </c>
      <c r="AJ431" t="s">
        <v>642</v>
      </c>
    </row>
    <row r="432" spans="1:36" x14ac:dyDescent="0.25">
      <c r="A432" s="5">
        <v>45351</v>
      </c>
      <c r="AE432">
        <v>21600</v>
      </c>
      <c r="AF432">
        <v>4</v>
      </c>
      <c r="AH432">
        <f>AF432*2</f>
        <v>8</v>
      </c>
      <c r="AI432">
        <f>AF432-AH432</f>
        <v>-4</v>
      </c>
    </row>
    <row r="433" spans="1:43" x14ac:dyDescent="0.25">
      <c r="A433" s="5">
        <v>45351</v>
      </c>
      <c r="AD433" t="s">
        <v>636</v>
      </c>
      <c r="AJ433" t="s">
        <v>643</v>
      </c>
    </row>
    <row r="434" spans="1:43" x14ac:dyDescent="0.25">
      <c r="A434" s="5">
        <v>45351</v>
      </c>
      <c r="AE434">
        <v>21400</v>
      </c>
      <c r="AF434">
        <v>1.95</v>
      </c>
      <c r="AH434">
        <f>AF434*2</f>
        <v>3.9</v>
      </c>
      <c r="AI434">
        <f>AF434-AH434</f>
        <v>-1.95</v>
      </c>
    </row>
    <row r="435" spans="1:43" x14ac:dyDescent="0.25">
      <c r="A435" s="5">
        <v>45351</v>
      </c>
      <c r="AF435">
        <v>1.95</v>
      </c>
      <c r="AG435">
        <v>1.55</v>
      </c>
      <c r="AH435">
        <f>AG435*2</f>
        <v>3.1</v>
      </c>
      <c r="AI435">
        <f>AF435-AH435</f>
        <v>-1.1500000000000001</v>
      </c>
    </row>
    <row r="436" spans="1:43" x14ac:dyDescent="0.25">
      <c r="A436" s="5">
        <v>45351</v>
      </c>
      <c r="AD436" t="s">
        <v>645</v>
      </c>
      <c r="AJ436" t="s">
        <v>644</v>
      </c>
    </row>
    <row r="437" spans="1:43" s="10" customFormat="1" x14ac:dyDescent="0.25"/>
    <row r="438" spans="1:43" x14ac:dyDescent="0.25">
      <c r="A438" s="5">
        <v>45162</v>
      </c>
      <c r="C438">
        <v>19600</v>
      </c>
      <c r="D438">
        <v>11.8</v>
      </c>
      <c r="F438">
        <f>D438*2</f>
        <v>23.6</v>
      </c>
      <c r="G438">
        <f>D438-F438</f>
        <v>-11.8</v>
      </c>
      <c r="AE438">
        <v>19000</v>
      </c>
      <c r="AF438">
        <v>16</v>
      </c>
      <c r="AH438">
        <f>AF438*2</f>
        <v>32</v>
      </c>
    </row>
    <row r="439" spans="1:43" x14ac:dyDescent="0.25">
      <c r="A439" s="5">
        <v>45162</v>
      </c>
      <c r="D439">
        <v>11.8</v>
      </c>
      <c r="E439">
        <v>7.2</v>
      </c>
      <c r="F439">
        <f>E439*2</f>
        <v>14.4</v>
      </c>
      <c r="G439">
        <f t="shared" ref="G439:G441" si="58">D439-F439</f>
        <v>-2.5999999999999996</v>
      </c>
      <c r="AJ439" t="s">
        <v>346</v>
      </c>
      <c r="AK439" t="s">
        <v>652</v>
      </c>
      <c r="AL439">
        <v>19050</v>
      </c>
      <c r="AM439">
        <v>1.8</v>
      </c>
      <c r="AO439">
        <f>AM439*2</f>
        <v>3.6</v>
      </c>
    </row>
    <row r="440" spans="1:43" x14ac:dyDescent="0.25">
      <c r="A440" s="5">
        <v>45162</v>
      </c>
      <c r="D440">
        <v>11.8</v>
      </c>
      <c r="E440">
        <v>6</v>
      </c>
      <c r="F440">
        <f>E440*2</f>
        <v>12</v>
      </c>
      <c r="G440">
        <f t="shared" si="58"/>
        <v>-0.19999999999999929</v>
      </c>
      <c r="AQ440" t="s">
        <v>522</v>
      </c>
    </row>
    <row r="441" spans="1:43" x14ac:dyDescent="0.25">
      <c r="A441" s="5">
        <v>45162</v>
      </c>
      <c r="D441">
        <v>11.8</v>
      </c>
      <c r="E441">
        <v>2.8</v>
      </c>
      <c r="F441">
        <f>E441*2</f>
        <v>5.6</v>
      </c>
      <c r="G441">
        <f t="shared" si="58"/>
        <v>6.2000000000000011</v>
      </c>
    </row>
    <row r="442" spans="1:43" x14ac:dyDescent="0.25">
      <c r="A442" s="5">
        <v>45162</v>
      </c>
      <c r="B442" t="s">
        <v>652</v>
      </c>
      <c r="H442" t="s">
        <v>653</v>
      </c>
    </row>
    <row r="443" spans="1:43" x14ac:dyDescent="0.25">
      <c r="A443" s="5">
        <v>45162</v>
      </c>
      <c r="C443">
        <v>19750</v>
      </c>
      <c r="D443">
        <v>1.1000000000000001</v>
      </c>
      <c r="F443">
        <f>D443*2</f>
        <v>2.2000000000000002</v>
      </c>
    </row>
    <row r="444" spans="1:43" x14ac:dyDescent="0.25">
      <c r="A444" s="5">
        <v>45162</v>
      </c>
      <c r="E444">
        <v>0.9</v>
      </c>
      <c r="F444">
        <f>E444*2</f>
        <v>1.8</v>
      </c>
    </row>
    <row r="445" spans="1:43" x14ac:dyDescent="0.25">
      <c r="A445" s="5">
        <v>45162</v>
      </c>
      <c r="H445" t="s">
        <v>650</v>
      </c>
    </row>
    <row r="446" spans="1:43" s="10" customFormat="1" x14ac:dyDescent="0.25">
      <c r="A446" s="14"/>
    </row>
    <row r="447" spans="1:43" x14ac:dyDescent="0.25">
      <c r="A447" s="5">
        <v>45169</v>
      </c>
      <c r="C447">
        <v>19550</v>
      </c>
      <c r="D447">
        <v>17.149999999999999</v>
      </c>
      <c r="F447">
        <f>D447*2</f>
        <v>34.299999999999997</v>
      </c>
      <c r="G447">
        <f>D447-F447</f>
        <v>-17.149999999999999</v>
      </c>
      <c r="AE447">
        <v>18950</v>
      </c>
      <c r="AF447">
        <v>15.95</v>
      </c>
      <c r="AH447">
        <f>AF447*2</f>
        <v>31.9</v>
      </c>
      <c r="AI447">
        <f>AF447-AH447</f>
        <v>-15.95</v>
      </c>
    </row>
    <row r="448" spans="1:43" x14ac:dyDescent="0.25">
      <c r="A448" s="5">
        <v>45169</v>
      </c>
      <c r="D448">
        <v>17.149999999999999</v>
      </c>
      <c r="E448">
        <v>11</v>
      </c>
      <c r="F448">
        <f>E448*2</f>
        <v>22</v>
      </c>
      <c r="G448">
        <f t="shared" ref="G448:G449" si="59">D448-F448</f>
        <v>-4.8500000000000014</v>
      </c>
      <c r="I448" t="s">
        <v>655</v>
      </c>
      <c r="J448">
        <v>19500</v>
      </c>
      <c r="K448">
        <v>19.45</v>
      </c>
      <c r="M448">
        <f>K448*2</f>
        <v>38.9</v>
      </c>
      <c r="N448">
        <f>K448-M448</f>
        <v>-19.45</v>
      </c>
      <c r="AF448">
        <v>15.95</v>
      </c>
      <c r="AG448">
        <v>10.1</v>
      </c>
      <c r="AH448">
        <f>AG448*2</f>
        <v>20.2</v>
      </c>
      <c r="AI448">
        <f>AF448-AH448</f>
        <v>-4.25</v>
      </c>
    </row>
    <row r="449" spans="1:56" x14ac:dyDescent="0.25">
      <c r="A449" s="5">
        <v>45169</v>
      </c>
      <c r="D449">
        <v>17.149999999999999</v>
      </c>
      <c r="E449">
        <v>4.8</v>
      </c>
      <c r="F449">
        <f>E449*2</f>
        <v>9.6</v>
      </c>
      <c r="G449">
        <f t="shared" si="59"/>
        <v>7.5499999999999989</v>
      </c>
      <c r="K449">
        <v>19.45</v>
      </c>
      <c r="L449">
        <v>8.4499999999999993</v>
      </c>
      <c r="M449">
        <f>L449*2</f>
        <v>16.899999999999999</v>
      </c>
      <c r="N449">
        <f t="shared" ref="N449:N450" si="60">K449-M449</f>
        <v>2.5500000000000007</v>
      </c>
      <c r="AD449" t="s">
        <v>655</v>
      </c>
      <c r="AJ449" t="s">
        <v>654</v>
      </c>
    </row>
    <row r="450" spans="1:56" x14ac:dyDescent="0.25">
      <c r="A450" s="5">
        <v>45169</v>
      </c>
      <c r="B450" t="s">
        <v>657</v>
      </c>
      <c r="H450" t="s">
        <v>658</v>
      </c>
      <c r="K450">
        <v>19.45</v>
      </c>
      <c r="M450">
        <v>19.100000000000001</v>
      </c>
      <c r="N450">
        <f t="shared" si="60"/>
        <v>0.34999999999999787</v>
      </c>
      <c r="AE450">
        <v>18800</v>
      </c>
      <c r="AF450">
        <v>9.6999999999999993</v>
      </c>
      <c r="AH450">
        <f>AF450*2</f>
        <v>19.399999999999999</v>
      </c>
    </row>
    <row r="451" spans="1:56" x14ac:dyDescent="0.25">
      <c r="A451" s="5">
        <v>45169</v>
      </c>
      <c r="O451" t="s">
        <v>659</v>
      </c>
      <c r="AJ451" t="s">
        <v>656</v>
      </c>
    </row>
    <row r="452" spans="1:56" s="10" customFormat="1" x14ac:dyDescent="0.25">
      <c r="A452" s="14"/>
    </row>
    <row r="453" spans="1:56" x14ac:dyDescent="0.25">
      <c r="A453" s="5">
        <v>45176</v>
      </c>
      <c r="C453">
        <v>19600</v>
      </c>
      <c r="D453">
        <v>12.6</v>
      </c>
      <c r="F453">
        <f>D453*2</f>
        <v>25.2</v>
      </c>
      <c r="G453">
        <f>D453-F453</f>
        <v>-12.6</v>
      </c>
      <c r="AE453">
        <v>19000</v>
      </c>
      <c r="AF453">
        <v>16.899999999999999</v>
      </c>
      <c r="AH453">
        <f>AF453*2</f>
        <v>33.799999999999997</v>
      </c>
      <c r="AI453">
        <f>AF453-AH453</f>
        <v>-16.899999999999999</v>
      </c>
    </row>
    <row r="454" spans="1:56" x14ac:dyDescent="0.25">
      <c r="A454" s="5">
        <v>45176</v>
      </c>
      <c r="D454">
        <v>12.6</v>
      </c>
      <c r="E454">
        <v>9.3000000000000007</v>
      </c>
      <c r="F454">
        <f>E454*2</f>
        <v>18.600000000000001</v>
      </c>
      <c r="G454">
        <f>D454-F454</f>
        <v>-6.0000000000000018</v>
      </c>
      <c r="AF454">
        <v>16.899999999999999</v>
      </c>
      <c r="AG454">
        <v>0.3</v>
      </c>
      <c r="AH454">
        <f>AG454*2</f>
        <v>0.6</v>
      </c>
      <c r="AI454">
        <f>AF454-AH454</f>
        <v>16.299999999999997</v>
      </c>
      <c r="AK454" t="s">
        <v>668</v>
      </c>
      <c r="AL454">
        <v>19050</v>
      </c>
      <c r="AM454">
        <v>13.3</v>
      </c>
      <c r="AO454">
        <f>AM454*2</f>
        <v>26.6</v>
      </c>
      <c r="AP454">
        <f>AM454-AO454</f>
        <v>-13.3</v>
      </c>
    </row>
    <row r="455" spans="1:56" x14ac:dyDescent="0.25">
      <c r="A455" s="5">
        <v>45176</v>
      </c>
      <c r="B455" t="s">
        <v>668</v>
      </c>
      <c r="H455" t="s">
        <v>669</v>
      </c>
      <c r="AD455" t="s">
        <v>672</v>
      </c>
      <c r="AJ455" t="s">
        <v>429</v>
      </c>
      <c r="AM455">
        <v>13.3</v>
      </c>
      <c r="AN455">
        <v>0.6</v>
      </c>
      <c r="AO455">
        <f>AN455*2</f>
        <v>1.2</v>
      </c>
      <c r="AP455">
        <f>AM455-AO455</f>
        <v>12.100000000000001</v>
      </c>
      <c r="AR455" t="s">
        <v>670</v>
      </c>
      <c r="AS455">
        <v>19100</v>
      </c>
      <c r="AT455">
        <v>4.3</v>
      </c>
      <c r="AV455">
        <f>AT455*2</f>
        <v>8.6</v>
      </c>
      <c r="AW455">
        <f>AT455-AV455</f>
        <v>-4.3</v>
      </c>
    </row>
    <row r="456" spans="1:56" x14ac:dyDescent="0.25">
      <c r="A456" s="5">
        <v>45176</v>
      </c>
      <c r="C456">
        <v>19750</v>
      </c>
      <c r="D456">
        <v>3.5</v>
      </c>
      <c r="F456">
        <f>D456*2</f>
        <v>7</v>
      </c>
      <c r="G456">
        <f>D456-F456</f>
        <v>-3.5</v>
      </c>
      <c r="AK456" t="s">
        <v>672</v>
      </c>
      <c r="AQ456" t="s">
        <v>462</v>
      </c>
      <c r="AT456">
        <v>4.3</v>
      </c>
      <c r="AU456">
        <v>0.3</v>
      </c>
      <c r="AV456">
        <f>AU456*2</f>
        <v>0.6</v>
      </c>
      <c r="AW456">
        <f>AT456-AV456</f>
        <v>3.6999999999999997</v>
      </c>
    </row>
    <row r="457" spans="1:56" x14ac:dyDescent="0.25">
      <c r="A457" s="5">
        <v>45176</v>
      </c>
      <c r="B457" t="s">
        <v>670</v>
      </c>
      <c r="H457" t="s">
        <v>671</v>
      </c>
      <c r="AX457" t="s">
        <v>613</v>
      </c>
    </row>
    <row r="458" spans="1:56" x14ac:dyDescent="0.25">
      <c r="A458" s="5">
        <v>45176</v>
      </c>
      <c r="C458">
        <v>19900</v>
      </c>
      <c r="D458">
        <v>1.95</v>
      </c>
      <c r="F458">
        <f>D458*2</f>
        <v>3.9</v>
      </c>
    </row>
    <row r="459" spans="1:56" x14ac:dyDescent="0.25">
      <c r="A459" s="5">
        <v>45176</v>
      </c>
      <c r="I459" t="s">
        <v>311</v>
      </c>
    </row>
    <row r="460" spans="1:56" s="10" customFormat="1" x14ac:dyDescent="0.25">
      <c r="A460" s="14"/>
    </row>
    <row r="461" spans="1:56" x14ac:dyDescent="0.25">
      <c r="A461" s="5">
        <v>45183</v>
      </c>
      <c r="C461">
        <v>20000</v>
      </c>
      <c r="D461">
        <v>15.45</v>
      </c>
      <c r="F461">
        <f>D461*2</f>
        <v>30.9</v>
      </c>
      <c r="G461">
        <f>D461-F461</f>
        <v>-15.45</v>
      </c>
      <c r="AE461">
        <v>19500</v>
      </c>
      <c r="AF461">
        <v>17.2</v>
      </c>
      <c r="AH461">
        <f>AF461*2</f>
        <v>34.4</v>
      </c>
      <c r="AI461">
        <f>AF461-AH461</f>
        <v>-17.2</v>
      </c>
    </row>
    <row r="462" spans="1:56" x14ac:dyDescent="0.25">
      <c r="A462" s="5">
        <v>45183</v>
      </c>
      <c r="D462">
        <v>15.45</v>
      </c>
      <c r="E462">
        <v>13.05</v>
      </c>
      <c r="F462">
        <f>E462*2</f>
        <v>26.1</v>
      </c>
      <c r="G462">
        <f>D462-F462</f>
        <v>-10.650000000000002</v>
      </c>
      <c r="AF462">
        <v>17.2</v>
      </c>
      <c r="AG462">
        <v>2.85</v>
      </c>
      <c r="AH462">
        <f>AG462*2</f>
        <v>5.7</v>
      </c>
      <c r="AI462">
        <f t="shared" ref="AI462:AI463" si="61">AF462-AH462</f>
        <v>11.5</v>
      </c>
      <c r="AK462" t="s">
        <v>683</v>
      </c>
      <c r="AL462">
        <v>19550</v>
      </c>
      <c r="AM462">
        <v>19.100000000000001</v>
      </c>
      <c r="AO462">
        <f>AM462*2</f>
        <v>38.200000000000003</v>
      </c>
    </row>
    <row r="463" spans="1:56" x14ac:dyDescent="0.25">
      <c r="A463" s="5">
        <v>45183</v>
      </c>
      <c r="B463" t="s">
        <v>683</v>
      </c>
      <c r="H463" t="s">
        <v>684</v>
      </c>
      <c r="AF463">
        <v>17.2</v>
      </c>
      <c r="AG463">
        <v>0.4</v>
      </c>
      <c r="AH463">
        <f>AG463*2</f>
        <v>0.8</v>
      </c>
      <c r="AI463">
        <f t="shared" si="61"/>
        <v>16.399999999999999</v>
      </c>
      <c r="AN463">
        <v>15.55</v>
      </c>
      <c r="AO463">
        <f>AN463*2</f>
        <v>31.1</v>
      </c>
      <c r="AR463" t="s">
        <v>685</v>
      </c>
      <c r="AS463">
        <v>19600</v>
      </c>
      <c r="AT463">
        <v>12.05</v>
      </c>
      <c r="AV463">
        <f>AT463*2</f>
        <v>24.1</v>
      </c>
    </row>
    <row r="464" spans="1:56" x14ac:dyDescent="0.25">
      <c r="A464" s="5">
        <v>45183</v>
      </c>
      <c r="C464">
        <v>20150</v>
      </c>
      <c r="D464">
        <v>8.6999999999999993</v>
      </c>
      <c r="F464">
        <f>D464*2</f>
        <v>17.399999999999999</v>
      </c>
      <c r="G464">
        <f>D464-F464</f>
        <v>-8.6999999999999993</v>
      </c>
      <c r="AJ464" t="s">
        <v>691</v>
      </c>
      <c r="AQ464" t="s">
        <v>355</v>
      </c>
      <c r="AU464">
        <v>6.7</v>
      </c>
      <c r="AV464">
        <f>AU464*2</f>
        <v>13.4</v>
      </c>
      <c r="AY464" t="s">
        <v>677</v>
      </c>
      <c r="AZ464">
        <v>19650</v>
      </c>
      <c r="BA464">
        <v>8.4</v>
      </c>
      <c r="BC464">
        <f>BA464*2</f>
        <v>16.8</v>
      </c>
      <c r="BD464">
        <f>BA464-BC464</f>
        <v>-8.4</v>
      </c>
    </row>
    <row r="465" spans="1:57" x14ac:dyDescent="0.25">
      <c r="A465" s="5">
        <v>45183</v>
      </c>
      <c r="D465">
        <v>8.6999999999999993</v>
      </c>
      <c r="E465">
        <v>6</v>
      </c>
      <c r="F465">
        <f>E465*2</f>
        <v>12</v>
      </c>
      <c r="G465">
        <f>D465-F465</f>
        <v>-3.3000000000000007</v>
      </c>
      <c r="AX465" t="s">
        <v>688</v>
      </c>
      <c r="BA465">
        <v>8.4</v>
      </c>
      <c r="BB465">
        <v>7.7</v>
      </c>
      <c r="BC465">
        <f>BB465*2</f>
        <v>15.4</v>
      </c>
      <c r="BD465">
        <f>BA465-BC465</f>
        <v>-7</v>
      </c>
    </row>
    <row r="466" spans="1:57" x14ac:dyDescent="0.25">
      <c r="A466" s="5">
        <v>45183</v>
      </c>
      <c r="B466" t="s">
        <v>685</v>
      </c>
      <c r="H466" t="s">
        <v>686</v>
      </c>
      <c r="AY466" t="s">
        <v>689</v>
      </c>
      <c r="BE466" t="s">
        <v>690</v>
      </c>
    </row>
    <row r="467" spans="1:57" x14ac:dyDescent="0.25">
      <c r="A467" s="5">
        <v>45183</v>
      </c>
      <c r="C467">
        <v>20300</v>
      </c>
      <c r="D467">
        <v>4.7</v>
      </c>
      <c r="F467">
        <f>D467*2</f>
        <v>9.4</v>
      </c>
      <c r="G467">
        <f>D467-F467</f>
        <v>-4.7</v>
      </c>
    </row>
    <row r="468" spans="1:57" x14ac:dyDescent="0.25">
      <c r="A468" s="5">
        <v>45183</v>
      </c>
      <c r="D468">
        <v>4.7</v>
      </c>
      <c r="E468">
        <v>4.45</v>
      </c>
      <c r="F468">
        <f>E468*2</f>
        <v>8.9</v>
      </c>
      <c r="G468">
        <f t="shared" ref="G468:G469" si="62">D468-F468</f>
        <v>-4.2</v>
      </c>
    </row>
    <row r="469" spans="1:57" x14ac:dyDescent="0.25">
      <c r="A469" s="5">
        <v>45183</v>
      </c>
      <c r="D469">
        <v>4.7</v>
      </c>
      <c r="F469">
        <v>12.1</v>
      </c>
      <c r="G469">
        <f t="shared" si="62"/>
        <v>-7.3999999999999995</v>
      </c>
    </row>
    <row r="470" spans="1:57" x14ac:dyDescent="0.25">
      <c r="A470" s="5">
        <v>45183</v>
      </c>
      <c r="B470" t="s">
        <v>677</v>
      </c>
      <c r="H470" t="s">
        <v>687</v>
      </c>
    </row>
    <row r="471" spans="1:57" s="10" customFormat="1" x14ac:dyDescent="0.25"/>
    <row r="472" spans="1:57" x14ac:dyDescent="0.25">
      <c r="A472" s="5">
        <v>45190</v>
      </c>
      <c r="C472">
        <v>20450</v>
      </c>
      <c r="D472">
        <v>15.05</v>
      </c>
      <c r="F472">
        <f>D472*2</f>
        <v>30.1</v>
      </c>
      <c r="AE472">
        <v>19850</v>
      </c>
      <c r="AF472">
        <v>17.7</v>
      </c>
      <c r="AH472">
        <f>AF472*2</f>
        <v>35.4</v>
      </c>
      <c r="AI472">
        <f>AF472-AH472</f>
        <v>-17.7</v>
      </c>
    </row>
    <row r="473" spans="1:57" x14ac:dyDescent="0.25">
      <c r="A473" s="5">
        <v>45190</v>
      </c>
      <c r="E473">
        <v>3.3</v>
      </c>
      <c r="F473">
        <f>E473*2</f>
        <v>6.6</v>
      </c>
      <c r="I473" t="s">
        <v>699</v>
      </c>
      <c r="J473">
        <v>20400</v>
      </c>
      <c r="K473">
        <v>3.35</v>
      </c>
      <c r="M473">
        <f>K473*2</f>
        <v>6.7</v>
      </c>
      <c r="AF473">
        <v>17.7</v>
      </c>
      <c r="AG473">
        <v>11.1</v>
      </c>
      <c r="AH473">
        <f>AG473*2</f>
        <v>22.2</v>
      </c>
      <c r="AI473">
        <f t="shared" ref="AI473:AI475" si="63">AF473-AH473</f>
        <v>-4.5</v>
      </c>
    </row>
    <row r="474" spans="1:57" x14ac:dyDescent="0.25">
      <c r="A474" s="5">
        <v>45190</v>
      </c>
      <c r="H474" t="s">
        <v>693</v>
      </c>
      <c r="L474">
        <v>0.75</v>
      </c>
      <c r="M474">
        <f>L474*2</f>
        <v>1.5</v>
      </c>
      <c r="P474" t="s">
        <v>696</v>
      </c>
      <c r="Q474">
        <v>20350</v>
      </c>
      <c r="R474">
        <v>3.95</v>
      </c>
      <c r="T474">
        <f>R474*2</f>
        <v>7.9</v>
      </c>
      <c r="AF474">
        <v>17.7</v>
      </c>
      <c r="AG474">
        <v>5.8</v>
      </c>
      <c r="AH474">
        <f>AG474*2</f>
        <v>11.6</v>
      </c>
      <c r="AI474">
        <f t="shared" si="63"/>
        <v>6.1</v>
      </c>
    </row>
    <row r="475" spans="1:57" x14ac:dyDescent="0.25">
      <c r="A475" s="5">
        <v>45190</v>
      </c>
      <c r="O475" t="s">
        <v>704</v>
      </c>
      <c r="V475" t="s">
        <v>639</v>
      </c>
      <c r="W475" t="s">
        <v>702</v>
      </c>
      <c r="X475">
        <v>20300</v>
      </c>
      <c r="Y475">
        <v>1.1499999999999999</v>
      </c>
      <c r="AA475">
        <f>Y475*2</f>
        <v>2.2999999999999998</v>
      </c>
      <c r="AF475">
        <v>17.7</v>
      </c>
      <c r="AH475">
        <v>13.45</v>
      </c>
      <c r="AI475">
        <f t="shared" si="63"/>
        <v>4.25</v>
      </c>
    </row>
    <row r="476" spans="1:57" x14ac:dyDescent="0.25">
      <c r="A476" s="5">
        <v>45190</v>
      </c>
      <c r="AC476" t="s">
        <v>705</v>
      </c>
      <c r="AD476" t="s">
        <v>699</v>
      </c>
      <c r="AJ476" t="s">
        <v>700</v>
      </c>
    </row>
    <row r="477" spans="1:57" x14ac:dyDescent="0.25">
      <c r="A477" s="5">
        <v>45190</v>
      </c>
      <c r="AE477">
        <v>19700</v>
      </c>
      <c r="AF477">
        <v>4.5</v>
      </c>
      <c r="AH477">
        <f>AF477*2</f>
        <v>9</v>
      </c>
      <c r="AI477">
        <f>AF477-AH477</f>
        <v>-4.5</v>
      </c>
    </row>
    <row r="478" spans="1:57" x14ac:dyDescent="0.25">
      <c r="A478" s="5">
        <v>45190</v>
      </c>
      <c r="AF478">
        <v>4.5</v>
      </c>
      <c r="AG478">
        <v>4.3</v>
      </c>
      <c r="AH478">
        <f>AG478*2</f>
        <v>8.6</v>
      </c>
      <c r="AI478">
        <f>AF478-AH478</f>
        <v>-4.0999999999999996</v>
      </c>
    </row>
    <row r="479" spans="1:57" x14ac:dyDescent="0.25">
      <c r="A479" s="5">
        <v>45190</v>
      </c>
      <c r="AD479" t="s">
        <v>696</v>
      </c>
      <c r="AJ479" t="s">
        <v>701</v>
      </c>
    </row>
    <row r="480" spans="1:57" x14ac:dyDescent="0.25">
      <c r="A480" s="5">
        <v>45190</v>
      </c>
      <c r="AE480">
        <v>19550</v>
      </c>
      <c r="AF480">
        <v>3.75</v>
      </c>
      <c r="AH480">
        <f>AF480*2</f>
        <v>7.5</v>
      </c>
      <c r="AI480">
        <f>AF480-AH480</f>
        <v>-3.75</v>
      </c>
    </row>
    <row r="481" spans="1:42" x14ac:dyDescent="0.25">
      <c r="A481" s="5">
        <v>45190</v>
      </c>
      <c r="AF481">
        <v>3.75</v>
      </c>
      <c r="AG481">
        <v>0.65</v>
      </c>
      <c r="AH481">
        <f>AG481*2</f>
        <v>1.3</v>
      </c>
      <c r="AI481">
        <f>AF481-AH481</f>
        <v>2.4500000000000002</v>
      </c>
    </row>
    <row r="482" spans="1:42" x14ac:dyDescent="0.25">
      <c r="A482" s="5">
        <v>45190</v>
      </c>
      <c r="AD482" t="s">
        <v>702</v>
      </c>
      <c r="AJ482" t="s">
        <v>703</v>
      </c>
    </row>
    <row r="483" spans="1:42" s="10" customFormat="1" x14ac:dyDescent="0.25">
      <c r="A483" s="14"/>
    </row>
    <row r="484" spans="1:42" x14ac:dyDescent="0.25">
      <c r="A484" s="5">
        <v>45197</v>
      </c>
      <c r="C484">
        <v>20100</v>
      </c>
      <c r="D484">
        <v>13.7</v>
      </c>
      <c r="F484">
        <f>D484*2</f>
        <v>27.4</v>
      </c>
      <c r="G484">
        <f>D484-F484</f>
        <v>-13.7</v>
      </c>
      <c r="AE484">
        <v>19500</v>
      </c>
      <c r="AF484">
        <v>21.35</v>
      </c>
      <c r="AH484">
        <f>AF484*2</f>
        <v>42.7</v>
      </c>
      <c r="AI484">
        <f>AF484-AH484</f>
        <v>-21.35</v>
      </c>
    </row>
    <row r="485" spans="1:42" x14ac:dyDescent="0.25">
      <c r="A485" s="5">
        <v>45197</v>
      </c>
      <c r="D485">
        <v>13.7</v>
      </c>
      <c r="E485">
        <v>0.75</v>
      </c>
      <c r="F485">
        <f>E485*2</f>
        <v>1.5</v>
      </c>
      <c r="G485">
        <f>D485-F485</f>
        <v>12.2</v>
      </c>
      <c r="I485" t="s">
        <v>713</v>
      </c>
      <c r="J485">
        <v>20050</v>
      </c>
      <c r="K485">
        <v>11.2</v>
      </c>
      <c r="M485">
        <f>K485*2</f>
        <v>22.4</v>
      </c>
      <c r="N485">
        <f>K485-M485</f>
        <v>-11.2</v>
      </c>
      <c r="AF485">
        <v>21.35</v>
      </c>
      <c r="AG485">
        <v>19.649999999999999</v>
      </c>
      <c r="AH485">
        <f>AG485*2</f>
        <v>39.299999999999997</v>
      </c>
      <c r="AI485">
        <f>AF485-AH485</f>
        <v>-17.949999999999996</v>
      </c>
    </row>
    <row r="486" spans="1:42" x14ac:dyDescent="0.25">
      <c r="A486" s="5">
        <v>45197</v>
      </c>
      <c r="B486" t="s">
        <v>719</v>
      </c>
      <c r="H486" t="s">
        <v>718</v>
      </c>
      <c r="K486">
        <v>11.2</v>
      </c>
      <c r="L486">
        <v>3.95</v>
      </c>
      <c r="M486">
        <f>L486*2</f>
        <v>7.9</v>
      </c>
      <c r="N486">
        <f>K486-M486</f>
        <v>3.2999999999999989</v>
      </c>
      <c r="P486" t="s">
        <v>715</v>
      </c>
      <c r="Q486">
        <v>20000</v>
      </c>
      <c r="R486">
        <v>2.25</v>
      </c>
      <c r="T486">
        <f>R486*2</f>
        <v>4.5</v>
      </c>
      <c r="AD486" t="s">
        <v>713</v>
      </c>
      <c r="AJ486" t="s">
        <v>714</v>
      </c>
    </row>
    <row r="487" spans="1:42" x14ac:dyDescent="0.25">
      <c r="A487" s="5">
        <v>45197</v>
      </c>
      <c r="I487" t="s">
        <v>720</v>
      </c>
      <c r="O487" t="s">
        <v>721</v>
      </c>
      <c r="AE487">
        <v>19350</v>
      </c>
      <c r="AF487">
        <v>18.850000000000001</v>
      </c>
      <c r="AH487">
        <f>AF487*2</f>
        <v>37.700000000000003</v>
      </c>
      <c r="AI487">
        <f>AF487-AH487</f>
        <v>-18.850000000000001</v>
      </c>
    </row>
    <row r="488" spans="1:42" x14ac:dyDescent="0.25">
      <c r="A488" s="5">
        <v>45197</v>
      </c>
      <c r="V488" t="s">
        <v>309</v>
      </c>
      <c r="AF488">
        <v>18.850000000000001</v>
      </c>
      <c r="AG488">
        <v>8</v>
      </c>
      <c r="AH488">
        <f>AG488*2</f>
        <v>16</v>
      </c>
      <c r="AI488">
        <f t="shared" ref="AI488:AI490" si="64">AF488-AH488</f>
        <v>2.8500000000000014</v>
      </c>
    </row>
    <row r="489" spans="1:42" x14ac:dyDescent="0.25">
      <c r="A489" s="5">
        <v>45197</v>
      </c>
      <c r="AF489">
        <v>18.850000000000001</v>
      </c>
      <c r="AG489">
        <v>5.4</v>
      </c>
      <c r="AH489">
        <f>AG489*2</f>
        <v>10.8</v>
      </c>
      <c r="AI489">
        <f t="shared" si="64"/>
        <v>8.0500000000000007</v>
      </c>
    </row>
    <row r="490" spans="1:42" x14ac:dyDescent="0.25">
      <c r="A490" s="5">
        <v>45197</v>
      </c>
      <c r="AF490">
        <v>18.850000000000001</v>
      </c>
      <c r="AG490">
        <v>3.1</v>
      </c>
      <c r="AH490">
        <f>AG490*2</f>
        <v>6.2</v>
      </c>
      <c r="AI490">
        <f t="shared" si="64"/>
        <v>12.650000000000002</v>
      </c>
    </row>
    <row r="491" spans="1:42" x14ac:dyDescent="0.25">
      <c r="A491" s="5">
        <v>45197</v>
      </c>
      <c r="AD491" t="s">
        <v>715</v>
      </c>
      <c r="AJ491" t="s">
        <v>716</v>
      </c>
    </row>
    <row r="492" spans="1:42" x14ac:dyDescent="0.25">
      <c r="A492" s="5">
        <v>45197</v>
      </c>
      <c r="AE492">
        <v>19200</v>
      </c>
      <c r="AF492">
        <v>2.2999999999999998</v>
      </c>
      <c r="AH492">
        <f>AF492*2</f>
        <v>4.5999999999999996</v>
      </c>
    </row>
    <row r="493" spans="1:42" x14ac:dyDescent="0.25">
      <c r="A493" s="5">
        <v>45197</v>
      </c>
      <c r="AJ493" t="s">
        <v>717</v>
      </c>
    </row>
    <row r="494" spans="1:42" s="10" customFormat="1" x14ac:dyDescent="0.25">
      <c r="A494" s="14"/>
    </row>
    <row r="495" spans="1:42" x14ac:dyDescent="0.25">
      <c r="A495" s="5">
        <v>45204</v>
      </c>
      <c r="C495">
        <v>19900</v>
      </c>
      <c r="D495">
        <v>17.75</v>
      </c>
      <c r="F495">
        <f>D495*2</f>
        <v>35.5</v>
      </c>
      <c r="G495">
        <f>D495-F495</f>
        <v>-17.75</v>
      </c>
      <c r="AE495">
        <v>19250</v>
      </c>
      <c r="AF495">
        <v>16.350000000000001</v>
      </c>
      <c r="AH495">
        <f>AF495*2</f>
        <v>32.700000000000003</v>
      </c>
      <c r="AI495">
        <f>AF495-AH495</f>
        <v>-16.350000000000001</v>
      </c>
    </row>
    <row r="496" spans="1:42" x14ac:dyDescent="0.25">
      <c r="A496" s="5">
        <v>45204</v>
      </c>
      <c r="D496">
        <v>17.75</v>
      </c>
      <c r="E496">
        <v>11.2</v>
      </c>
      <c r="F496">
        <f>E496*2</f>
        <v>22.4</v>
      </c>
      <c r="G496">
        <f>D496-F496</f>
        <v>-4.6499999999999986</v>
      </c>
      <c r="AF496">
        <v>16.350000000000001</v>
      </c>
      <c r="AG496">
        <v>5.75</v>
      </c>
      <c r="AH496">
        <f>AG496*2</f>
        <v>11.5</v>
      </c>
      <c r="AI496">
        <f>AF496-AH496</f>
        <v>4.8500000000000014</v>
      </c>
      <c r="AK496" t="s">
        <v>727</v>
      </c>
      <c r="AL496">
        <v>19300</v>
      </c>
      <c r="AM496">
        <v>10.6</v>
      </c>
      <c r="AO496">
        <f>AM496*2</f>
        <v>21.2</v>
      </c>
      <c r="AP496">
        <f>AM496-AO496</f>
        <v>-10.6</v>
      </c>
    </row>
    <row r="497" spans="1:43" x14ac:dyDescent="0.25">
      <c r="A497" s="5">
        <v>45204</v>
      </c>
      <c r="B497" t="s">
        <v>727</v>
      </c>
      <c r="H497" t="s">
        <v>728</v>
      </c>
      <c r="AD497" t="s">
        <v>730</v>
      </c>
      <c r="AM497">
        <v>10.6</v>
      </c>
      <c r="AN497">
        <v>7</v>
      </c>
      <c r="AO497">
        <f>AN497*2</f>
        <v>14</v>
      </c>
      <c r="AP497">
        <f>AM497-AO497</f>
        <v>-3.4000000000000004</v>
      </c>
    </row>
    <row r="498" spans="1:43" x14ac:dyDescent="0.25">
      <c r="A498" s="5">
        <v>45204</v>
      </c>
      <c r="C498">
        <v>20050</v>
      </c>
      <c r="D498">
        <v>5.5</v>
      </c>
      <c r="F498">
        <f>D498*2</f>
        <v>11</v>
      </c>
      <c r="AM498">
        <v>10.6</v>
      </c>
      <c r="AO498">
        <v>14.85</v>
      </c>
      <c r="AP498">
        <f>AM498-AO498</f>
        <v>-4.25</v>
      </c>
    </row>
    <row r="499" spans="1:43" x14ac:dyDescent="0.25">
      <c r="A499" s="5">
        <v>45204</v>
      </c>
      <c r="H499" t="s">
        <v>729</v>
      </c>
      <c r="AK499" t="s">
        <v>731</v>
      </c>
      <c r="AQ499" t="s">
        <v>732</v>
      </c>
    </row>
    <row r="500" spans="1:43" s="10" customFormat="1" x14ac:dyDescent="0.25">
      <c r="A500" s="14"/>
    </row>
    <row r="501" spans="1:43" x14ac:dyDescent="0.25">
      <c r="A501" s="5">
        <v>45211</v>
      </c>
      <c r="C501">
        <v>19900</v>
      </c>
      <c r="D501">
        <v>10.45</v>
      </c>
      <c r="F501">
        <f>D501*2</f>
        <v>20.9</v>
      </c>
      <c r="AE501">
        <v>19300</v>
      </c>
      <c r="AF501">
        <v>16.899999999999999</v>
      </c>
      <c r="AH501">
        <f>AF501*2</f>
        <v>33.799999999999997</v>
      </c>
      <c r="AI501">
        <f>AF501-AH501</f>
        <v>-16.899999999999999</v>
      </c>
    </row>
    <row r="502" spans="1:43" x14ac:dyDescent="0.25">
      <c r="A502" s="5">
        <v>45211</v>
      </c>
      <c r="D502">
        <v>10.45</v>
      </c>
      <c r="E502">
        <v>2.8</v>
      </c>
      <c r="F502">
        <f>E502*2</f>
        <v>5.6</v>
      </c>
      <c r="I502" t="s">
        <v>734</v>
      </c>
      <c r="J502">
        <v>19850</v>
      </c>
      <c r="K502">
        <v>6.8</v>
      </c>
      <c r="M502">
        <f>K502*2</f>
        <v>13.6</v>
      </c>
      <c r="N502">
        <f>K502-M502</f>
        <v>-6.8</v>
      </c>
      <c r="AF502">
        <v>16.899999999999999</v>
      </c>
      <c r="AG502">
        <v>9.1</v>
      </c>
      <c r="AH502">
        <f>AG502*2</f>
        <v>18.2</v>
      </c>
      <c r="AI502">
        <f t="shared" ref="AI502:AI503" si="65">AF502-AH502</f>
        <v>-1.3000000000000007</v>
      </c>
    </row>
    <row r="503" spans="1:43" x14ac:dyDescent="0.25">
      <c r="A503" s="5">
        <v>45211</v>
      </c>
      <c r="B503" t="s">
        <v>741</v>
      </c>
      <c r="H503" t="s">
        <v>742</v>
      </c>
      <c r="K503">
        <v>6.8</v>
      </c>
      <c r="L503">
        <v>4.2</v>
      </c>
      <c r="M503">
        <f>L503*2</f>
        <v>8.4</v>
      </c>
      <c r="N503">
        <f>K503-M503</f>
        <v>-1.6000000000000005</v>
      </c>
      <c r="AF503">
        <v>16.899999999999999</v>
      </c>
      <c r="AH503">
        <v>24.5</v>
      </c>
      <c r="AI503">
        <f t="shared" si="65"/>
        <v>-7.6000000000000014</v>
      </c>
    </row>
    <row r="504" spans="1:43" x14ac:dyDescent="0.25">
      <c r="A504" s="5">
        <v>45211</v>
      </c>
      <c r="I504" t="s">
        <v>741</v>
      </c>
      <c r="O504" t="s">
        <v>745</v>
      </c>
      <c r="AD504" t="s">
        <v>734</v>
      </c>
      <c r="AJ504" t="s">
        <v>744</v>
      </c>
    </row>
    <row r="505" spans="1:43" x14ac:dyDescent="0.25">
      <c r="A505" s="5">
        <v>45211</v>
      </c>
      <c r="AE505">
        <v>19150</v>
      </c>
      <c r="AF505">
        <v>10.35</v>
      </c>
      <c r="AH505">
        <f>AF505*2</f>
        <v>20.7</v>
      </c>
    </row>
    <row r="506" spans="1:43" x14ac:dyDescent="0.25">
      <c r="A506" s="5">
        <v>45211</v>
      </c>
      <c r="AJ506" t="s">
        <v>743</v>
      </c>
    </row>
    <row r="507" spans="1:43" s="10" customFormat="1" x14ac:dyDescent="0.25">
      <c r="A507" s="14"/>
    </row>
    <row r="508" spans="1:43" x14ac:dyDescent="0.25">
      <c r="A508" s="5">
        <v>45218</v>
      </c>
      <c r="C508">
        <v>20000</v>
      </c>
      <c r="D508">
        <v>14.3</v>
      </c>
      <c r="F508">
        <f>D508*2</f>
        <v>28.6</v>
      </c>
      <c r="G508">
        <f>D508-F508</f>
        <v>-14.3</v>
      </c>
      <c r="AE508">
        <v>19400</v>
      </c>
      <c r="AF508">
        <v>22.1</v>
      </c>
      <c r="AH508">
        <f>AF508*2</f>
        <v>44.2</v>
      </c>
      <c r="AI508">
        <f>AF508-AH508</f>
        <v>-22.1</v>
      </c>
    </row>
    <row r="509" spans="1:43" x14ac:dyDescent="0.25">
      <c r="A509" s="5">
        <v>45218</v>
      </c>
      <c r="D509">
        <v>14.3</v>
      </c>
      <c r="E509">
        <v>9.5500000000000007</v>
      </c>
      <c r="F509">
        <f>E509*2</f>
        <v>19.100000000000001</v>
      </c>
      <c r="G509">
        <f>D509-F509</f>
        <v>-4.8000000000000007</v>
      </c>
      <c r="AF509">
        <v>22.1</v>
      </c>
      <c r="AG509">
        <v>2.35</v>
      </c>
      <c r="AH509">
        <f>AG509*2</f>
        <v>4.7</v>
      </c>
      <c r="AI509">
        <f t="shared" ref="AI509:AI510" si="66">AF509-AH509</f>
        <v>17.400000000000002</v>
      </c>
      <c r="AK509" t="s">
        <v>755</v>
      </c>
      <c r="AL509">
        <v>19450</v>
      </c>
      <c r="AM509">
        <v>15.1</v>
      </c>
      <c r="AO509">
        <f>AM509*2</f>
        <v>30.2</v>
      </c>
      <c r="AP509">
        <f>AM509-AO509</f>
        <v>-15.1</v>
      </c>
    </row>
    <row r="510" spans="1:43" x14ac:dyDescent="0.25">
      <c r="A510" s="5">
        <v>45218</v>
      </c>
      <c r="B510" t="s">
        <v>755</v>
      </c>
      <c r="H510" t="s">
        <v>756</v>
      </c>
      <c r="AF510">
        <v>22.1</v>
      </c>
      <c r="AG510">
        <v>2.25</v>
      </c>
      <c r="AH510">
        <f>AG510*2</f>
        <v>4.5</v>
      </c>
      <c r="AI510">
        <f t="shared" si="66"/>
        <v>17.600000000000001</v>
      </c>
      <c r="AM510">
        <v>15.1</v>
      </c>
      <c r="AN510">
        <v>3.75</v>
      </c>
      <c r="AO510">
        <f>AN510*2</f>
        <v>7.5</v>
      </c>
      <c r="AP510">
        <f t="shared" ref="AP510:AP511" si="67">AM510-AO510</f>
        <v>7.6</v>
      </c>
    </row>
    <row r="511" spans="1:43" x14ac:dyDescent="0.25">
      <c r="A511" s="5">
        <v>45218</v>
      </c>
      <c r="C511">
        <v>20150</v>
      </c>
      <c r="D511">
        <v>4.95</v>
      </c>
      <c r="F511">
        <f>D511*2</f>
        <v>9.9</v>
      </c>
      <c r="G511">
        <f>D511-F511</f>
        <v>-4.95</v>
      </c>
      <c r="AD511" t="s">
        <v>760</v>
      </c>
      <c r="AJ511" t="s">
        <v>757</v>
      </c>
      <c r="AM511">
        <v>15.1</v>
      </c>
      <c r="AN511">
        <v>2.75</v>
      </c>
      <c r="AO511">
        <f>AN511*2</f>
        <v>5.5</v>
      </c>
      <c r="AP511">
        <f t="shared" si="67"/>
        <v>9.6</v>
      </c>
    </row>
    <row r="512" spans="1:43" x14ac:dyDescent="0.25">
      <c r="A512" s="5">
        <v>45218</v>
      </c>
      <c r="D512">
        <v>4.95</v>
      </c>
      <c r="E512">
        <v>3.65</v>
      </c>
      <c r="F512">
        <f>E512*2</f>
        <v>7.3</v>
      </c>
      <c r="G512">
        <f t="shared" ref="G512:G513" si="68">D512-F512</f>
        <v>-2.3499999999999996</v>
      </c>
      <c r="AK512" t="s">
        <v>758</v>
      </c>
      <c r="AQ512" t="s">
        <v>759</v>
      </c>
    </row>
    <row r="513" spans="1:49" x14ac:dyDescent="0.25">
      <c r="A513" s="5">
        <v>45218</v>
      </c>
      <c r="D513">
        <v>4.95</v>
      </c>
      <c r="E513">
        <v>1.2</v>
      </c>
      <c r="F513">
        <f>E513*2</f>
        <v>2.4</v>
      </c>
      <c r="G513">
        <f t="shared" si="68"/>
        <v>2.5500000000000003</v>
      </c>
    </row>
    <row r="514" spans="1:49" x14ac:dyDescent="0.25">
      <c r="A514" s="5">
        <v>45218</v>
      </c>
      <c r="H514" t="s">
        <v>482</v>
      </c>
    </row>
    <row r="515" spans="1:49" s="10" customFormat="1" x14ac:dyDescent="0.25">
      <c r="A515" s="14"/>
    </row>
    <row r="516" spans="1:49" x14ac:dyDescent="0.25">
      <c r="A516" s="5">
        <v>45225</v>
      </c>
      <c r="C516">
        <v>19850</v>
      </c>
      <c r="D516">
        <v>14.8</v>
      </c>
      <c r="F516">
        <f>D516*2</f>
        <v>29.6</v>
      </c>
      <c r="G516">
        <f>D516-F516</f>
        <v>-14.8</v>
      </c>
      <c r="AE516">
        <v>19250</v>
      </c>
      <c r="AF516">
        <v>18.5</v>
      </c>
      <c r="AH516">
        <f>AF516*2</f>
        <v>37</v>
      </c>
      <c r="AI516">
        <f>AF516-AH516</f>
        <v>-18.5</v>
      </c>
    </row>
    <row r="517" spans="1:49" x14ac:dyDescent="0.25">
      <c r="A517" s="5">
        <v>45225</v>
      </c>
      <c r="D517">
        <v>14.8</v>
      </c>
      <c r="E517">
        <v>1.1000000000000001</v>
      </c>
      <c r="F517">
        <f>E517*2</f>
        <v>2.2000000000000002</v>
      </c>
      <c r="G517">
        <f>D517-F517</f>
        <v>12.600000000000001</v>
      </c>
      <c r="I517" t="s">
        <v>770</v>
      </c>
      <c r="J517">
        <v>19800</v>
      </c>
      <c r="K517">
        <v>7.2</v>
      </c>
      <c r="M517">
        <f>K517*2</f>
        <v>14.4</v>
      </c>
      <c r="N517">
        <f>K517-M517</f>
        <v>-7.2</v>
      </c>
      <c r="AF517">
        <v>18.5</v>
      </c>
      <c r="AG517">
        <v>10.5</v>
      </c>
      <c r="AH517">
        <f>AG517*2</f>
        <v>21</v>
      </c>
      <c r="AI517">
        <f>AF517-AH517</f>
        <v>-2.5</v>
      </c>
    </row>
    <row r="518" spans="1:49" x14ac:dyDescent="0.25">
      <c r="A518" s="5">
        <v>45225</v>
      </c>
      <c r="B518" t="s">
        <v>776</v>
      </c>
      <c r="H518" t="s">
        <v>777</v>
      </c>
      <c r="K518">
        <v>7.2</v>
      </c>
      <c r="L518">
        <v>1.2</v>
      </c>
      <c r="M518">
        <f>L518*2</f>
        <v>2.4</v>
      </c>
      <c r="N518">
        <f>K518-M518</f>
        <v>4.8000000000000007</v>
      </c>
      <c r="P518" t="s">
        <v>771</v>
      </c>
      <c r="Q518">
        <v>19750</v>
      </c>
      <c r="R518">
        <v>5.2</v>
      </c>
      <c r="T518">
        <f>R518*2</f>
        <v>10.4</v>
      </c>
      <c r="U518">
        <f>R518-T518</f>
        <v>-5.2</v>
      </c>
      <c r="AD518" t="s">
        <v>770</v>
      </c>
      <c r="AJ518" t="s">
        <v>775</v>
      </c>
    </row>
    <row r="519" spans="1:49" x14ac:dyDescent="0.25">
      <c r="A519" s="5">
        <v>45225</v>
      </c>
      <c r="I519" t="s">
        <v>776</v>
      </c>
      <c r="O519" t="s">
        <v>778</v>
      </c>
      <c r="R519">
        <v>5.2</v>
      </c>
      <c r="S519">
        <v>1.25</v>
      </c>
      <c r="T519">
        <f>S519*2</f>
        <v>2.5</v>
      </c>
      <c r="U519">
        <f>R519-T519</f>
        <v>2.7</v>
      </c>
      <c r="W519" t="s">
        <v>772</v>
      </c>
      <c r="X519">
        <v>19700</v>
      </c>
      <c r="Y519">
        <v>6</v>
      </c>
      <c r="AA519">
        <f>Y519*2</f>
        <v>12</v>
      </c>
      <c r="AB519">
        <f>Y519-AA519</f>
        <v>-6</v>
      </c>
      <c r="AE519">
        <v>19100</v>
      </c>
      <c r="AF519">
        <v>6.3</v>
      </c>
      <c r="AH519">
        <f>AF519*2</f>
        <v>12.6</v>
      </c>
      <c r="AI519">
        <f>AF519-AH519</f>
        <v>-6.3</v>
      </c>
    </row>
    <row r="520" spans="1:49" x14ac:dyDescent="0.25">
      <c r="A520" s="5">
        <v>45225</v>
      </c>
      <c r="Q520" t="s">
        <v>776</v>
      </c>
      <c r="V520" t="s">
        <v>779</v>
      </c>
      <c r="W520" t="s">
        <v>776</v>
      </c>
      <c r="Y520">
        <v>6</v>
      </c>
      <c r="Z520">
        <v>1.4</v>
      </c>
      <c r="AA520">
        <f>Z520*2</f>
        <v>2.8</v>
      </c>
      <c r="AB520">
        <f>Y520-AA520</f>
        <v>3.2</v>
      </c>
      <c r="AF520">
        <v>6.3</v>
      </c>
      <c r="AG520">
        <v>5.25</v>
      </c>
      <c r="AH520">
        <f>AG520*2</f>
        <v>10.5</v>
      </c>
      <c r="AI520">
        <f>AF520-AH520</f>
        <v>-4.2</v>
      </c>
    </row>
    <row r="521" spans="1:49" x14ac:dyDescent="0.25">
      <c r="A521" s="5">
        <v>45225</v>
      </c>
      <c r="AC521" t="s">
        <v>780</v>
      </c>
      <c r="AD521" t="s">
        <v>771</v>
      </c>
      <c r="AJ521" t="s">
        <v>774</v>
      </c>
    </row>
    <row r="522" spans="1:49" x14ac:dyDescent="0.25">
      <c r="A522" s="5">
        <v>45225</v>
      </c>
      <c r="AE522">
        <v>18950</v>
      </c>
      <c r="AF522">
        <v>3.4</v>
      </c>
      <c r="AH522">
        <f>AF522*2</f>
        <v>6.8</v>
      </c>
      <c r="AI522">
        <f>AF522-AH522</f>
        <v>-3.4</v>
      </c>
    </row>
    <row r="523" spans="1:49" x14ac:dyDescent="0.25">
      <c r="A523" s="5">
        <v>45225</v>
      </c>
      <c r="AD523" t="s">
        <v>772</v>
      </c>
      <c r="AJ523" t="s">
        <v>773</v>
      </c>
    </row>
    <row r="524" spans="1:49" s="10" customFormat="1" x14ac:dyDescent="0.25">
      <c r="A524" s="14"/>
    </row>
    <row r="525" spans="1:49" x14ac:dyDescent="0.25">
      <c r="A525" s="5">
        <v>45232</v>
      </c>
      <c r="C525">
        <v>19300</v>
      </c>
      <c r="D525">
        <v>17.5</v>
      </c>
      <c r="F525">
        <f>D525*2</f>
        <v>35</v>
      </c>
      <c r="G525">
        <f>D525-F525</f>
        <v>-17.5</v>
      </c>
      <c r="AE525">
        <v>18600</v>
      </c>
      <c r="AF525">
        <v>27.75</v>
      </c>
      <c r="AH525">
        <f>AF525*2</f>
        <v>55.5</v>
      </c>
    </row>
    <row r="526" spans="1:49" x14ac:dyDescent="0.25">
      <c r="A526" s="5">
        <v>45232</v>
      </c>
      <c r="D526">
        <v>17.5</v>
      </c>
      <c r="E526">
        <v>8.6</v>
      </c>
      <c r="F526">
        <f>E526*2</f>
        <v>17.2</v>
      </c>
      <c r="G526">
        <f>D526-F526</f>
        <v>0.30000000000000071</v>
      </c>
      <c r="AJ526" t="s">
        <v>785</v>
      </c>
      <c r="AK526" t="s">
        <v>782</v>
      </c>
      <c r="AL526">
        <v>18650</v>
      </c>
      <c r="AM526">
        <v>11.65</v>
      </c>
      <c r="AO526">
        <f>AM526*2</f>
        <v>23.3</v>
      </c>
    </row>
    <row r="527" spans="1:49" x14ac:dyDescent="0.25">
      <c r="A527" s="5">
        <v>45232</v>
      </c>
      <c r="B527" t="s">
        <v>782</v>
      </c>
      <c r="H527" t="s">
        <v>786</v>
      </c>
      <c r="AQ527" t="s">
        <v>443</v>
      </c>
      <c r="AR527" t="s">
        <v>787</v>
      </c>
      <c r="AS527">
        <v>18700</v>
      </c>
      <c r="AT527">
        <v>6.3</v>
      </c>
      <c r="AV527">
        <f>AT527*2</f>
        <v>12.6</v>
      </c>
      <c r="AW527">
        <f>AT527-AV527</f>
        <v>-6.3</v>
      </c>
    </row>
    <row r="528" spans="1:49" x14ac:dyDescent="0.25">
      <c r="A528" s="5">
        <v>45232</v>
      </c>
      <c r="C528">
        <v>19450</v>
      </c>
      <c r="D528">
        <v>5.25</v>
      </c>
      <c r="F528">
        <f>D528*2</f>
        <v>10.5</v>
      </c>
      <c r="G528">
        <f>D528-F528</f>
        <v>-5.25</v>
      </c>
      <c r="AT528">
        <v>6.3</v>
      </c>
      <c r="AU528">
        <v>2.6</v>
      </c>
      <c r="AV528">
        <f>AU528*2</f>
        <v>5.2</v>
      </c>
      <c r="AW528">
        <f>AT528-AV528</f>
        <v>1.0999999999999996</v>
      </c>
    </row>
    <row r="529" spans="1:55" x14ac:dyDescent="0.25">
      <c r="A529" s="5">
        <v>45232</v>
      </c>
      <c r="D529">
        <v>5.25</v>
      </c>
      <c r="E529">
        <v>5.05</v>
      </c>
      <c r="F529">
        <f>E529*2</f>
        <v>10.1</v>
      </c>
      <c r="G529">
        <f>D529-F529</f>
        <v>-4.8499999999999996</v>
      </c>
      <c r="AR529" t="s">
        <v>790</v>
      </c>
      <c r="AX529" t="s">
        <v>650</v>
      </c>
    </row>
    <row r="530" spans="1:55" x14ac:dyDescent="0.25">
      <c r="A530" s="5">
        <v>45232</v>
      </c>
      <c r="B530" t="s">
        <v>787</v>
      </c>
      <c r="H530" t="s">
        <v>788</v>
      </c>
    </row>
    <row r="531" spans="1:55" x14ac:dyDescent="0.25">
      <c r="A531" s="5">
        <v>45232</v>
      </c>
      <c r="C531">
        <v>19600</v>
      </c>
      <c r="D531">
        <v>3.65</v>
      </c>
      <c r="F531">
        <f>D531*2</f>
        <v>7.3</v>
      </c>
    </row>
    <row r="532" spans="1:55" x14ac:dyDescent="0.25">
      <c r="A532" s="5">
        <v>45232</v>
      </c>
      <c r="H532" t="s">
        <v>789</v>
      </c>
    </row>
    <row r="533" spans="1:55" s="10" customFormat="1" x14ac:dyDescent="0.25">
      <c r="A533" s="14"/>
    </row>
    <row r="534" spans="1:55" x14ac:dyDescent="0.25">
      <c r="A534" s="5">
        <v>45239</v>
      </c>
      <c r="C534">
        <v>19550</v>
      </c>
      <c r="D534">
        <v>13.85</v>
      </c>
      <c r="F534">
        <f>D534*2</f>
        <v>27.7</v>
      </c>
      <c r="G534">
        <f>D534-F534</f>
        <v>-13.85</v>
      </c>
      <c r="AE534">
        <v>19000</v>
      </c>
      <c r="AF534">
        <v>19.649999999999999</v>
      </c>
      <c r="AH534">
        <f>AF534*2</f>
        <v>39.299999999999997</v>
      </c>
    </row>
    <row r="535" spans="1:55" x14ac:dyDescent="0.25">
      <c r="A535" s="5">
        <v>45239</v>
      </c>
      <c r="D535">
        <v>13.85</v>
      </c>
      <c r="E535">
        <v>8.15</v>
      </c>
      <c r="F535">
        <f>E535*2</f>
        <v>16.3</v>
      </c>
      <c r="G535">
        <f>D535-F535</f>
        <v>-2.4500000000000011</v>
      </c>
      <c r="AJ535" t="s">
        <v>413</v>
      </c>
      <c r="AK535" t="s">
        <v>791</v>
      </c>
      <c r="AL535">
        <v>19050</v>
      </c>
      <c r="AM535">
        <v>7.95</v>
      </c>
      <c r="AO535">
        <f>AM535*2</f>
        <v>15.9</v>
      </c>
    </row>
    <row r="536" spans="1:55" x14ac:dyDescent="0.25">
      <c r="A536" s="5">
        <v>45239</v>
      </c>
      <c r="B536" t="s">
        <v>791</v>
      </c>
      <c r="H536" t="s">
        <v>792</v>
      </c>
      <c r="AQ536" t="s">
        <v>794</v>
      </c>
    </row>
    <row r="537" spans="1:55" x14ac:dyDescent="0.25">
      <c r="A537" s="5">
        <v>45239</v>
      </c>
      <c r="C537">
        <v>19700</v>
      </c>
      <c r="D537">
        <v>3.45</v>
      </c>
      <c r="F537">
        <f>D537*2</f>
        <v>6.9</v>
      </c>
    </row>
    <row r="538" spans="1:55" x14ac:dyDescent="0.25">
      <c r="A538" s="5">
        <v>45239</v>
      </c>
      <c r="E538">
        <v>2.9</v>
      </c>
      <c r="F538">
        <f>E538*2</f>
        <v>5.8</v>
      </c>
    </row>
    <row r="539" spans="1:55" x14ac:dyDescent="0.25">
      <c r="A539" s="5">
        <v>45239</v>
      </c>
      <c r="H539" t="s">
        <v>793</v>
      </c>
    </row>
    <row r="540" spans="1:55" s="10" customFormat="1" x14ac:dyDescent="0.25">
      <c r="A540" s="14"/>
    </row>
    <row r="541" spans="1:55" x14ac:dyDescent="0.25">
      <c r="A541" s="5">
        <v>45246</v>
      </c>
      <c r="C541">
        <v>19600</v>
      </c>
      <c r="D541">
        <v>16.399999999999999</v>
      </c>
      <c r="F541">
        <f>D541*2</f>
        <v>32.799999999999997</v>
      </c>
      <c r="G541">
        <f>D541-F541</f>
        <v>-16.399999999999999</v>
      </c>
      <c r="AE541">
        <v>19100</v>
      </c>
      <c r="AF541">
        <v>17.95</v>
      </c>
      <c r="AH541">
        <f>AF541*2</f>
        <v>35.9</v>
      </c>
    </row>
    <row r="542" spans="1:55" x14ac:dyDescent="0.25">
      <c r="A542" s="5">
        <v>45246</v>
      </c>
      <c r="D542">
        <v>16.399999999999999</v>
      </c>
      <c r="E542">
        <v>13.35</v>
      </c>
      <c r="F542">
        <f>E542*2</f>
        <v>26.7</v>
      </c>
      <c r="G542">
        <f>D542-F542</f>
        <v>-10.3</v>
      </c>
      <c r="AJ542" t="s">
        <v>810</v>
      </c>
      <c r="AK542" t="s">
        <v>804</v>
      </c>
      <c r="AL542">
        <v>19150</v>
      </c>
      <c r="AM542">
        <v>13.7</v>
      </c>
      <c r="AO542">
        <f>AM542*2</f>
        <v>27.4</v>
      </c>
    </row>
    <row r="543" spans="1:55" x14ac:dyDescent="0.25">
      <c r="A543" s="5">
        <v>45246</v>
      </c>
      <c r="B543" t="s">
        <v>804</v>
      </c>
      <c r="H543" t="s">
        <v>806</v>
      </c>
      <c r="AQ543" t="s">
        <v>712</v>
      </c>
      <c r="AR543" t="s">
        <v>805</v>
      </c>
      <c r="AS543">
        <v>19200</v>
      </c>
      <c r="AT543">
        <v>8.8000000000000007</v>
      </c>
      <c r="AV543">
        <f>AT543*2</f>
        <v>17.600000000000001</v>
      </c>
    </row>
    <row r="544" spans="1:55" x14ac:dyDescent="0.25">
      <c r="A544" s="5">
        <v>45246</v>
      </c>
      <c r="C544">
        <v>19750</v>
      </c>
      <c r="D544">
        <v>7.25</v>
      </c>
      <c r="F544">
        <f>D544*2</f>
        <v>14.5</v>
      </c>
      <c r="G544">
        <f>D544-F544</f>
        <v>-7.25</v>
      </c>
      <c r="AX544" t="s">
        <v>422</v>
      </c>
      <c r="AY544" s="5" t="s">
        <v>808</v>
      </c>
      <c r="AZ544">
        <v>19250</v>
      </c>
      <c r="BA544">
        <v>0.55000000000000004</v>
      </c>
      <c r="BC544">
        <f>BA544*2</f>
        <v>1.1000000000000001</v>
      </c>
    </row>
    <row r="545" spans="1:57" x14ac:dyDescent="0.25">
      <c r="A545" s="5">
        <v>45246</v>
      </c>
      <c r="D545">
        <v>7.25</v>
      </c>
      <c r="E545">
        <v>4.1500000000000004</v>
      </c>
      <c r="F545">
        <f>E545*2</f>
        <v>8.3000000000000007</v>
      </c>
      <c r="G545">
        <f t="shared" ref="G545:G546" si="69">D545-F545</f>
        <v>-1.0500000000000007</v>
      </c>
      <c r="BE545" t="s">
        <v>811</v>
      </c>
    </row>
    <row r="546" spans="1:57" x14ac:dyDescent="0.25">
      <c r="A546" s="5">
        <v>45246</v>
      </c>
      <c r="D546">
        <v>7.25</v>
      </c>
      <c r="F546">
        <v>10.5</v>
      </c>
      <c r="G546">
        <f t="shared" si="69"/>
        <v>-3.25</v>
      </c>
    </row>
    <row r="547" spans="1:57" x14ac:dyDescent="0.25">
      <c r="A547" s="5">
        <v>45246</v>
      </c>
      <c r="B547" t="s">
        <v>805</v>
      </c>
      <c r="H547" t="s">
        <v>807</v>
      </c>
    </row>
    <row r="548" spans="1:57" x14ac:dyDescent="0.25">
      <c r="A548" s="5">
        <v>45246</v>
      </c>
      <c r="C548">
        <v>19900</v>
      </c>
      <c r="D548">
        <v>3.05</v>
      </c>
      <c r="F548">
        <f>D548*2</f>
        <v>6.1</v>
      </c>
      <c r="G548">
        <f>D548-F548</f>
        <v>-3.05</v>
      </c>
    </row>
    <row r="549" spans="1:57" x14ac:dyDescent="0.25">
      <c r="A549" s="5">
        <v>45246</v>
      </c>
      <c r="D549">
        <v>3.05</v>
      </c>
      <c r="E549">
        <v>1.3</v>
      </c>
      <c r="F549">
        <f>E549*2</f>
        <v>2.6</v>
      </c>
      <c r="G549">
        <f t="shared" ref="G549:G550" si="70">D549-F549</f>
        <v>0.44999999999999973</v>
      </c>
    </row>
    <row r="550" spans="1:57" x14ac:dyDescent="0.25">
      <c r="A550" s="5">
        <v>45246</v>
      </c>
      <c r="D550">
        <v>3.05</v>
      </c>
      <c r="E550">
        <v>0.55000000000000004</v>
      </c>
      <c r="F550">
        <f>E550*2</f>
        <v>1.1000000000000001</v>
      </c>
      <c r="G550">
        <f t="shared" si="70"/>
        <v>1.9499999999999997</v>
      </c>
    </row>
    <row r="551" spans="1:57" x14ac:dyDescent="0.25">
      <c r="A551" s="5">
        <v>45246</v>
      </c>
      <c r="B551" s="5" t="s">
        <v>808</v>
      </c>
      <c r="H551" t="s">
        <v>809</v>
      </c>
    </row>
    <row r="552" spans="1:57" s="10" customFormat="1" x14ac:dyDescent="0.25"/>
    <row r="553" spans="1:57" x14ac:dyDescent="0.25">
      <c r="A553" s="5">
        <v>45253</v>
      </c>
      <c r="C553">
        <v>20050</v>
      </c>
      <c r="D553">
        <v>13.4</v>
      </c>
      <c r="F553">
        <f>D553*2</f>
        <v>26.8</v>
      </c>
      <c r="G553">
        <f>D553-F553</f>
        <v>-13.4</v>
      </c>
      <c r="AE553">
        <v>19450</v>
      </c>
      <c r="AF553">
        <v>16.649999999999999</v>
      </c>
      <c r="AH553">
        <f>AF553*2</f>
        <v>33.299999999999997</v>
      </c>
      <c r="AI553">
        <f>AF553-AH553</f>
        <v>-16.649999999999999</v>
      </c>
    </row>
    <row r="554" spans="1:57" x14ac:dyDescent="0.25">
      <c r="A554" s="5">
        <v>45253</v>
      </c>
      <c r="D554">
        <v>13.4</v>
      </c>
      <c r="E554">
        <v>6</v>
      </c>
      <c r="F554">
        <f>E554*2</f>
        <v>12</v>
      </c>
      <c r="G554">
        <f>D554-F554</f>
        <v>1.4000000000000004</v>
      </c>
      <c r="I554" t="s">
        <v>815</v>
      </c>
      <c r="J554">
        <v>20000</v>
      </c>
      <c r="K554">
        <v>10.4</v>
      </c>
      <c r="M554">
        <f>K554*2</f>
        <v>20.8</v>
      </c>
      <c r="N554">
        <f>K554-M554</f>
        <v>-10.4</v>
      </c>
      <c r="AF554">
        <v>16.649999999999999</v>
      </c>
      <c r="AG554">
        <v>8.5</v>
      </c>
      <c r="AH554">
        <f>AG554*2</f>
        <v>17</v>
      </c>
      <c r="AI554">
        <f>AF554-AH554</f>
        <v>-0.35000000000000142</v>
      </c>
    </row>
    <row r="555" spans="1:57" x14ac:dyDescent="0.25">
      <c r="A555" s="5">
        <v>45253</v>
      </c>
      <c r="B555" t="s">
        <v>813</v>
      </c>
      <c r="H555" t="s">
        <v>287</v>
      </c>
      <c r="K555">
        <v>10.4</v>
      </c>
      <c r="L555">
        <v>9.35</v>
      </c>
      <c r="M555">
        <f>L555*2</f>
        <v>18.7</v>
      </c>
      <c r="N555">
        <f>K555-M555</f>
        <v>-8.2999999999999989</v>
      </c>
      <c r="AD555" t="s">
        <v>815</v>
      </c>
      <c r="AJ555" t="s">
        <v>814</v>
      </c>
    </row>
    <row r="556" spans="1:57" x14ac:dyDescent="0.25">
      <c r="A556" s="5">
        <v>45253</v>
      </c>
      <c r="I556" t="s">
        <v>813</v>
      </c>
      <c r="O556" t="s">
        <v>816</v>
      </c>
      <c r="AE556">
        <v>19300</v>
      </c>
      <c r="AF556">
        <v>5.3</v>
      </c>
      <c r="AH556">
        <f>AF556*2</f>
        <v>10.6</v>
      </c>
      <c r="AI556">
        <f>AF556-AH556</f>
        <v>-5.3</v>
      </c>
    </row>
    <row r="557" spans="1:57" x14ac:dyDescent="0.25">
      <c r="A557" s="5">
        <v>45253</v>
      </c>
      <c r="AF557">
        <v>5.3</v>
      </c>
      <c r="AG557">
        <v>1.3</v>
      </c>
      <c r="AH557">
        <f>AG557*2</f>
        <v>2.6</v>
      </c>
      <c r="AI557">
        <f>AF557-AH557</f>
        <v>2.6999999999999997</v>
      </c>
    </row>
    <row r="558" spans="1:57" x14ac:dyDescent="0.25">
      <c r="A558" s="5">
        <v>45253</v>
      </c>
      <c r="AD558" t="s">
        <v>817</v>
      </c>
      <c r="AJ558" t="s">
        <v>779</v>
      </c>
    </row>
    <row r="559" spans="1:57" s="10" customFormat="1" x14ac:dyDescent="0.25">
      <c r="A559" s="14"/>
    </row>
    <row r="560" spans="1:57" x14ac:dyDescent="0.25">
      <c r="A560" s="5">
        <v>45260</v>
      </c>
      <c r="C560">
        <v>20100</v>
      </c>
      <c r="D560">
        <v>11.9</v>
      </c>
      <c r="F560">
        <f>D560*2</f>
        <v>23.8</v>
      </c>
      <c r="G560">
        <f>D560-F560</f>
        <v>-11.9</v>
      </c>
      <c r="AE560">
        <v>19600</v>
      </c>
      <c r="AF560">
        <v>17.100000000000001</v>
      </c>
      <c r="AH560">
        <f>AF560*2</f>
        <v>34.200000000000003</v>
      </c>
    </row>
    <row r="561" spans="1:57" x14ac:dyDescent="0.25">
      <c r="A561" s="5">
        <v>45260</v>
      </c>
      <c r="D561">
        <v>11.9</v>
      </c>
      <c r="E561">
        <v>3.15</v>
      </c>
      <c r="F561">
        <f>E561*2</f>
        <v>6.3</v>
      </c>
      <c r="G561">
        <f>D561-F561</f>
        <v>5.6000000000000005</v>
      </c>
      <c r="AJ561" t="s">
        <v>539</v>
      </c>
      <c r="AK561" t="s">
        <v>822</v>
      </c>
      <c r="AL561">
        <v>19650</v>
      </c>
      <c r="AM561">
        <v>6.75</v>
      </c>
      <c r="AO561">
        <f>AM561*2</f>
        <v>13.5</v>
      </c>
    </row>
    <row r="562" spans="1:57" x14ac:dyDescent="0.25">
      <c r="A562" s="5">
        <v>45260</v>
      </c>
      <c r="B562" t="s">
        <v>822</v>
      </c>
      <c r="H562" t="s">
        <v>823</v>
      </c>
      <c r="AQ562" t="s">
        <v>826</v>
      </c>
      <c r="AR562" t="s">
        <v>818</v>
      </c>
      <c r="AS562">
        <v>19700</v>
      </c>
      <c r="AT562">
        <v>3.85</v>
      </c>
      <c r="AV562">
        <f>AT562*2</f>
        <v>7.7</v>
      </c>
    </row>
    <row r="563" spans="1:57" x14ac:dyDescent="0.25">
      <c r="A563" s="5">
        <v>45260</v>
      </c>
      <c r="C563">
        <v>20250</v>
      </c>
      <c r="D563">
        <v>1.2</v>
      </c>
      <c r="F563">
        <f>D563*2</f>
        <v>2.4</v>
      </c>
      <c r="G563">
        <f>D563-F563</f>
        <v>-1.2</v>
      </c>
      <c r="AX563" t="s">
        <v>827</v>
      </c>
    </row>
    <row r="564" spans="1:57" x14ac:dyDescent="0.25">
      <c r="A564" s="5">
        <v>45260</v>
      </c>
      <c r="D564">
        <v>1.2</v>
      </c>
      <c r="E564">
        <v>0.95</v>
      </c>
      <c r="F564">
        <f>E564*2</f>
        <v>1.9</v>
      </c>
      <c r="G564">
        <f t="shared" ref="G564:G565" si="71">D564-F564</f>
        <v>-0.7</v>
      </c>
    </row>
    <row r="565" spans="1:57" x14ac:dyDescent="0.25">
      <c r="A565" s="5">
        <v>45260</v>
      </c>
      <c r="D565">
        <v>1.2</v>
      </c>
      <c r="F565">
        <v>2.15</v>
      </c>
      <c r="G565">
        <f t="shared" si="71"/>
        <v>-0.95</v>
      </c>
    </row>
    <row r="566" spans="1:57" x14ac:dyDescent="0.25">
      <c r="A566" s="5">
        <v>45260</v>
      </c>
      <c r="B566" t="s">
        <v>818</v>
      </c>
      <c r="H566" t="s">
        <v>824</v>
      </c>
    </row>
    <row r="567" spans="1:57" x14ac:dyDescent="0.25">
      <c r="A567" s="5">
        <v>45260</v>
      </c>
      <c r="C567">
        <v>20400</v>
      </c>
      <c r="D567">
        <v>0.9</v>
      </c>
      <c r="F567">
        <f>D567*2</f>
        <v>1.8</v>
      </c>
    </row>
    <row r="568" spans="1:57" x14ac:dyDescent="0.25">
      <c r="A568" s="5">
        <v>45260</v>
      </c>
      <c r="H568" t="s">
        <v>825</v>
      </c>
    </row>
    <row r="569" spans="1:57" s="10" customFormat="1" x14ac:dyDescent="0.25">
      <c r="A569" s="14"/>
    </row>
    <row r="570" spans="1:57" x14ac:dyDescent="0.25">
      <c r="A570" s="5">
        <v>45267</v>
      </c>
      <c r="C570">
        <v>20600</v>
      </c>
      <c r="D570">
        <v>18.850000000000001</v>
      </c>
      <c r="F570">
        <f>D570*2</f>
        <v>37.700000000000003</v>
      </c>
      <c r="G570">
        <f>D570-F570</f>
        <v>-18.850000000000001</v>
      </c>
      <c r="AE570">
        <v>19900</v>
      </c>
      <c r="AF570">
        <v>26.2</v>
      </c>
      <c r="AH570">
        <f>AF570*2</f>
        <v>52.4</v>
      </c>
    </row>
    <row r="571" spans="1:57" x14ac:dyDescent="0.25">
      <c r="A571" s="5">
        <v>45267</v>
      </c>
      <c r="D571">
        <v>18.850000000000001</v>
      </c>
      <c r="E571">
        <v>16.850000000000001</v>
      </c>
      <c r="F571">
        <f>E571*2</f>
        <v>33.700000000000003</v>
      </c>
      <c r="G571">
        <f t="shared" ref="G571:G572" si="72">D571-F571</f>
        <v>-14.850000000000001</v>
      </c>
      <c r="AJ571" t="s">
        <v>834</v>
      </c>
      <c r="AK571" t="s">
        <v>828</v>
      </c>
      <c r="AL571">
        <v>19950</v>
      </c>
      <c r="AM571">
        <v>6.45</v>
      </c>
      <c r="AO571">
        <f>AM571*2</f>
        <v>12.9</v>
      </c>
    </row>
    <row r="572" spans="1:57" x14ac:dyDescent="0.25">
      <c r="A572" s="5">
        <v>45267</v>
      </c>
      <c r="D572">
        <v>18.850000000000001</v>
      </c>
      <c r="F572">
        <v>99.1</v>
      </c>
      <c r="G572">
        <f t="shared" si="72"/>
        <v>-80.25</v>
      </c>
      <c r="AQ572" t="s">
        <v>369</v>
      </c>
      <c r="AR572" t="s">
        <v>837</v>
      </c>
      <c r="AS572">
        <v>20000</v>
      </c>
      <c r="AT572">
        <v>7.35</v>
      </c>
      <c r="AV572">
        <f>AT572*2</f>
        <v>14.7</v>
      </c>
    </row>
    <row r="573" spans="1:57" x14ac:dyDescent="0.25">
      <c r="A573" s="5">
        <v>45267</v>
      </c>
      <c r="B573" t="s">
        <v>828</v>
      </c>
      <c r="H573" t="s">
        <v>829</v>
      </c>
      <c r="AX573" t="s">
        <v>841</v>
      </c>
      <c r="AY573" t="s">
        <v>839</v>
      </c>
      <c r="AZ573">
        <v>20050</v>
      </c>
      <c r="BA573">
        <v>8.6</v>
      </c>
      <c r="BC573">
        <f>BA573*2</f>
        <v>17.2</v>
      </c>
    </row>
    <row r="574" spans="1:57" x14ac:dyDescent="0.25">
      <c r="A574" s="5">
        <v>45267</v>
      </c>
      <c r="C574">
        <v>20750</v>
      </c>
      <c r="D574">
        <v>37.450000000000003</v>
      </c>
      <c r="F574">
        <f>D574*2</f>
        <v>74.900000000000006</v>
      </c>
      <c r="G574">
        <f>D574-F574</f>
        <v>-37.450000000000003</v>
      </c>
      <c r="BE574" t="s">
        <v>842</v>
      </c>
    </row>
    <row r="575" spans="1:57" x14ac:dyDescent="0.25">
      <c r="A575" s="5">
        <v>45267</v>
      </c>
      <c r="D575">
        <v>37.450000000000003</v>
      </c>
      <c r="E575">
        <v>28.05</v>
      </c>
      <c r="F575">
        <f>E575*2</f>
        <v>56.1</v>
      </c>
      <c r="G575">
        <f>D575-F575</f>
        <v>-18.649999999999999</v>
      </c>
    </row>
    <row r="576" spans="1:57" x14ac:dyDescent="0.25">
      <c r="A576" s="5">
        <v>45267</v>
      </c>
      <c r="B576" t="s">
        <v>837</v>
      </c>
      <c r="H576" t="s">
        <v>838</v>
      </c>
    </row>
    <row r="577" spans="1:42" x14ac:dyDescent="0.25">
      <c r="A577" s="5">
        <v>45267</v>
      </c>
      <c r="C577">
        <v>20900</v>
      </c>
      <c r="D577">
        <v>19.05</v>
      </c>
      <c r="F577">
        <f>D577*2</f>
        <v>38.1</v>
      </c>
      <c r="G577">
        <f>D577-F577</f>
        <v>-19.05</v>
      </c>
    </row>
    <row r="578" spans="1:42" x14ac:dyDescent="0.25">
      <c r="A578" s="5">
        <v>45267</v>
      </c>
      <c r="B578" t="s">
        <v>839</v>
      </c>
      <c r="H578" t="s">
        <v>840</v>
      </c>
    </row>
    <row r="579" spans="1:42" s="10" customFormat="1" x14ac:dyDescent="0.25">
      <c r="A579" s="14"/>
    </row>
    <row r="580" spans="1:42" x14ac:dyDescent="0.25">
      <c r="A580" s="5">
        <v>45274</v>
      </c>
      <c r="C580">
        <v>21300</v>
      </c>
      <c r="D580">
        <v>23.4</v>
      </c>
      <c r="F580">
        <f>D580*2</f>
        <v>46.8</v>
      </c>
      <c r="G580">
        <f>D580-F580</f>
        <v>-23.4</v>
      </c>
      <c r="AE580">
        <v>20650</v>
      </c>
      <c r="AF580">
        <v>21.1</v>
      </c>
      <c r="AH580">
        <f>AF580*2</f>
        <v>42.2</v>
      </c>
      <c r="AI580">
        <f>AF580-AH580</f>
        <v>-21.1</v>
      </c>
    </row>
    <row r="581" spans="1:42" x14ac:dyDescent="0.25">
      <c r="A581" s="5">
        <v>45274</v>
      </c>
      <c r="D581">
        <v>23.4</v>
      </c>
      <c r="E581">
        <v>12.45</v>
      </c>
      <c r="F581">
        <f>E581*2</f>
        <v>24.9</v>
      </c>
      <c r="G581">
        <f>D581-F581</f>
        <v>-1.5</v>
      </c>
      <c r="I581" t="s">
        <v>846</v>
      </c>
      <c r="J581">
        <v>21250</v>
      </c>
      <c r="K581">
        <v>19.649999999999999</v>
      </c>
      <c r="M581">
        <f>K581*2</f>
        <v>39.299999999999997</v>
      </c>
      <c r="N581">
        <f>K581-M581</f>
        <v>-19.649999999999999</v>
      </c>
      <c r="AF581">
        <v>21.1</v>
      </c>
      <c r="AG581">
        <v>14.2</v>
      </c>
      <c r="AH581">
        <f>AG581*2</f>
        <v>28.4</v>
      </c>
      <c r="AI581">
        <f>AF581-AH581</f>
        <v>-7.2999999999999972</v>
      </c>
    </row>
    <row r="582" spans="1:42" x14ac:dyDescent="0.25">
      <c r="A582" s="5">
        <v>45274</v>
      </c>
      <c r="B582" t="s">
        <v>844</v>
      </c>
      <c r="H582" t="s">
        <v>845</v>
      </c>
      <c r="K582">
        <v>19.649999999999999</v>
      </c>
      <c r="L582">
        <v>16.100000000000001</v>
      </c>
      <c r="M582">
        <f>L582*2</f>
        <v>32.200000000000003</v>
      </c>
      <c r="N582">
        <f>K582-M582</f>
        <v>-12.550000000000004</v>
      </c>
      <c r="AD582" t="s">
        <v>846</v>
      </c>
      <c r="AJ582" t="s">
        <v>847</v>
      </c>
    </row>
    <row r="583" spans="1:42" x14ac:dyDescent="0.25">
      <c r="A583" s="5">
        <v>45274</v>
      </c>
      <c r="I583" t="s">
        <v>844</v>
      </c>
      <c r="O583" t="s">
        <v>848</v>
      </c>
      <c r="AE583">
        <v>20500</v>
      </c>
      <c r="AF583">
        <v>12.55</v>
      </c>
      <c r="AH583">
        <f>AF583*2</f>
        <v>25.1</v>
      </c>
      <c r="AI583">
        <f>AF583-AH583</f>
        <v>-12.55</v>
      </c>
    </row>
    <row r="584" spans="1:42" x14ac:dyDescent="0.25">
      <c r="A584" s="5">
        <v>45274</v>
      </c>
      <c r="AF584">
        <v>12.55</v>
      </c>
      <c r="AG584">
        <v>4.95</v>
      </c>
      <c r="AH584">
        <f>AG584*2</f>
        <v>9.9</v>
      </c>
      <c r="AI584">
        <f t="shared" ref="AI584:AI588" si="73">AF584-AH584</f>
        <v>2.6500000000000004</v>
      </c>
    </row>
    <row r="585" spans="1:42" x14ac:dyDescent="0.25">
      <c r="A585" s="5">
        <v>45274</v>
      </c>
      <c r="AF585">
        <v>12.55</v>
      </c>
      <c r="AG585">
        <v>3.6</v>
      </c>
      <c r="AH585">
        <f>AG585*2</f>
        <v>7.2</v>
      </c>
      <c r="AI585">
        <f t="shared" si="73"/>
        <v>5.3500000000000005</v>
      </c>
    </row>
    <row r="586" spans="1:42" x14ac:dyDescent="0.25">
      <c r="A586" s="5">
        <v>45274</v>
      </c>
      <c r="AF586">
        <v>12.55</v>
      </c>
      <c r="AG586">
        <v>3.1</v>
      </c>
      <c r="AH586">
        <f t="shared" ref="AH586:AH588" si="74">AG586*2</f>
        <v>6.2</v>
      </c>
      <c r="AI586">
        <f t="shared" si="73"/>
        <v>6.3500000000000005</v>
      </c>
    </row>
    <row r="587" spans="1:42" x14ac:dyDescent="0.25">
      <c r="A587" s="5">
        <v>45274</v>
      </c>
      <c r="AF587">
        <v>12.55</v>
      </c>
      <c r="AG587">
        <v>2.25</v>
      </c>
      <c r="AH587">
        <f t="shared" si="74"/>
        <v>4.5</v>
      </c>
      <c r="AI587">
        <f t="shared" si="73"/>
        <v>8.0500000000000007</v>
      </c>
    </row>
    <row r="588" spans="1:42" x14ac:dyDescent="0.25">
      <c r="A588" s="5">
        <v>45274</v>
      </c>
      <c r="AF588">
        <v>12.55</v>
      </c>
      <c r="AG588">
        <v>2.0499999999999998</v>
      </c>
      <c r="AH588">
        <f t="shared" si="74"/>
        <v>4.0999999999999996</v>
      </c>
      <c r="AI588">
        <f t="shared" si="73"/>
        <v>8.4500000000000011</v>
      </c>
    </row>
    <row r="589" spans="1:42" x14ac:dyDescent="0.25">
      <c r="A589" s="5">
        <v>45274</v>
      </c>
      <c r="AD589" t="s">
        <v>849</v>
      </c>
      <c r="AJ589" t="s">
        <v>855</v>
      </c>
    </row>
    <row r="590" spans="1:42" s="10" customFormat="1" x14ac:dyDescent="0.25">
      <c r="A590" s="14"/>
    </row>
    <row r="591" spans="1:42" x14ac:dyDescent="0.25">
      <c r="A591" s="5">
        <v>45281</v>
      </c>
      <c r="C591">
        <v>21650</v>
      </c>
      <c r="D591">
        <v>21.95</v>
      </c>
      <c r="F591">
        <f>D591*2</f>
        <v>43.9</v>
      </c>
      <c r="G591">
        <f>D591-F591</f>
        <v>-21.95</v>
      </c>
      <c r="AE591">
        <v>21000</v>
      </c>
      <c r="AF591">
        <v>21.25</v>
      </c>
      <c r="AH591">
        <f>AF591*2</f>
        <v>42.5</v>
      </c>
      <c r="AI591">
        <f>AF591-AH591</f>
        <v>-21.25</v>
      </c>
    </row>
    <row r="592" spans="1:42" x14ac:dyDescent="0.25">
      <c r="A592" s="5">
        <v>45281</v>
      </c>
      <c r="D592">
        <v>21.95</v>
      </c>
      <c r="E592">
        <v>16.7</v>
      </c>
      <c r="F592">
        <f>E592*2</f>
        <v>33.4</v>
      </c>
      <c r="G592">
        <f>D592-F592</f>
        <v>-11.45</v>
      </c>
      <c r="AF592">
        <v>21.25</v>
      </c>
      <c r="AG592">
        <v>2.4500000000000002</v>
      </c>
      <c r="AH592">
        <f>AG592*2</f>
        <v>4.9000000000000004</v>
      </c>
      <c r="AI592">
        <f>AF592-AH592</f>
        <v>16.350000000000001</v>
      </c>
      <c r="AK592" t="s">
        <v>856</v>
      </c>
      <c r="AL592">
        <v>21050</v>
      </c>
      <c r="AM592">
        <v>21.25</v>
      </c>
      <c r="AO592">
        <f>AM592*2</f>
        <v>42.5</v>
      </c>
      <c r="AP592">
        <f>AM592-AO592</f>
        <v>-21.25</v>
      </c>
    </row>
    <row r="593" spans="1:57" x14ac:dyDescent="0.25">
      <c r="A593" s="5">
        <v>45281</v>
      </c>
      <c r="B593" t="s">
        <v>856</v>
      </c>
      <c r="H593" t="s">
        <v>857</v>
      </c>
      <c r="AD593" t="s">
        <v>862</v>
      </c>
      <c r="AJ593" t="s">
        <v>863</v>
      </c>
      <c r="AM593">
        <v>21.25</v>
      </c>
      <c r="AN593">
        <v>2.95</v>
      </c>
      <c r="AO593">
        <f>AN593*2</f>
        <v>5.9</v>
      </c>
      <c r="AP593">
        <f t="shared" ref="AP593:AP594" si="75">AM593-AO593</f>
        <v>15.35</v>
      </c>
      <c r="AR593" t="s">
        <v>858</v>
      </c>
      <c r="AS593">
        <v>21100</v>
      </c>
      <c r="AT593">
        <v>26.6</v>
      </c>
      <c r="AV593">
        <f>AT593*2</f>
        <v>53.2</v>
      </c>
      <c r="AW593">
        <f>AT593-AV593</f>
        <v>-26.6</v>
      </c>
    </row>
    <row r="594" spans="1:57" x14ac:dyDescent="0.25">
      <c r="A594" s="5">
        <v>45281</v>
      </c>
      <c r="C594">
        <v>21850</v>
      </c>
      <c r="D594">
        <v>10.75</v>
      </c>
      <c r="F594">
        <f>D594*2</f>
        <v>21.5</v>
      </c>
      <c r="G594">
        <f>D594-F594</f>
        <v>-10.75</v>
      </c>
      <c r="AK594" t="s">
        <v>862</v>
      </c>
      <c r="AM594">
        <v>21.25</v>
      </c>
      <c r="AN594">
        <v>2.65</v>
      </c>
      <c r="AO594">
        <f>AN594*2</f>
        <v>5.3</v>
      </c>
      <c r="AP594">
        <f t="shared" si="75"/>
        <v>15.95</v>
      </c>
      <c r="AT594">
        <v>26.6</v>
      </c>
      <c r="AU594">
        <v>3.05</v>
      </c>
      <c r="AV594">
        <f>AU594*2</f>
        <v>6.1</v>
      </c>
      <c r="AW594">
        <f>AT594-AV594</f>
        <v>20.5</v>
      </c>
      <c r="AY594" t="s">
        <v>860</v>
      </c>
      <c r="AZ594">
        <v>21150</v>
      </c>
      <c r="BA594">
        <v>5.5</v>
      </c>
      <c r="BC594">
        <f>BA594*2</f>
        <v>11</v>
      </c>
      <c r="BD594">
        <f>BA594-BC594</f>
        <v>-5.5</v>
      </c>
    </row>
    <row r="595" spans="1:57" x14ac:dyDescent="0.25">
      <c r="A595" s="5">
        <v>45281</v>
      </c>
      <c r="B595" t="s">
        <v>858</v>
      </c>
      <c r="H595" t="s">
        <v>859</v>
      </c>
      <c r="AQ595" t="s">
        <v>864</v>
      </c>
      <c r="AR595" t="s">
        <v>862</v>
      </c>
      <c r="AX595" t="s">
        <v>865</v>
      </c>
      <c r="BA595">
        <v>5.5</v>
      </c>
      <c r="BB595">
        <v>3.5</v>
      </c>
      <c r="BC595">
        <f>BB595*2</f>
        <v>7</v>
      </c>
      <c r="BD595">
        <f>BA595-BC595</f>
        <v>-1.5</v>
      </c>
    </row>
    <row r="596" spans="1:57" x14ac:dyDescent="0.25">
      <c r="A596" s="5">
        <v>45281</v>
      </c>
      <c r="C596">
        <v>22050</v>
      </c>
      <c r="D596">
        <v>8.15</v>
      </c>
      <c r="F596">
        <f>D596*2</f>
        <v>16.3</v>
      </c>
      <c r="G596">
        <f>D596-F596</f>
        <v>-8.15</v>
      </c>
      <c r="AY596" t="s">
        <v>862</v>
      </c>
      <c r="BE596" t="s">
        <v>866</v>
      </c>
    </row>
    <row r="597" spans="1:57" x14ac:dyDescent="0.25">
      <c r="A597" s="5">
        <v>45281</v>
      </c>
      <c r="D597">
        <v>8.15</v>
      </c>
      <c r="E597">
        <v>1.45</v>
      </c>
      <c r="F597">
        <f>E597*2</f>
        <v>2.9</v>
      </c>
      <c r="G597">
        <f>D597-F597</f>
        <v>5.25</v>
      </c>
    </row>
    <row r="598" spans="1:57" x14ac:dyDescent="0.25">
      <c r="A598" s="5">
        <v>45281</v>
      </c>
      <c r="B598" t="s">
        <v>860</v>
      </c>
      <c r="H598" t="s">
        <v>861</v>
      </c>
    </row>
    <row r="599" spans="1:57" s="10" customFormat="1" x14ac:dyDescent="0.25">
      <c r="A599" s="14"/>
    </row>
    <row r="600" spans="1:57" x14ac:dyDescent="0.25">
      <c r="A600" s="5">
        <v>45288</v>
      </c>
      <c r="C600">
        <v>21700</v>
      </c>
      <c r="D600">
        <v>21.45</v>
      </c>
      <c r="F600">
        <f>D600*2</f>
        <v>42.9</v>
      </c>
      <c r="G600">
        <f>D600-F600</f>
        <v>-21.45</v>
      </c>
      <c r="AE600">
        <v>20900</v>
      </c>
      <c r="AF600">
        <v>24.55</v>
      </c>
      <c r="AH600">
        <f>AF600*2</f>
        <v>49.1</v>
      </c>
      <c r="AI600">
        <f>AF600-AH600</f>
        <v>-24.55</v>
      </c>
    </row>
    <row r="601" spans="1:57" x14ac:dyDescent="0.25">
      <c r="A601" s="5">
        <v>45288</v>
      </c>
      <c r="D601">
        <v>21.45</v>
      </c>
      <c r="E601">
        <v>17.899999999999999</v>
      </c>
      <c r="F601">
        <f>E601*2</f>
        <v>35.799999999999997</v>
      </c>
      <c r="G601">
        <f>D601-F601</f>
        <v>-14.349999999999998</v>
      </c>
      <c r="AF601">
        <v>24.55</v>
      </c>
      <c r="AG601">
        <v>19.399999999999999</v>
      </c>
      <c r="AH601">
        <f>AG601*2</f>
        <v>38.799999999999997</v>
      </c>
      <c r="AI601">
        <f t="shared" ref="AI601:AI602" si="76">AF601-AH601</f>
        <v>-14.249999999999996</v>
      </c>
      <c r="AK601" t="s">
        <v>870</v>
      </c>
      <c r="AL601">
        <v>20950</v>
      </c>
      <c r="AM601">
        <v>26.2</v>
      </c>
      <c r="AO601">
        <f>AM601*2</f>
        <v>52.4</v>
      </c>
      <c r="AP601">
        <f>AM601-AO601</f>
        <v>-26.2</v>
      </c>
    </row>
    <row r="602" spans="1:57" x14ac:dyDescent="0.25">
      <c r="A602" s="5">
        <v>45288</v>
      </c>
      <c r="B602" t="s">
        <v>870</v>
      </c>
      <c r="H602" t="s">
        <v>871</v>
      </c>
      <c r="AF602">
        <v>24.55</v>
      </c>
      <c r="AG602">
        <v>0.85</v>
      </c>
      <c r="AH602">
        <f>AG602*2</f>
        <v>1.7</v>
      </c>
      <c r="AI602">
        <f t="shared" si="76"/>
        <v>22.85</v>
      </c>
      <c r="AM602">
        <v>26.2</v>
      </c>
      <c r="AN602">
        <v>23.15</v>
      </c>
      <c r="AO602">
        <f>AN602*2</f>
        <v>46.3</v>
      </c>
      <c r="AP602">
        <f t="shared" ref="AP602:AP603" si="77">AM602-AO602</f>
        <v>-20.099999999999998</v>
      </c>
      <c r="AR602" t="s">
        <v>872</v>
      </c>
      <c r="AS602">
        <v>21000</v>
      </c>
      <c r="AT602">
        <v>3.55</v>
      </c>
      <c r="AV602">
        <f>AT602*2</f>
        <v>7.1</v>
      </c>
      <c r="AW602">
        <f>AT602-AV602</f>
        <v>-3.55</v>
      </c>
    </row>
    <row r="603" spans="1:57" x14ac:dyDescent="0.25">
      <c r="A603" s="5">
        <v>45288</v>
      </c>
      <c r="C603">
        <v>21900</v>
      </c>
      <c r="D603">
        <v>11.85</v>
      </c>
      <c r="F603">
        <f>D603*2</f>
        <v>23.7</v>
      </c>
      <c r="G603">
        <f>D603-F603</f>
        <v>-11.85</v>
      </c>
      <c r="AD603" t="s">
        <v>876</v>
      </c>
      <c r="AJ603" t="s">
        <v>877</v>
      </c>
      <c r="AM603">
        <v>26.2</v>
      </c>
      <c r="AN603">
        <v>0.95</v>
      </c>
      <c r="AO603">
        <f>AN603*2</f>
        <v>1.9</v>
      </c>
      <c r="AP603">
        <f t="shared" si="77"/>
        <v>24.3</v>
      </c>
      <c r="AT603">
        <v>3.55</v>
      </c>
      <c r="AU603">
        <v>1.05</v>
      </c>
      <c r="AV603">
        <f>AU603*2</f>
        <v>2.1</v>
      </c>
      <c r="AW603">
        <f>AT603-AV603</f>
        <v>1.4499999999999997</v>
      </c>
      <c r="AY603" t="s">
        <v>874</v>
      </c>
      <c r="AZ603">
        <v>21050</v>
      </c>
      <c r="BA603">
        <v>1.5</v>
      </c>
      <c r="BC603">
        <f>BA603*2</f>
        <v>3</v>
      </c>
      <c r="BD603">
        <f>BA603-BC603</f>
        <v>-1.5</v>
      </c>
    </row>
    <row r="604" spans="1:57" x14ac:dyDescent="0.25">
      <c r="A604" s="5">
        <v>45288</v>
      </c>
      <c r="D604">
        <v>11.85</v>
      </c>
      <c r="E604">
        <v>1.8</v>
      </c>
      <c r="F604">
        <f>E604*2</f>
        <v>3.6</v>
      </c>
      <c r="G604">
        <f>D604-F604</f>
        <v>8.25</v>
      </c>
      <c r="AK604" t="s">
        <v>876</v>
      </c>
      <c r="AQ604" t="s">
        <v>878</v>
      </c>
      <c r="AR604" t="s">
        <v>879</v>
      </c>
      <c r="AX604" t="s">
        <v>880</v>
      </c>
      <c r="BA604">
        <v>1.5</v>
      </c>
      <c r="BB604">
        <v>1.1499999999999999</v>
      </c>
      <c r="BC604">
        <f>BB604*2</f>
        <v>2.2999999999999998</v>
      </c>
      <c r="BD604">
        <f>BA604-BC604</f>
        <v>-0.79999999999999982</v>
      </c>
    </row>
    <row r="605" spans="1:57" x14ac:dyDescent="0.25">
      <c r="A605" s="5">
        <v>45288</v>
      </c>
      <c r="B605" t="s">
        <v>872</v>
      </c>
      <c r="H605" t="s">
        <v>873</v>
      </c>
      <c r="AY605" t="s">
        <v>876</v>
      </c>
      <c r="BE605" t="s">
        <v>881</v>
      </c>
    </row>
    <row r="606" spans="1:57" x14ac:dyDescent="0.25">
      <c r="A606" s="5">
        <v>45288</v>
      </c>
      <c r="C606">
        <v>22100</v>
      </c>
      <c r="D606">
        <v>0.8</v>
      </c>
      <c r="F606">
        <f>D606*2</f>
        <v>1.6</v>
      </c>
      <c r="G606">
        <f>D606-F606</f>
        <v>-0.8</v>
      </c>
    </row>
    <row r="607" spans="1:57" x14ac:dyDescent="0.25">
      <c r="A607" s="5">
        <v>45288</v>
      </c>
      <c r="B607" t="s">
        <v>874</v>
      </c>
      <c r="H607" t="s">
        <v>875</v>
      </c>
    </row>
    <row r="608" spans="1:57" s="10" customFormat="1" x14ac:dyDescent="0.25">
      <c r="A608" s="14"/>
    </row>
    <row r="609" spans="1:43" x14ac:dyDescent="0.25">
      <c r="A609" s="5">
        <v>45295</v>
      </c>
      <c r="C609">
        <v>22200</v>
      </c>
      <c r="D609">
        <v>25.9</v>
      </c>
      <c r="F609">
        <f>D609*2</f>
        <v>51.8</v>
      </c>
      <c r="G609">
        <f>D609-F609</f>
        <v>-25.9</v>
      </c>
      <c r="AE609">
        <v>21300</v>
      </c>
      <c r="AF609">
        <v>29</v>
      </c>
      <c r="AH609">
        <f>AF609*2</f>
        <v>58</v>
      </c>
      <c r="AI609">
        <f>AF609-AH609</f>
        <v>-29</v>
      </c>
    </row>
    <row r="610" spans="1:43" x14ac:dyDescent="0.25">
      <c r="A610" s="5">
        <v>45295</v>
      </c>
      <c r="D610">
        <v>25.9</v>
      </c>
      <c r="E610">
        <v>7.85</v>
      </c>
      <c r="F610">
        <f>E610*2</f>
        <v>15.7</v>
      </c>
      <c r="G610">
        <f>D610-F610</f>
        <v>10.199999999999999</v>
      </c>
      <c r="AF610">
        <v>29</v>
      </c>
      <c r="AG610">
        <v>6.7</v>
      </c>
      <c r="AH610">
        <f>AG610*2</f>
        <v>13.4</v>
      </c>
      <c r="AI610">
        <f t="shared" ref="AI610:AI611" si="78">AF610-AH610</f>
        <v>15.6</v>
      </c>
      <c r="AK610" t="s">
        <v>884</v>
      </c>
      <c r="AL610">
        <v>21350</v>
      </c>
      <c r="AM610">
        <v>7.75</v>
      </c>
      <c r="AO610">
        <f>AM610*2</f>
        <v>15.5</v>
      </c>
      <c r="AP610">
        <f>AM610-AO610</f>
        <v>-7.75</v>
      </c>
    </row>
    <row r="611" spans="1:43" x14ac:dyDescent="0.25">
      <c r="A611" s="5">
        <v>45295</v>
      </c>
      <c r="B611" t="s">
        <v>884</v>
      </c>
      <c r="H611" t="s">
        <v>885</v>
      </c>
      <c r="AF611">
        <v>29</v>
      </c>
      <c r="AG611">
        <v>6.5</v>
      </c>
      <c r="AH611">
        <f>AG611*2</f>
        <v>13</v>
      </c>
      <c r="AI611">
        <f t="shared" si="78"/>
        <v>16</v>
      </c>
      <c r="AK611" t="s">
        <v>888</v>
      </c>
      <c r="AQ611" t="s">
        <v>889</v>
      </c>
    </row>
    <row r="612" spans="1:43" x14ac:dyDescent="0.25">
      <c r="A612" s="5">
        <v>45295</v>
      </c>
      <c r="C612">
        <v>22400</v>
      </c>
      <c r="D612">
        <v>3.8</v>
      </c>
      <c r="F612">
        <f>D612*2</f>
        <v>7.6</v>
      </c>
      <c r="AD612" t="s">
        <v>886</v>
      </c>
      <c r="AJ612" t="s">
        <v>887</v>
      </c>
    </row>
    <row r="613" spans="1:43" x14ac:dyDescent="0.25">
      <c r="A613" s="5">
        <v>45295</v>
      </c>
      <c r="H613" t="s">
        <v>405</v>
      </c>
    </row>
    <row r="614" spans="1:43" s="10" customFormat="1" x14ac:dyDescent="0.25">
      <c r="A614" s="14"/>
    </row>
    <row r="615" spans="1:43" x14ac:dyDescent="0.25">
      <c r="A615" s="5">
        <v>45302</v>
      </c>
      <c r="C615">
        <v>22100</v>
      </c>
      <c r="D615">
        <v>17.600000000000001</v>
      </c>
      <c r="F615">
        <f>D615*2</f>
        <v>35.200000000000003</v>
      </c>
      <c r="AE615">
        <v>21400</v>
      </c>
      <c r="AF615">
        <v>21.4</v>
      </c>
      <c r="AH615">
        <f>AF615*2</f>
        <v>42.8</v>
      </c>
      <c r="AI615">
        <f>AF615-AH615</f>
        <v>-21.4</v>
      </c>
    </row>
    <row r="616" spans="1:43" x14ac:dyDescent="0.25">
      <c r="A616" s="5">
        <v>45302</v>
      </c>
      <c r="H616" t="s">
        <v>757</v>
      </c>
      <c r="I616" t="s">
        <v>890</v>
      </c>
      <c r="J616">
        <v>22050</v>
      </c>
      <c r="K616">
        <v>10.5</v>
      </c>
      <c r="M616">
        <f>K616*2</f>
        <v>21</v>
      </c>
      <c r="AF616">
        <v>21.4</v>
      </c>
      <c r="AG616">
        <v>20.3</v>
      </c>
      <c r="AH616">
        <f>AG616*2</f>
        <v>40.6</v>
      </c>
      <c r="AI616">
        <f>AF616-AH616</f>
        <v>-19.200000000000003</v>
      </c>
    </row>
    <row r="617" spans="1:43" x14ac:dyDescent="0.25">
      <c r="A617" s="5">
        <v>45302</v>
      </c>
      <c r="L617">
        <v>3.8</v>
      </c>
      <c r="M617">
        <f>L617*2</f>
        <v>7.6</v>
      </c>
      <c r="P617" t="s">
        <v>896</v>
      </c>
      <c r="Q617">
        <v>22000</v>
      </c>
      <c r="R617">
        <v>9.75</v>
      </c>
      <c r="T617">
        <f>R617*2</f>
        <v>19.5</v>
      </c>
      <c r="U617">
        <f>R617-T617</f>
        <v>-9.75</v>
      </c>
      <c r="AD617" t="s">
        <v>890</v>
      </c>
      <c r="AJ617" t="s">
        <v>895</v>
      </c>
    </row>
    <row r="618" spans="1:43" x14ac:dyDescent="0.25">
      <c r="A618" s="5">
        <v>45302</v>
      </c>
      <c r="O618" t="s">
        <v>894</v>
      </c>
      <c r="R618">
        <v>9.75</v>
      </c>
      <c r="S618">
        <v>5.35</v>
      </c>
      <c r="T618">
        <f>S618*2</f>
        <v>10.7</v>
      </c>
      <c r="U618">
        <f>R618-T618</f>
        <v>-0.94999999999999929</v>
      </c>
      <c r="AE618">
        <v>21200</v>
      </c>
      <c r="AF618">
        <v>15.4</v>
      </c>
      <c r="AH618">
        <f>AF618*2</f>
        <v>30.8</v>
      </c>
      <c r="AI618">
        <f>AF618-AH618</f>
        <v>-15.4</v>
      </c>
    </row>
    <row r="619" spans="1:43" x14ac:dyDescent="0.25">
      <c r="A619" s="5">
        <v>45302</v>
      </c>
      <c r="P619" t="s">
        <v>900</v>
      </c>
      <c r="V619" t="s">
        <v>901</v>
      </c>
      <c r="AF619">
        <v>15.4</v>
      </c>
      <c r="AG619">
        <v>6.75</v>
      </c>
      <c r="AH619">
        <f>AG619*2</f>
        <v>13.5</v>
      </c>
      <c r="AI619">
        <f t="shared" ref="AI619:AI620" si="79">AF619-AH619</f>
        <v>1.9000000000000004</v>
      </c>
    </row>
    <row r="620" spans="1:43" x14ac:dyDescent="0.25">
      <c r="A620" s="5">
        <v>45302</v>
      </c>
      <c r="AF620">
        <v>15.4</v>
      </c>
      <c r="AG620">
        <v>6.05</v>
      </c>
      <c r="AH620">
        <f>AG620*2</f>
        <v>12.1</v>
      </c>
      <c r="AI620">
        <f t="shared" si="79"/>
        <v>3.3000000000000007</v>
      </c>
    </row>
    <row r="621" spans="1:43" x14ac:dyDescent="0.25">
      <c r="A621" s="5">
        <v>45302</v>
      </c>
      <c r="AD621" t="s">
        <v>896</v>
      </c>
      <c r="AJ621" t="s">
        <v>897</v>
      </c>
    </row>
    <row r="622" spans="1:43" x14ac:dyDescent="0.25">
      <c r="A622" s="5">
        <v>45302</v>
      </c>
      <c r="AE622">
        <v>21000</v>
      </c>
      <c r="AF622">
        <v>3.85</v>
      </c>
      <c r="AH622">
        <f>AF622*2</f>
        <v>7.7</v>
      </c>
      <c r="AI622">
        <f>AF622-AH622</f>
        <v>-3.85</v>
      </c>
    </row>
    <row r="623" spans="1:43" x14ac:dyDescent="0.25">
      <c r="A623" s="5">
        <v>45302</v>
      </c>
      <c r="AF623">
        <v>3.85</v>
      </c>
      <c r="AG623">
        <v>1.3</v>
      </c>
      <c r="AH623">
        <f>AG623*2</f>
        <v>2.6</v>
      </c>
      <c r="AI623">
        <f>AF623-AH623</f>
        <v>1.25</v>
      </c>
    </row>
    <row r="624" spans="1:43" x14ac:dyDescent="0.25">
      <c r="A624" s="5">
        <v>45302</v>
      </c>
      <c r="AD624" t="s">
        <v>898</v>
      </c>
      <c r="AJ624" t="s">
        <v>899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A329-7251-499A-9D87-F96780710E25}">
  <dimension ref="A1:D2"/>
  <sheetViews>
    <sheetView tabSelected="1" workbookViewId="0">
      <pane ySplit="1" topLeftCell="A2" activePane="bottomLeft" state="frozen"/>
      <selection pane="bottomLeft" activeCell="M8" sqref="M8"/>
    </sheetView>
  </sheetViews>
  <sheetFormatPr defaultRowHeight="15" x14ac:dyDescent="0.25"/>
  <cols>
    <col min="1" max="1" width="16.140625" bestFit="1" customWidth="1"/>
    <col min="2" max="2" width="10.42578125" bestFit="1" customWidth="1"/>
    <col min="3" max="3" width="9.85546875" bestFit="1" customWidth="1"/>
    <col min="4" max="4" width="9.5703125" bestFit="1" customWidth="1"/>
  </cols>
  <sheetData>
    <row r="1" spans="1:4" x14ac:dyDescent="0.25">
      <c r="A1" t="s">
        <v>747</v>
      </c>
      <c r="B1" t="s">
        <v>746</v>
      </c>
      <c r="C1" t="s">
        <v>748</v>
      </c>
      <c r="D1" t="s">
        <v>749</v>
      </c>
    </row>
    <row r="2" spans="1:4" x14ac:dyDescent="0.25">
      <c r="A2" s="5">
        <v>45499</v>
      </c>
      <c r="B2" s="5">
        <v>45505</v>
      </c>
      <c r="C2">
        <v>24850</v>
      </c>
      <c r="D2">
        <v>24000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DC67-8579-4923-A735-51C104EF913E}">
  <dimension ref="A1:D229"/>
  <sheetViews>
    <sheetView workbookViewId="0">
      <selection activeCell="I8" sqref="I8"/>
    </sheetView>
  </sheetViews>
  <sheetFormatPr defaultRowHeight="15" x14ac:dyDescent="0.25"/>
  <cols>
    <col min="1" max="2" width="10.42578125" bestFit="1" customWidth="1"/>
  </cols>
  <sheetData>
    <row r="1" spans="1:4" x14ac:dyDescent="0.25">
      <c r="A1" s="5">
        <v>43833</v>
      </c>
      <c r="B1" s="5">
        <v>43839</v>
      </c>
      <c r="C1">
        <v>12450</v>
      </c>
      <c r="D1">
        <v>12000</v>
      </c>
    </row>
    <row r="2" spans="1:4" x14ac:dyDescent="0.25">
      <c r="A2" s="5">
        <v>43840</v>
      </c>
      <c r="B2" s="5">
        <v>43846</v>
      </c>
      <c r="C2">
        <v>12450</v>
      </c>
      <c r="D2">
        <v>12000</v>
      </c>
    </row>
    <row r="3" spans="1:4" x14ac:dyDescent="0.25">
      <c r="A3" s="5">
        <v>43847</v>
      </c>
      <c r="B3" s="5">
        <v>43853</v>
      </c>
      <c r="C3">
        <v>12550</v>
      </c>
      <c r="D3">
        <v>12100</v>
      </c>
    </row>
    <row r="4" spans="1:4" x14ac:dyDescent="0.25">
      <c r="A4" s="5">
        <v>43854</v>
      </c>
      <c r="B4" s="5">
        <v>43860</v>
      </c>
      <c r="C4">
        <v>12400</v>
      </c>
      <c r="D4">
        <v>11900</v>
      </c>
    </row>
    <row r="5" spans="1:4" x14ac:dyDescent="0.25">
      <c r="A5" s="5">
        <v>43861</v>
      </c>
      <c r="B5" s="5">
        <v>43867</v>
      </c>
      <c r="C5">
        <v>12500</v>
      </c>
      <c r="D5">
        <v>11600</v>
      </c>
    </row>
    <row r="6" spans="1:4" x14ac:dyDescent="0.25">
      <c r="A6" s="5">
        <v>43868</v>
      </c>
      <c r="B6" s="5">
        <v>43874</v>
      </c>
      <c r="C6">
        <v>12350</v>
      </c>
      <c r="D6">
        <v>11850</v>
      </c>
    </row>
    <row r="7" spans="1:4" x14ac:dyDescent="0.25">
      <c r="A7" s="13">
        <v>43875</v>
      </c>
      <c r="B7" s="13">
        <v>43881</v>
      </c>
      <c r="C7" s="4">
        <v>12450</v>
      </c>
      <c r="D7" s="4">
        <v>12000</v>
      </c>
    </row>
    <row r="8" spans="1:4" x14ac:dyDescent="0.25">
      <c r="A8" s="5">
        <v>43881</v>
      </c>
      <c r="B8" s="5">
        <v>43888</v>
      </c>
      <c r="C8">
        <v>12350</v>
      </c>
      <c r="D8">
        <v>11850</v>
      </c>
    </row>
    <row r="9" spans="1:4" x14ac:dyDescent="0.25">
      <c r="A9" s="5">
        <v>43896</v>
      </c>
      <c r="B9" s="5">
        <v>43902</v>
      </c>
      <c r="C9">
        <v>11300</v>
      </c>
      <c r="D9">
        <v>10200</v>
      </c>
    </row>
    <row r="10" spans="1:4" x14ac:dyDescent="0.25">
      <c r="A10" s="5">
        <v>43910</v>
      </c>
      <c r="B10" s="5">
        <v>43916</v>
      </c>
      <c r="C10">
        <v>9450</v>
      </c>
      <c r="D10">
        <v>7100</v>
      </c>
    </row>
    <row r="11" spans="1:4" x14ac:dyDescent="0.25">
      <c r="A11" s="5">
        <v>43917</v>
      </c>
      <c r="B11" s="5">
        <v>43922</v>
      </c>
      <c r="C11">
        <v>9900</v>
      </c>
      <c r="D11">
        <v>7800</v>
      </c>
    </row>
    <row r="12" spans="1:4" x14ac:dyDescent="0.25">
      <c r="A12" s="5">
        <v>43924</v>
      </c>
      <c r="B12" s="5">
        <v>43930</v>
      </c>
      <c r="C12">
        <v>8750</v>
      </c>
      <c r="D12">
        <v>7400</v>
      </c>
    </row>
    <row r="13" spans="1:4" x14ac:dyDescent="0.25">
      <c r="A13" s="5">
        <v>43930</v>
      </c>
      <c r="B13" s="5">
        <v>43937</v>
      </c>
      <c r="C13">
        <v>9600</v>
      </c>
      <c r="D13">
        <v>8200</v>
      </c>
    </row>
    <row r="14" spans="1:4" x14ac:dyDescent="0.25">
      <c r="A14" s="17">
        <v>43938</v>
      </c>
      <c r="B14" s="17">
        <v>43944</v>
      </c>
      <c r="C14" s="18">
        <v>9850</v>
      </c>
      <c r="D14" s="18">
        <v>8750</v>
      </c>
    </row>
    <row r="15" spans="1:4" x14ac:dyDescent="0.25">
      <c r="A15" s="5">
        <v>43945</v>
      </c>
      <c r="B15" s="5">
        <v>43951</v>
      </c>
      <c r="C15">
        <v>9600</v>
      </c>
      <c r="D15">
        <v>8650</v>
      </c>
    </row>
    <row r="16" spans="1:4" x14ac:dyDescent="0.25">
      <c r="A16" s="5">
        <v>43951</v>
      </c>
      <c r="B16" s="5">
        <v>43958</v>
      </c>
      <c r="C16">
        <v>10100</v>
      </c>
      <c r="D16">
        <v>9300</v>
      </c>
    </row>
    <row r="17" spans="1:4" x14ac:dyDescent="0.25">
      <c r="A17" s="5">
        <v>43959</v>
      </c>
      <c r="B17" s="5">
        <v>43965</v>
      </c>
      <c r="C17">
        <v>9800</v>
      </c>
      <c r="D17">
        <v>8900</v>
      </c>
    </row>
    <row r="18" spans="1:4" x14ac:dyDescent="0.25">
      <c r="A18" s="13">
        <v>43966</v>
      </c>
      <c r="B18" s="13">
        <v>43972</v>
      </c>
      <c r="C18" s="4">
        <v>9600</v>
      </c>
      <c r="D18" s="4">
        <v>8650</v>
      </c>
    </row>
    <row r="19" spans="1:4" x14ac:dyDescent="0.25">
      <c r="A19" s="5">
        <v>43973</v>
      </c>
      <c r="B19" s="5">
        <v>43979</v>
      </c>
      <c r="C19">
        <v>9400</v>
      </c>
      <c r="D19">
        <v>8650</v>
      </c>
    </row>
    <row r="20" spans="1:4" x14ac:dyDescent="0.25">
      <c r="A20" s="5">
        <v>43980</v>
      </c>
      <c r="B20" s="5">
        <v>43986</v>
      </c>
      <c r="C20">
        <v>9800</v>
      </c>
      <c r="D20">
        <v>9000</v>
      </c>
    </row>
    <row r="21" spans="1:4" x14ac:dyDescent="0.25">
      <c r="A21" s="5">
        <v>43987</v>
      </c>
      <c r="B21" s="5">
        <v>43993</v>
      </c>
      <c r="C21">
        <v>10500</v>
      </c>
      <c r="D21">
        <v>9650</v>
      </c>
    </row>
    <row r="22" spans="1:4" x14ac:dyDescent="0.25">
      <c r="A22" s="5">
        <v>43994</v>
      </c>
      <c r="B22" s="5">
        <v>44000</v>
      </c>
      <c r="C22">
        <v>10100</v>
      </c>
      <c r="D22">
        <v>9050</v>
      </c>
    </row>
    <row r="23" spans="1:4" x14ac:dyDescent="0.25">
      <c r="A23" s="5">
        <v>44001</v>
      </c>
      <c r="B23" s="5">
        <v>44007</v>
      </c>
      <c r="C23">
        <v>10550</v>
      </c>
      <c r="D23">
        <v>9650</v>
      </c>
    </row>
    <row r="24" spans="1:4" x14ac:dyDescent="0.25">
      <c r="A24" s="5">
        <v>44008</v>
      </c>
      <c r="B24" s="5">
        <v>44014</v>
      </c>
      <c r="C24">
        <v>10750</v>
      </c>
      <c r="D24">
        <v>9900</v>
      </c>
    </row>
    <row r="25" spans="1:4" x14ac:dyDescent="0.25">
      <c r="A25" s="5">
        <v>44015</v>
      </c>
      <c r="B25" s="5">
        <v>44021</v>
      </c>
      <c r="C25">
        <v>10950</v>
      </c>
      <c r="D25">
        <v>10200</v>
      </c>
    </row>
    <row r="26" spans="1:4" x14ac:dyDescent="0.25">
      <c r="A26" s="5">
        <v>44022</v>
      </c>
      <c r="B26" s="5">
        <v>44028</v>
      </c>
      <c r="C26">
        <v>11100</v>
      </c>
      <c r="D26">
        <v>10400</v>
      </c>
    </row>
    <row r="27" spans="1:4" x14ac:dyDescent="0.25">
      <c r="A27" s="5">
        <v>44029</v>
      </c>
      <c r="B27" s="5">
        <v>44035</v>
      </c>
      <c r="C27">
        <v>11100</v>
      </c>
      <c r="D27">
        <v>10450</v>
      </c>
    </row>
    <row r="28" spans="1:4" x14ac:dyDescent="0.25">
      <c r="A28" s="5">
        <v>44036</v>
      </c>
      <c r="B28" s="5">
        <v>44042</v>
      </c>
      <c r="C28">
        <v>11450</v>
      </c>
      <c r="D28">
        <v>10700</v>
      </c>
    </row>
    <row r="29" spans="1:4" x14ac:dyDescent="0.25">
      <c r="A29" s="5">
        <v>44043</v>
      </c>
      <c r="B29" s="5">
        <v>44049</v>
      </c>
      <c r="C29">
        <v>11450</v>
      </c>
      <c r="D29">
        <v>10650</v>
      </c>
    </row>
    <row r="30" spans="1:4" x14ac:dyDescent="0.25">
      <c r="A30" s="5">
        <v>44050</v>
      </c>
      <c r="B30" s="5">
        <v>44056</v>
      </c>
      <c r="C30">
        <v>11500</v>
      </c>
      <c r="D30">
        <v>10850</v>
      </c>
    </row>
    <row r="31" spans="1:4" x14ac:dyDescent="0.25">
      <c r="A31" s="5">
        <v>44057</v>
      </c>
      <c r="B31" s="5">
        <v>44063</v>
      </c>
      <c r="C31">
        <v>11600</v>
      </c>
      <c r="D31">
        <v>11050</v>
      </c>
    </row>
    <row r="32" spans="1:4" x14ac:dyDescent="0.25">
      <c r="A32" s="5">
        <v>44064</v>
      </c>
      <c r="B32" s="5">
        <v>44070</v>
      </c>
      <c r="C32">
        <v>11650</v>
      </c>
      <c r="D32">
        <v>11050</v>
      </c>
    </row>
    <row r="33" spans="1:4" x14ac:dyDescent="0.25">
      <c r="A33" s="13">
        <v>44071</v>
      </c>
      <c r="B33" s="13">
        <v>44077</v>
      </c>
      <c r="C33" s="4">
        <v>11850</v>
      </c>
      <c r="D33" s="4">
        <v>11300</v>
      </c>
    </row>
    <row r="34" spans="1:4" x14ac:dyDescent="0.25">
      <c r="A34" s="5">
        <v>44078</v>
      </c>
      <c r="B34" s="5">
        <v>44084</v>
      </c>
      <c r="C34">
        <v>11700</v>
      </c>
      <c r="D34">
        <v>10950</v>
      </c>
    </row>
    <row r="35" spans="1:4" x14ac:dyDescent="0.25">
      <c r="A35" s="5">
        <v>44085</v>
      </c>
      <c r="B35" s="5">
        <v>44091</v>
      </c>
      <c r="C35">
        <v>11750</v>
      </c>
      <c r="D35">
        <v>11100</v>
      </c>
    </row>
    <row r="36" spans="1:4" x14ac:dyDescent="0.25">
      <c r="A36" s="5">
        <v>44092</v>
      </c>
      <c r="B36" s="5">
        <v>44098</v>
      </c>
      <c r="C36">
        <v>11800</v>
      </c>
      <c r="D36">
        <v>11200</v>
      </c>
    </row>
    <row r="37" spans="1:4" x14ac:dyDescent="0.25">
      <c r="A37" s="5">
        <v>44099</v>
      </c>
      <c r="B37" s="5">
        <v>44105</v>
      </c>
      <c r="C37">
        <v>11250</v>
      </c>
      <c r="D37">
        <v>10500</v>
      </c>
    </row>
    <row r="38" spans="1:4" x14ac:dyDescent="0.25">
      <c r="A38" s="5">
        <v>44105</v>
      </c>
      <c r="B38" s="5">
        <v>44112</v>
      </c>
      <c r="C38">
        <v>11650</v>
      </c>
      <c r="D38">
        <v>11050</v>
      </c>
    </row>
    <row r="39" spans="1:4" x14ac:dyDescent="0.25">
      <c r="A39" s="5">
        <v>44113</v>
      </c>
      <c r="B39" s="5">
        <v>44119</v>
      </c>
      <c r="C39">
        <v>12200</v>
      </c>
      <c r="D39">
        <v>11500</v>
      </c>
    </row>
    <row r="40" spans="1:4" x14ac:dyDescent="0.25">
      <c r="A40" s="5">
        <v>44120</v>
      </c>
      <c r="B40" s="5">
        <v>44126</v>
      </c>
      <c r="C40">
        <v>12100</v>
      </c>
      <c r="D40">
        <v>11400</v>
      </c>
    </row>
    <row r="41" spans="1:4" x14ac:dyDescent="0.25">
      <c r="A41" s="5">
        <v>44127</v>
      </c>
      <c r="B41" s="5">
        <v>44133</v>
      </c>
      <c r="C41">
        <v>12250</v>
      </c>
      <c r="D41">
        <v>11600</v>
      </c>
    </row>
    <row r="42" spans="1:4" x14ac:dyDescent="0.25">
      <c r="A42" s="5">
        <v>44134</v>
      </c>
      <c r="B42" s="5">
        <v>44140</v>
      </c>
      <c r="C42">
        <v>12100</v>
      </c>
      <c r="D42">
        <v>11200</v>
      </c>
    </row>
    <row r="43" spans="1:4" x14ac:dyDescent="0.25">
      <c r="A43" s="5">
        <v>44141</v>
      </c>
      <c r="B43" s="5">
        <v>44147</v>
      </c>
      <c r="C43">
        <v>12450</v>
      </c>
      <c r="D43">
        <v>11750</v>
      </c>
    </row>
    <row r="44" spans="1:4" x14ac:dyDescent="0.25">
      <c r="A44" s="5">
        <v>44148</v>
      </c>
      <c r="B44" s="5">
        <v>44154</v>
      </c>
      <c r="C44">
        <v>12950</v>
      </c>
      <c r="D44">
        <v>12300</v>
      </c>
    </row>
    <row r="45" spans="1:4" x14ac:dyDescent="0.25">
      <c r="A45" s="5">
        <v>44155</v>
      </c>
      <c r="B45" s="5">
        <v>44161</v>
      </c>
      <c r="C45">
        <v>13150</v>
      </c>
      <c r="D45">
        <v>12500</v>
      </c>
    </row>
    <row r="46" spans="1:4" x14ac:dyDescent="0.25">
      <c r="A46" s="5">
        <v>44162</v>
      </c>
      <c r="B46" s="5">
        <v>44168</v>
      </c>
      <c r="C46">
        <v>13350</v>
      </c>
      <c r="D46">
        <v>12650</v>
      </c>
    </row>
    <row r="47" spans="1:4" x14ac:dyDescent="0.25">
      <c r="A47" s="5">
        <v>44169</v>
      </c>
      <c r="B47" s="5">
        <v>44175</v>
      </c>
      <c r="C47">
        <v>13500</v>
      </c>
      <c r="D47">
        <v>12850</v>
      </c>
    </row>
    <row r="48" spans="1:4" x14ac:dyDescent="0.25">
      <c r="A48" s="5">
        <v>44176</v>
      </c>
      <c r="B48" s="5">
        <v>44182</v>
      </c>
      <c r="C48">
        <v>13850</v>
      </c>
      <c r="D48">
        <v>13200</v>
      </c>
    </row>
    <row r="49" spans="1:4" x14ac:dyDescent="0.25">
      <c r="A49" s="5">
        <v>44183</v>
      </c>
      <c r="B49" s="5">
        <v>44189</v>
      </c>
      <c r="C49">
        <v>14050</v>
      </c>
      <c r="D49">
        <v>13400</v>
      </c>
    </row>
    <row r="50" spans="1:4" x14ac:dyDescent="0.25">
      <c r="A50" s="5">
        <v>44189</v>
      </c>
      <c r="B50" s="5">
        <v>44196</v>
      </c>
      <c r="C50">
        <v>14000</v>
      </c>
      <c r="D50">
        <v>13300</v>
      </c>
    </row>
    <row r="51" spans="1:4" x14ac:dyDescent="0.25">
      <c r="A51" s="5">
        <v>44197</v>
      </c>
      <c r="B51" s="5">
        <v>44203</v>
      </c>
      <c r="C51">
        <v>14350</v>
      </c>
      <c r="D51">
        <v>13600</v>
      </c>
    </row>
    <row r="52" spans="1:4" x14ac:dyDescent="0.25">
      <c r="A52" s="5">
        <v>44204</v>
      </c>
      <c r="B52" s="5">
        <v>44210</v>
      </c>
      <c r="C52">
        <v>14550</v>
      </c>
      <c r="D52">
        <v>13900</v>
      </c>
    </row>
    <row r="53" spans="1:4" x14ac:dyDescent="0.25">
      <c r="A53" s="5">
        <v>44211</v>
      </c>
      <c r="B53" s="5">
        <v>44217</v>
      </c>
      <c r="C53">
        <v>14950</v>
      </c>
      <c r="D53">
        <v>14150</v>
      </c>
    </row>
    <row r="54" spans="1:4" x14ac:dyDescent="0.25">
      <c r="A54" s="5">
        <v>44218</v>
      </c>
      <c r="B54" s="5">
        <v>44224</v>
      </c>
      <c r="C54">
        <v>14950</v>
      </c>
      <c r="D54">
        <v>14100</v>
      </c>
    </row>
    <row r="55" spans="1:4" x14ac:dyDescent="0.25">
      <c r="A55" s="16">
        <v>44225</v>
      </c>
      <c r="B55" s="16">
        <v>44231</v>
      </c>
      <c r="C55" s="9">
        <v>14500</v>
      </c>
      <c r="D55" s="9">
        <v>13350</v>
      </c>
    </row>
    <row r="56" spans="1:4" x14ac:dyDescent="0.25">
      <c r="A56" s="5">
        <v>44232</v>
      </c>
      <c r="B56" s="5">
        <v>44238</v>
      </c>
      <c r="C56">
        <v>15400</v>
      </c>
      <c r="D56">
        <v>14450</v>
      </c>
    </row>
    <row r="57" spans="1:4" x14ac:dyDescent="0.25">
      <c r="A57" s="5">
        <v>44239</v>
      </c>
      <c r="B57" s="5">
        <v>44245</v>
      </c>
      <c r="C57">
        <v>15550</v>
      </c>
      <c r="D57">
        <v>14800</v>
      </c>
    </row>
    <row r="58" spans="1:4" x14ac:dyDescent="0.25">
      <c r="A58" s="5">
        <v>44246</v>
      </c>
      <c r="B58" s="5">
        <v>44252</v>
      </c>
      <c r="C58">
        <v>15400</v>
      </c>
      <c r="D58">
        <v>14600</v>
      </c>
    </row>
    <row r="59" spans="1:4" x14ac:dyDescent="0.25">
      <c r="A59" s="5">
        <v>44253</v>
      </c>
      <c r="B59" s="5">
        <v>44259</v>
      </c>
      <c r="C59">
        <v>15300</v>
      </c>
      <c r="D59">
        <v>14300</v>
      </c>
    </row>
    <row r="60" spans="1:4" x14ac:dyDescent="0.25">
      <c r="A60" s="5">
        <v>44260</v>
      </c>
      <c r="B60" s="5">
        <v>44266</v>
      </c>
      <c r="C60">
        <v>15500</v>
      </c>
      <c r="D60">
        <v>14300</v>
      </c>
    </row>
    <row r="61" spans="1:4" x14ac:dyDescent="0.25">
      <c r="A61" s="5">
        <v>44267</v>
      </c>
      <c r="B61" s="5">
        <v>44273</v>
      </c>
      <c r="C61">
        <v>15700</v>
      </c>
      <c r="D61">
        <v>14850</v>
      </c>
    </row>
    <row r="62" spans="1:4" x14ac:dyDescent="0.25">
      <c r="A62" s="5">
        <v>44274</v>
      </c>
      <c r="B62" s="5">
        <v>44280</v>
      </c>
      <c r="C62">
        <v>14950</v>
      </c>
      <c r="D62">
        <v>13850</v>
      </c>
    </row>
    <row r="63" spans="1:4" x14ac:dyDescent="0.25">
      <c r="A63" s="5">
        <v>44281</v>
      </c>
      <c r="B63" s="5">
        <v>44287</v>
      </c>
      <c r="C63">
        <v>14950</v>
      </c>
      <c r="D63">
        <v>13950</v>
      </c>
    </row>
    <row r="64" spans="1:4" x14ac:dyDescent="0.25">
      <c r="A64" s="5">
        <v>44287</v>
      </c>
      <c r="B64" s="5">
        <v>44294</v>
      </c>
      <c r="C64">
        <v>15200</v>
      </c>
      <c r="D64">
        <v>14350</v>
      </c>
    </row>
    <row r="65" spans="1:4" x14ac:dyDescent="0.25">
      <c r="A65" s="5">
        <v>44295</v>
      </c>
      <c r="B65" s="5">
        <v>44301</v>
      </c>
      <c r="C65">
        <v>15250</v>
      </c>
      <c r="D65">
        <v>14300</v>
      </c>
    </row>
    <row r="66" spans="1:4" x14ac:dyDescent="0.25">
      <c r="A66" s="5">
        <v>44302</v>
      </c>
      <c r="B66" s="5">
        <v>44308</v>
      </c>
      <c r="C66">
        <v>15000</v>
      </c>
      <c r="D66">
        <v>14100</v>
      </c>
    </row>
    <row r="67" spans="1:4" x14ac:dyDescent="0.25">
      <c r="A67" s="5">
        <v>44309</v>
      </c>
      <c r="B67" s="5">
        <v>44315</v>
      </c>
      <c r="C67">
        <v>14800</v>
      </c>
      <c r="D67">
        <v>13800</v>
      </c>
    </row>
    <row r="68" spans="1:4" x14ac:dyDescent="0.25">
      <c r="A68" s="5">
        <v>44316</v>
      </c>
      <c r="B68" s="5">
        <v>44322</v>
      </c>
      <c r="C68">
        <v>15250</v>
      </c>
      <c r="D68">
        <v>14200</v>
      </c>
    </row>
    <row r="69" spans="1:4" x14ac:dyDescent="0.25">
      <c r="A69" s="5">
        <v>44323</v>
      </c>
      <c r="B69" s="5">
        <v>44328</v>
      </c>
      <c r="C69">
        <v>15200</v>
      </c>
      <c r="D69">
        <v>14400</v>
      </c>
    </row>
    <row r="70" spans="1:4" x14ac:dyDescent="0.25">
      <c r="A70" s="5">
        <v>44330</v>
      </c>
      <c r="B70" s="5">
        <v>44336</v>
      </c>
      <c r="C70">
        <v>15100</v>
      </c>
      <c r="D70">
        <v>14300</v>
      </c>
    </row>
    <row r="71" spans="1:4" x14ac:dyDescent="0.25">
      <c r="A71" s="5">
        <v>44337</v>
      </c>
      <c r="B71" s="5">
        <v>44343</v>
      </c>
      <c r="C71">
        <v>15350</v>
      </c>
      <c r="D71">
        <v>14650</v>
      </c>
    </row>
    <row r="72" spans="1:4" x14ac:dyDescent="0.25">
      <c r="A72" s="5">
        <v>44344</v>
      </c>
      <c r="B72" s="5">
        <v>44350</v>
      </c>
      <c r="C72">
        <v>15750</v>
      </c>
      <c r="D72">
        <v>15100</v>
      </c>
    </row>
    <row r="73" spans="1:4" x14ac:dyDescent="0.25">
      <c r="A73" s="5">
        <v>44351</v>
      </c>
      <c r="B73" s="5">
        <v>44357</v>
      </c>
      <c r="C73">
        <v>16000</v>
      </c>
      <c r="D73">
        <v>15350</v>
      </c>
    </row>
    <row r="74" spans="1:4" x14ac:dyDescent="0.25">
      <c r="A74" s="5">
        <v>44358</v>
      </c>
      <c r="B74" s="5">
        <v>44364</v>
      </c>
      <c r="C74">
        <v>16100</v>
      </c>
      <c r="D74">
        <v>15500</v>
      </c>
    </row>
    <row r="75" spans="1:4" x14ac:dyDescent="0.25">
      <c r="A75" s="5">
        <v>44365</v>
      </c>
      <c r="B75" s="5">
        <v>44371</v>
      </c>
      <c r="C75">
        <v>16000</v>
      </c>
      <c r="D75">
        <v>15350</v>
      </c>
    </row>
    <row r="76" spans="1:4" x14ac:dyDescent="0.25">
      <c r="A76" s="5">
        <v>44372</v>
      </c>
      <c r="B76" s="5">
        <v>44378</v>
      </c>
      <c r="C76">
        <v>16150</v>
      </c>
      <c r="D76">
        <v>15450</v>
      </c>
    </row>
    <row r="77" spans="1:4" x14ac:dyDescent="0.25">
      <c r="A77" s="5">
        <v>44379</v>
      </c>
      <c r="B77" s="5">
        <v>44385</v>
      </c>
      <c r="C77">
        <v>15950</v>
      </c>
      <c r="D77">
        <v>15400</v>
      </c>
    </row>
    <row r="78" spans="1:4" x14ac:dyDescent="0.25">
      <c r="A78" s="5">
        <v>44386</v>
      </c>
      <c r="B78" s="5">
        <v>44392</v>
      </c>
      <c r="C78">
        <v>15950</v>
      </c>
      <c r="D78">
        <v>15350</v>
      </c>
    </row>
    <row r="79" spans="1:4" x14ac:dyDescent="0.25">
      <c r="A79" s="5">
        <v>44393</v>
      </c>
      <c r="B79" s="5">
        <v>44399</v>
      </c>
      <c r="C79">
        <v>16200</v>
      </c>
      <c r="D79">
        <v>15650</v>
      </c>
    </row>
    <row r="80" spans="1:4" x14ac:dyDescent="0.25">
      <c r="A80" s="5">
        <v>44400</v>
      </c>
      <c r="B80" s="5">
        <v>44406</v>
      </c>
      <c r="C80">
        <v>16100</v>
      </c>
      <c r="D80">
        <v>15600</v>
      </c>
    </row>
    <row r="81" spans="1:4" x14ac:dyDescent="0.25">
      <c r="A81" s="5">
        <v>44407</v>
      </c>
      <c r="B81" s="5">
        <v>44413</v>
      </c>
      <c r="C81">
        <v>16050</v>
      </c>
      <c r="D81">
        <v>15500</v>
      </c>
    </row>
    <row r="82" spans="1:4" x14ac:dyDescent="0.25">
      <c r="A82" s="5">
        <v>44414</v>
      </c>
      <c r="B82" s="5">
        <v>44420</v>
      </c>
      <c r="C82">
        <v>16600</v>
      </c>
      <c r="D82">
        <v>15950</v>
      </c>
    </row>
    <row r="83" spans="1:4" x14ac:dyDescent="0.25">
      <c r="A83" s="5">
        <v>44421</v>
      </c>
      <c r="B83" s="5">
        <v>44426</v>
      </c>
      <c r="C83">
        <v>16650</v>
      </c>
      <c r="D83">
        <v>16150</v>
      </c>
    </row>
    <row r="84" spans="1:4" x14ac:dyDescent="0.25">
      <c r="A84" s="5">
        <v>44428</v>
      </c>
      <c r="B84" s="5">
        <v>44434</v>
      </c>
      <c r="C84">
        <v>16700</v>
      </c>
      <c r="D84">
        <v>16050</v>
      </c>
    </row>
    <row r="85" spans="1:4" x14ac:dyDescent="0.25">
      <c r="A85" s="5">
        <v>44435</v>
      </c>
      <c r="B85" s="5">
        <v>44441</v>
      </c>
      <c r="C85">
        <v>16900</v>
      </c>
      <c r="D85">
        <v>16350</v>
      </c>
    </row>
    <row r="86" spans="1:4" x14ac:dyDescent="0.25">
      <c r="A86" s="5">
        <v>44442</v>
      </c>
      <c r="B86" s="5">
        <v>44448</v>
      </c>
      <c r="C86">
        <v>17650</v>
      </c>
      <c r="D86">
        <v>16950</v>
      </c>
    </row>
    <row r="87" spans="1:4" x14ac:dyDescent="0.25">
      <c r="A87" s="5">
        <v>44448</v>
      </c>
      <c r="B87" s="5">
        <v>44455</v>
      </c>
      <c r="C87">
        <v>17650</v>
      </c>
      <c r="D87">
        <v>17000</v>
      </c>
    </row>
    <row r="88" spans="1:4" x14ac:dyDescent="0.25">
      <c r="A88" s="5">
        <v>44456</v>
      </c>
      <c r="B88" s="5">
        <v>44462</v>
      </c>
      <c r="C88">
        <v>18050</v>
      </c>
      <c r="D88">
        <v>17400</v>
      </c>
    </row>
    <row r="89" spans="1:4" x14ac:dyDescent="0.25">
      <c r="A89" s="5">
        <v>44463</v>
      </c>
      <c r="B89" s="5">
        <v>44469</v>
      </c>
      <c r="C89">
        <v>18350</v>
      </c>
      <c r="D89">
        <v>17550</v>
      </c>
    </row>
    <row r="90" spans="1:4" x14ac:dyDescent="0.25">
      <c r="A90" s="5">
        <v>44470</v>
      </c>
      <c r="B90" s="5">
        <v>44476</v>
      </c>
      <c r="C90">
        <v>17900</v>
      </c>
      <c r="D90">
        <v>17000</v>
      </c>
    </row>
    <row r="91" spans="1:4" x14ac:dyDescent="0.25">
      <c r="A91" s="5">
        <v>44477</v>
      </c>
      <c r="B91" s="5">
        <v>44483</v>
      </c>
      <c r="C91">
        <v>18200</v>
      </c>
      <c r="D91">
        <v>17450</v>
      </c>
    </row>
    <row r="92" spans="1:4" x14ac:dyDescent="0.25">
      <c r="A92" s="5">
        <v>44483</v>
      </c>
      <c r="B92" s="5">
        <v>44490</v>
      </c>
      <c r="C92">
        <v>18650</v>
      </c>
      <c r="D92">
        <v>17850</v>
      </c>
    </row>
    <row r="93" spans="1:4" x14ac:dyDescent="0.25">
      <c r="A93" s="5">
        <v>44491</v>
      </c>
      <c r="B93" s="5">
        <v>44497</v>
      </c>
      <c r="C93">
        <v>18700</v>
      </c>
      <c r="D93">
        <v>17850</v>
      </c>
    </row>
    <row r="94" spans="1:4" x14ac:dyDescent="0.25">
      <c r="A94" s="5">
        <v>44498</v>
      </c>
      <c r="B94" s="5">
        <v>44503</v>
      </c>
      <c r="C94">
        <v>18200</v>
      </c>
      <c r="D94">
        <v>17150</v>
      </c>
    </row>
    <row r="95" spans="1:4" x14ac:dyDescent="0.25">
      <c r="A95" s="5">
        <v>44503</v>
      </c>
      <c r="B95" s="5">
        <v>44511</v>
      </c>
      <c r="C95">
        <v>18400</v>
      </c>
      <c r="D95">
        <v>17550</v>
      </c>
    </row>
    <row r="96" spans="1:4" x14ac:dyDescent="0.25">
      <c r="A96" s="5">
        <v>44512</v>
      </c>
      <c r="B96" s="5">
        <v>44518</v>
      </c>
      <c r="C96">
        <v>18300</v>
      </c>
      <c r="D96">
        <v>17600</v>
      </c>
    </row>
    <row r="97" spans="1:4" x14ac:dyDescent="0.25">
      <c r="A97" s="5">
        <v>44518</v>
      </c>
      <c r="B97" s="5">
        <v>44525</v>
      </c>
      <c r="C97">
        <v>18300</v>
      </c>
      <c r="D97">
        <v>17500</v>
      </c>
    </row>
    <row r="98" spans="1:4" x14ac:dyDescent="0.25">
      <c r="A98" s="5">
        <v>44526</v>
      </c>
      <c r="B98" s="5">
        <v>44532</v>
      </c>
      <c r="C98">
        <v>17700</v>
      </c>
      <c r="D98">
        <v>16850</v>
      </c>
    </row>
    <row r="99" spans="1:4" x14ac:dyDescent="0.25">
      <c r="A99" s="5">
        <v>44533</v>
      </c>
      <c r="B99" s="5">
        <v>44539</v>
      </c>
      <c r="C99">
        <v>17850</v>
      </c>
      <c r="D99">
        <v>17000</v>
      </c>
    </row>
    <row r="100" spans="1:4" x14ac:dyDescent="0.25">
      <c r="A100" s="5">
        <v>44540</v>
      </c>
      <c r="B100" s="5">
        <v>44546</v>
      </c>
      <c r="C100">
        <v>17850</v>
      </c>
      <c r="D100">
        <v>17000</v>
      </c>
    </row>
    <row r="101" spans="1:4" x14ac:dyDescent="0.25">
      <c r="A101" s="5">
        <v>44547</v>
      </c>
      <c r="B101" s="5">
        <v>44553</v>
      </c>
      <c r="C101">
        <v>17600</v>
      </c>
      <c r="D101">
        <v>16750</v>
      </c>
    </row>
    <row r="102" spans="1:4" x14ac:dyDescent="0.25">
      <c r="A102" s="5">
        <v>44554</v>
      </c>
      <c r="B102" s="5">
        <v>44560</v>
      </c>
      <c r="C102">
        <v>17450</v>
      </c>
      <c r="D102">
        <v>16600</v>
      </c>
    </row>
    <row r="103" spans="1:4" x14ac:dyDescent="0.25">
      <c r="A103" s="5">
        <v>44561</v>
      </c>
      <c r="B103" s="5">
        <v>44567</v>
      </c>
      <c r="C103">
        <v>17650</v>
      </c>
      <c r="D103">
        <v>16850</v>
      </c>
    </row>
    <row r="104" spans="1:4" x14ac:dyDescent="0.25">
      <c r="A104" s="5">
        <v>44568</v>
      </c>
      <c r="B104" s="5">
        <v>44574</v>
      </c>
      <c r="C104">
        <v>18250</v>
      </c>
      <c r="D104">
        <v>17400</v>
      </c>
    </row>
    <row r="105" spans="1:4" x14ac:dyDescent="0.25">
      <c r="A105" s="5">
        <v>44575</v>
      </c>
      <c r="B105" s="5">
        <v>44581</v>
      </c>
      <c r="C105">
        <v>18500</v>
      </c>
      <c r="D105">
        <v>17750</v>
      </c>
    </row>
    <row r="106" spans="1:4" x14ac:dyDescent="0.25">
      <c r="A106" s="5">
        <v>44582</v>
      </c>
      <c r="B106" s="5">
        <v>44588</v>
      </c>
      <c r="C106">
        <v>18000</v>
      </c>
      <c r="D106">
        <v>17050</v>
      </c>
    </row>
    <row r="107" spans="1:4" x14ac:dyDescent="0.25">
      <c r="A107" s="5">
        <v>44589</v>
      </c>
      <c r="B107" s="5">
        <v>44595</v>
      </c>
      <c r="C107">
        <v>18000</v>
      </c>
      <c r="D107">
        <v>16600</v>
      </c>
    </row>
    <row r="108" spans="1:4" x14ac:dyDescent="0.25">
      <c r="A108" s="5">
        <v>44596</v>
      </c>
      <c r="B108" s="5">
        <v>44602</v>
      </c>
      <c r="C108">
        <v>17950</v>
      </c>
      <c r="D108">
        <v>16950</v>
      </c>
    </row>
    <row r="109" spans="1:4" x14ac:dyDescent="0.25">
      <c r="A109" s="5">
        <v>44603</v>
      </c>
      <c r="B109" s="5">
        <v>44609</v>
      </c>
      <c r="C109">
        <v>17850</v>
      </c>
      <c r="D109">
        <v>16950</v>
      </c>
    </row>
    <row r="110" spans="1:4" x14ac:dyDescent="0.25">
      <c r="A110" s="5">
        <v>44610</v>
      </c>
      <c r="B110" s="5">
        <v>44616</v>
      </c>
      <c r="C110">
        <v>17800</v>
      </c>
      <c r="D110">
        <v>16500</v>
      </c>
    </row>
    <row r="111" spans="1:4" x14ac:dyDescent="0.25">
      <c r="A111" s="5">
        <v>44617</v>
      </c>
      <c r="B111" s="5">
        <v>44623</v>
      </c>
      <c r="C111">
        <v>17200</v>
      </c>
      <c r="D111">
        <v>15750</v>
      </c>
    </row>
    <row r="112" spans="1:4" x14ac:dyDescent="0.25">
      <c r="A112" s="5">
        <v>44624</v>
      </c>
      <c r="B112" s="5">
        <v>44630</v>
      </c>
      <c r="C112">
        <v>16950</v>
      </c>
      <c r="D112">
        <v>15450</v>
      </c>
    </row>
    <row r="113" spans="1:4" x14ac:dyDescent="0.25">
      <c r="A113" s="5">
        <v>44631</v>
      </c>
      <c r="B113" s="5">
        <v>44637</v>
      </c>
      <c r="C113">
        <v>17150</v>
      </c>
      <c r="D113">
        <v>15850</v>
      </c>
    </row>
    <row r="114" spans="1:4" x14ac:dyDescent="0.25">
      <c r="A114" s="5">
        <v>44637</v>
      </c>
      <c r="B114" s="5">
        <v>44644</v>
      </c>
      <c r="C114">
        <v>17800</v>
      </c>
      <c r="D114">
        <v>16550</v>
      </c>
    </row>
    <row r="115" spans="1:4" x14ac:dyDescent="0.25">
      <c r="A115" s="5">
        <v>44645</v>
      </c>
      <c r="B115" s="5">
        <v>44651</v>
      </c>
      <c r="C115">
        <v>17750</v>
      </c>
      <c r="D115">
        <v>16700</v>
      </c>
    </row>
    <row r="116" spans="1:4" x14ac:dyDescent="0.25">
      <c r="A116" s="5">
        <v>44652</v>
      </c>
      <c r="B116" s="5">
        <v>44658</v>
      </c>
      <c r="C116">
        <v>17900</v>
      </c>
      <c r="D116">
        <v>16950</v>
      </c>
    </row>
    <row r="117" spans="1:4" x14ac:dyDescent="0.25">
      <c r="A117" s="5">
        <v>44659</v>
      </c>
      <c r="B117" s="5">
        <v>44664</v>
      </c>
      <c r="C117">
        <v>18100</v>
      </c>
      <c r="D117">
        <v>17250</v>
      </c>
    </row>
    <row r="118" spans="1:4" x14ac:dyDescent="0.25">
      <c r="A118" s="5">
        <v>44664</v>
      </c>
      <c r="B118" s="5">
        <v>44672</v>
      </c>
      <c r="C118">
        <v>18050</v>
      </c>
      <c r="D118">
        <v>17250</v>
      </c>
    </row>
    <row r="119" spans="1:4" x14ac:dyDescent="0.25">
      <c r="A119" s="5">
        <v>44673</v>
      </c>
      <c r="B119" s="5">
        <v>44679</v>
      </c>
      <c r="C119">
        <v>17600</v>
      </c>
      <c r="D119">
        <v>16750</v>
      </c>
    </row>
    <row r="120" spans="1:4" x14ac:dyDescent="0.25">
      <c r="A120" s="5">
        <v>44680</v>
      </c>
      <c r="B120" s="5">
        <v>44686</v>
      </c>
      <c r="C120">
        <v>17700</v>
      </c>
      <c r="D120">
        <v>16900</v>
      </c>
    </row>
    <row r="121" spans="1:4" x14ac:dyDescent="0.25">
      <c r="A121" s="5">
        <v>44687</v>
      </c>
      <c r="B121" s="5">
        <v>44693</v>
      </c>
      <c r="C121">
        <v>16900</v>
      </c>
      <c r="D121">
        <v>15850</v>
      </c>
    </row>
    <row r="122" spans="1:4" x14ac:dyDescent="0.25">
      <c r="A122" s="5">
        <v>44694</v>
      </c>
      <c r="B122" s="5">
        <v>44700</v>
      </c>
      <c r="C122">
        <v>16450</v>
      </c>
      <c r="D122">
        <v>15400</v>
      </c>
    </row>
    <row r="123" spans="1:4" x14ac:dyDescent="0.25">
      <c r="A123" s="5">
        <v>44701</v>
      </c>
      <c r="B123" s="5">
        <v>44707</v>
      </c>
      <c r="C123">
        <v>16550</v>
      </c>
      <c r="D123">
        <v>15500</v>
      </c>
    </row>
    <row r="124" spans="1:4" x14ac:dyDescent="0.25">
      <c r="A124" s="5">
        <v>44708</v>
      </c>
      <c r="B124" s="5">
        <v>44714</v>
      </c>
      <c r="C124">
        <v>16750</v>
      </c>
      <c r="D124">
        <v>15750</v>
      </c>
    </row>
    <row r="125" spans="1:4" x14ac:dyDescent="0.25">
      <c r="A125" s="5">
        <v>44715</v>
      </c>
      <c r="B125" s="5">
        <v>44721</v>
      </c>
      <c r="C125">
        <v>17200</v>
      </c>
      <c r="D125">
        <v>16300</v>
      </c>
    </row>
    <row r="126" spans="1:4" x14ac:dyDescent="0.25">
      <c r="A126" s="5">
        <v>44722</v>
      </c>
      <c r="B126" s="5">
        <v>44728</v>
      </c>
      <c r="C126">
        <v>16700</v>
      </c>
      <c r="D126">
        <v>15850</v>
      </c>
    </row>
    <row r="127" spans="1:4" x14ac:dyDescent="0.25">
      <c r="A127" s="5">
        <v>44729</v>
      </c>
      <c r="B127" s="5">
        <v>44735</v>
      </c>
      <c r="C127">
        <v>15800</v>
      </c>
      <c r="D127">
        <v>14700</v>
      </c>
    </row>
    <row r="128" spans="1:4" x14ac:dyDescent="0.25">
      <c r="A128" s="5">
        <v>44736</v>
      </c>
      <c r="B128" s="5">
        <v>44742</v>
      </c>
      <c r="C128">
        <v>16200</v>
      </c>
      <c r="D128">
        <v>15200</v>
      </c>
    </row>
    <row r="129" spans="1:4" x14ac:dyDescent="0.25">
      <c r="A129" s="5">
        <v>44743</v>
      </c>
      <c r="B129" s="5">
        <v>44749</v>
      </c>
      <c r="C129">
        <v>16100</v>
      </c>
      <c r="D129">
        <v>15150</v>
      </c>
    </row>
    <row r="130" spans="1:4" x14ac:dyDescent="0.25">
      <c r="A130" s="5">
        <v>44750</v>
      </c>
      <c r="B130" s="5">
        <v>44756</v>
      </c>
      <c r="C130">
        <v>16600</v>
      </c>
      <c r="D130">
        <v>15750</v>
      </c>
    </row>
    <row r="131" spans="1:4" x14ac:dyDescent="0.25">
      <c r="A131" s="5">
        <v>44757</v>
      </c>
      <c r="B131" s="5">
        <v>44763</v>
      </c>
      <c r="C131">
        <v>16350</v>
      </c>
      <c r="D131">
        <v>15650</v>
      </c>
    </row>
    <row r="132" spans="1:4" x14ac:dyDescent="0.25">
      <c r="A132" s="5">
        <v>44764</v>
      </c>
      <c r="B132" s="5">
        <v>44770</v>
      </c>
      <c r="C132">
        <v>17000</v>
      </c>
      <c r="D132">
        <v>16300</v>
      </c>
    </row>
    <row r="133" spans="1:4" x14ac:dyDescent="0.25">
      <c r="A133" s="5">
        <v>44771</v>
      </c>
      <c r="B133" s="5">
        <v>44777</v>
      </c>
      <c r="C133">
        <v>17500</v>
      </c>
      <c r="D133">
        <v>16700</v>
      </c>
    </row>
    <row r="134" spans="1:4" x14ac:dyDescent="0.25">
      <c r="A134" s="5">
        <v>44778</v>
      </c>
      <c r="B134" s="5">
        <v>44784</v>
      </c>
      <c r="C134">
        <v>17850</v>
      </c>
      <c r="D134">
        <v>16900</v>
      </c>
    </row>
    <row r="135" spans="1:4" x14ac:dyDescent="0.25">
      <c r="A135" s="5">
        <v>44785</v>
      </c>
      <c r="B135" s="5">
        <v>44791</v>
      </c>
      <c r="C135">
        <v>17950</v>
      </c>
      <c r="D135">
        <v>17300</v>
      </c>
    </row>
    <row r="136" spans="1:4" x14ac:dyDescent="0.25">
      <c r="A136" s="5">
        <v>44792</v>
      </c>
      <c r="B136" s="5">
        <v>44798</v>
      </c>
      <c r="C136">
        <v>18300</v>
      </c>
      <c r="D136">
        <v>17600</v>
      </c>
    </row>
    <row r="137" spans="1:4" x14ac:dyDescent="0.25">
      <c r="A137" s="5">
        <v>44799</v>
      </c>
      <c r="B137" s="5">
        <v>44805</v>
      </c>
      <c r="C137">
        <v>18050</v>
      </c>
      <c r="D137">
        <v>17250</v>
      </c>
    </row>
    <row r="138" spans="1:4" x14ac:dyDescent="0.25">
      <c r="A138" s="5">
        <v>44806</v>
      </c>
      <c r="B138" s="5">
        <v>44812</v>
      </c>
      <c r="C138">
        <v>18050</v>
      </c>
      <c r="D138">
        <v>17100</v>
      </c>
    </row>
    <row r="139" spans="1:4" x14ac:dyDescent="0.25">
      <c r="A139" s="5">
        <v>44813</v>
      </c>
      <c r="B139" s="5">
        <v>44819</v>
      </c>
      <c r="C139">
        <v>18250</v>
      </c>
      <c r="D139">
        <v>17500</v>
      </c>
    </row>
    <row r="140" spans="1:4" x14ac:dyDescent="0.25">
      <c r="A140" s="5">
        <v>44820</v>
      </c>
      <c r="B140" s="5">
        <v>44826</v>
      </c>
      <c r="C140">
        <v>18200</v>
      </c>
      <c r="D140">
        <v>17300</v>
      </c>
    </row>
    <row r="141" spans="1:4" x14ac:dyDescent="0.25">
      <c r="A141" s="5">
        <v>44827</v>
      </c>
      <c r="B141" s="5">
        <v>44833</v>
      </c>
      <c r="C141">
        <v>18000</v>
      </c>
      <c r="D141">
        <v>17050</v>
      </c>
    </row>
    <row r="142" spans="1:4" x14ac:dyDescent="0.25">
      <c r="A142" s="5">
        <v>44834</v>
      </c>
      <c r="B142" s="5">
        <v>44840</v>
      </c>
      <c r="C142">
        <v>17300</v>
      </c>
      <c r="D142">
        <v>16250</v>
      </c>
    </row>
    <row r="143" spans="1:4" x14ac:dyDescent="0.25">
      <c r="A143" s="5">
        <v>44841</v>
      </c>
      <c r="B143" s="5">
        <v>44847</v>
      </c>
      <c r="C143">
        <v>17700</v>
      </c>
      <c r="D143">
        <v>16850</v>
      </c>
    </row>
    <row r="144" spans="1:4" x14ac:dyDescent="0.25">
      <c r="A144" s="5">
        <v>44848</v>
      </c>
      <c r="B144" s="5">
        <v>44854</v>
      </c>
      <c r="C144">
        <v>17700</v>
      </c>
      <c r="D144">
        <v>16900</v>
      </c>
    </row>
    <row r="145" spans="1:4" x14ac:dyDescent="0.25">
      <c r="A145" s="5">
        <v>44862</v>
      </c>
      <c r="B145" s="5">
        <v>44868</v>
      </c>
      <c r="C145">
        <v>18150</v>
      </c>
      <c r="D145">
        <v>17400</v>
      </c>
    </row>
    <row r="146" spans="1:4" x14ac:dyDescent="0.25">
      <c r="A146" s="5">
        <v>44869</v>
      </c>
      <c r="B146" s="5">
        <v>44875</v>
      </c>
      <c r="C146">
        <v>18450</v>
      </c>
      <c r="D146">
        <v>17700</v>
      </c>
    </row>
    <row r="147" spans="1:4" x14ac:dyDescent="0.25">
      <c r="A147" s="5">
        <v>44876</v>
      </c>
      <c r="B147" s="5">
        <v>44882</v>
      </c>
      <c r="C147">
        <v>18600</v>
      </c>
      <c r="D147">
        <v>17950</v>
      </c>
    </row>
    <row r="148" spans="1:4" x14ac:dyDescent="0.25">
      <c r="A148" s="5">
        <v>44883</v>
      </c>
      <c r="B148" s="5">
        <v>44889</v>
      </c>
      <c r="C148">
        <v>18650</v>
      </c>
      <c r="D148">
        <v>18050</v>
      </c>
    </row>
    <row r="149" spans="1:4" x14ac:dyDescent="0.25">
      <c r="A149" s="5">
        <v>44890</v>
      </c>
      <c r="B149" s="5">
        <v>44896</v>
      </c>
      <c r="C149">
        <v>18800</v>
      </c>
      <c r="D149">
        <v>18200</v>
      </c>
    </row>
    <row r="150" spans="1:4" x14ac:dyDescent="0.25">
      <c r="A150" s="5">
        <v>44897</v>
      </c>
      <c r="B150" s="5">
        <v>44903</v>
      </c>
      <c r="C150">
        <v>19100</v>
      </c>
      <c r="D150">
        <v>18450</v>
      </c>
    </row>
    <row r="151" spans="1:4" x14ac:dyDescent="0.25">
      <c r="A151" s="5">
        <v>44904</v>
      </c>
      <c r="B151" s="5">
        <v>44910</v>
      </c>
      <c r="C151">
        <v>18950</v>
      </c>
      <c r="D151">
        <v>18400</v>
      </c>
    </row>
    <row r="152" spans="1:4" x14ac:dyDescent="0.25">
      <c r="A152" s="5">
        <v>44911</v>
      </c>
      <c r="B152" s="5">
        <v>44917</v>
      </c>
      <c r="C152">
        <v>18700</v>
      </c>
      <c r="D152">
        <v>18050</v>
      </c>
    </row>
    <row r="153" spans="1:4" x14ac:dyDescent="0.25">
      <c r="A153" s="5">
        <v>44918</v>
      </c>
      <c r="B153" s="5">
        <v>44924</v>
      </c>
      <c r="C153">
        <v>18450</v>
      </c>
      <c r="D153">
        <v>17600</v>
      </c>
    </row>
    <row r="154" spans="1:4" x14ac:dyDescent="0.25">
      <c r="A154" s="5">
        <v>44925</v>
      </c>
      <c r="B154" s="5">
        <v>44931</v>
      </c>
      <c r="C154">
        <v>18550</v>
      </c>
      <c r="D154">
        <v>17900</v>
      </c>
    </row>
    <row r="155" spans="1:4" x14ac:dyDescent="0.25">
      <c r="A155" s="5">
        <v>44932</v>
      </c>
      <c r="B155" s="5">
        <v>44938</v>
      </c>
      <c r="C155">
        <v>18350</v>
      </c>
      <c r="D155">
        <v>17650</v>
      </c>
    </row>
    <row r="156" spans="1:4" x14ac:dyDescent="0.25">
      <c r="A156" s="5">
        <v>44939</v>
      </c>
      <c r="B156" s="5">
        <v>44945</v>
      </c>
      <c r="C156">
        <v>18200</v>
      </c>
      <c r="D156">
        <v>17450</v>
      </c>
    </row>
    <row r="157" spans="1:4" x14ac:dyDescent="0.25">
      <c r="A157" s="5">
        <v>44946</v>
      </c>
      <c r="B157" s="5">
        <v>44952</v>
      </c>
      <c r="C157">
        <v>18400</v>
      </c>
      <c r="D157">
        <v>17800</v>
      </c>
    </row>
    <row r="158" spans="1:4" x14ac:dyDescent="0.25">
      <c r="A158" s="16">
        <v>44953</v>
      </c>
      <c r="B158" s="16">
        <v>44959</v>
      </c>
      <c r="C158" s="9">
        <v>18350</v>
      </c>
      <c r="D158" s="9">
        <v>17300</v>
      </c>
    </row>
    <row r="159" spans="1:4" x14ac:dyDescent="0.25">
      <c r="A159" s="5">
        <v>44960</v>
      </c>
      <c r="B159" s="5">
        <v>44966</v>
      </c>
      <c r="C159">
        <v>18100</v>
      </c>
      <c r="D159">
        <v>17300</v>
      </c>
    </row>
    <row r="160" spans="1:4" x14ac:dyDescent="0.25">
      <c r="A160" s="5">
        <v>44967</v>
      </c>
      <c r="B160" s="5">
        <v>44973</v>
      </c>
      <c r="C160">
        <v>18150</v>
      </c>
      <c r="D160">
        <v>17550</v>
      </c>
    </row>
    <row r="161" spans="1:4" x14ac:dyDescent="0.25">
      <c r="A161" s="5">
        <v>44974</v>
      </c>
      <c r="B161" s="5">
        <v>44980</v>
      </c>
      <c r="C161">
        <v>18250</v>
      </c>
      <c r="D161">
        <v>17650</v>
      </c>
    </row>
    <row r="162" spans="1:4" x14ac:dyDescent="0.25">
      <c r="A162" s="5">
        <v>44981</v>
      </c>
      <c r="B162" s="5">
        <v>44987</v>
      </c>
      <c r="C162">
        <v>17900</v>
      </c>
      <c r="D162">
        <v>17300</v>
      </c>
    </row>
    <row r="163" spans="1:4" x14ac:dyDescent="0.25">
      <c r="A163" s="5">
        <v>44988</v>
      </c>
      <c r="B163" s="5">
        <v>44994</v>
      </c>
      <c r="C163">
        <v>17700</v>
      </c>
      <c r="D163">
        <v>17200</v>
      </c>
    </row>
    <row r="164" spans="1:4" x14ac:dyDescent="0.25">
      <c r="A164" s="5">
        <v>44995</v>
      </c>
      <c r="B164" s="5">
        <v>45001</v>
      </c>
      <c r="C164">
        <v>17700</v>
      </c>
      <c r="D164">
        <v>17050</v>
      </c>
    </row>
    <row r="165" spans="1:4" x14ac:dyDescent="0.25">
      <c r="A165" s="5">
        <v>45002</v>
      </c>
      <c r="B165" s="5">
        <v>45008</v>
      </c>
      <c r="C165">
        <v>17500</v>
      </c>
      <c r="D165">
        <v>16700</v>
      </c>
    </row>
    <row r="166" spans="1:4" x14ac:dyDescent="0.25">
      <c r="A166" s="5">
        <v>45009</v>
      </c>
      <c r="B166" s="5">
        <v>45015</v>
      </c>
      <c r="C166">
        <v>17400</v>
      </c>
      <c r="D166">
        <v>16750</v>
      </c>
    </row>
    <row r="167" spans="1:4" x14ac:dyDescent="0.25">
      <c r="A167" s="5">
        <v>45016</v>
      </c>
      <c r="B167" s="5">
        <v>45022</v>
      </c>
      <c r="C167">
        <v>17550</v>
      </c>
      <c r="D167">
        <v>16900</v>
      </c>
    </row>
    <row r="168" spans="1:4" x14ac:dyDescent="0.25">
      <c r="A168" s="5">
        <v>45022</v>
      </c>
      <c r="B168" s="5">
        <v>45029</v>
      </c>
      <c r="C168">
        <v>17800</v>
      </c>
      <c r="D168">
        <v>17200</v>
      </c>
    </row>
    <row r="169" spans="1:4" x14ac:dyDescent="0.25">
      <c r="A169" s="5">
        <v>45029</v>
      </c>
      <c r="B169" s="5">
        <v>45036</v>
      </c>
      <c r="C169">
        <v>18100</v>
      </c>
      <c r="D169">
        <v>17500</v>
      </c>
    </row>
    <row r="170" spans="1:4" x14ac:dyDescent="0.25">
      <c r="A170" s="5">
        <v>45037</v>
      </c>
      <c r="B170" s="5">
        <v>45043</v>
      </c>
      <c r="C170">
        <v>17900</v>
      </c>
      <c r="D170">
        <v>17400</v>
      </c>
    </row>
    <row r="171" spans="1:4" x14ac:dyDescent="0.25">
      <c r="A171" s="5">
        <v>45044</v>
      </c>
      <c r="B171" s="5">
        <v>45050</v>
      </c>
      <c r="C171">
        <v>18200</v>
      </c>
      <c r="D171">
        <v>17700</v>
      </c>
    </row>
    <row r="172" spans="1:4" x14ac:dyDescent="0.25">
      <c r="A172" s="5">
        <v>45051</v>
      </c>
      <c r="B172" s="5">
        <v>45057</v>
      </c>
      <c r="C172">
        <v>18450</v>
      </c>
      <c r="D172">
        <v>17900</v>
      </c>
    </row>
    <row r="173" spans="1:4" x14ac:dyDescent="0.25">
      <c r="A173" s="5">
        <v>45058</v>
      </c>
      <c r="B173" s="5">
        <v>45064</v>
      </c>
      <c r="C173">
        <v>18550</v>
      </c>
      <c r="D173">
        <v>17950</v>
      </c>
    </row>
    <row r="174" spans="1:4" x14ac:dyDescent="0.25">
      <c r="A174" s="5">
        <v>45065</v>
      </c>
      <c r="B174" s="5">
        <v>45071</v>
      </c>
      <c r="C174">
        <v>18450</v>
      </c>
      <c r="D174">
        <v>17900</v>
      </c>
    </row>
    <row r="175" spans="1:4" x14ac:dyDescent="0.25">
      <c r="A175" s="5">
        <v>45072</v>
      </c>
      <c r="B175" s="5">
        <v>45078</v>
      </c>
      <c r="C175">
        <v>18600</v>
      </c>
      <c r="D175">
        <v>18050</v>
      </c>
    </row>
    <row r="176" spans="1:4" x14ac:dyDescent="0.25">
      <c r="A176" s="5">
        <v>45079</v>
      </c>
      <c r="B176" s="5">
        <v>45085</v>
      </c>
      <c r="C176">
        <v>18850</v>
      </c>
      <c r="D176">
        <v>18300</v>
      </c>
    </row>
    <row r="177" spans="1:4" x14ac:dyDescent="0.25">
      <c r="A177" s="5">
        <v>45086</v>
      </c>
      <c r="B177" s="5">
        <v>45092</v>
      </c>
      <c r="C177">
        <v>18950</v>
      </c>
      <c r="D177">
        <v>18400</v>
      </c>
    </row>
    <row r="178" spans="1:4" x14ac:dyDescent="0.25">
      <c r="A178" s="5">
        <v>45093</v>
      </c>
      <c r="B178" s="5">
        <v>45099</v>
      </c>
      <c r="C178">
        <v>19000</v>
      </c>
      <c r="D178">
        <v>18500</v>
      </c>
    </row>
    <row r="179" spans="1:4" x14ac:dyDescent="0.25">
      <c r="A179" s="5">
        <v>45100</v>
      </c>
      <c r="B179" s="5">
        <v>45106</v>
      </c>
      <c r="C179">
        <v>19000</v>
      </c>
      <c r="D179">
        <v>18450</v>
      </c>
    </row>
    <row r="180" spans="1:4" x14ac:dyDescent="0.25">
      <c r="A180" s="5">
        <v>45107</v>
      </c>
      <c r="B180" s="5">
        <v>45113</v>
      </c>
      <c r="C180">
        <v>19350</v>
      </c>
      <c r="D180">
        <v>18800</v>
      </c>
    </row>
    <row r="181" spans="1:4" x14ac:dyDescent="0.25">
      <c r="A181" s="5">
        <v>45114</v>
      </c>
      <c r="B181" s="5">
        <v>45120</v>
      </c>
      <c r="C181">
        <v>19750</v>
      </c>
      <c r="D181">
        <v>19150</v>
      </c>
    </row>
    <row r="182" spans="1:4" x14ac:dyDescent="0.25">
      <c r="A182" s="5">
        <v>45121</v>
      </c>
      <c r="B182" s="5">
        <v>45127</v>
      </c>
      <c r="C182">
        <v>19750</v>
      </c>
      <c r="D182">
        <v>19250</v>
      </c>
    </row>
    <row r="183" spans="1:4" x14ac:dyDescent="0.25">
      <c r="A183" s="5">
        <v>45128</v>
      </c>
      <c r="B183" s="5">
        <v>45134</v>
      </c>
      <c r="C183">
        <v>20200</v>
      </c>
      <c r="D183">
        <v>19500</v>
      </c>
    </row>
    <row r="184" spans="1:4" x14ac:dyDescent="0.25">
      <c r="A184" s="5">
        <v>45135</v>
      </c>
      <c r="B184" s="5">
        <v>45141</v>
      </c>
      <c r="C184">
        <v>19950</v>
      </c>
      <c r="D184">
        <v>19300</v>
      </c>
    </row>
    <row r="185" spans="1:4" x14ac:dyDescent="0.25">
      <c r="A185" s="5">
        <v>45142</v>
      </c>
      <c r="B185" s="5">
        <v>45148</v>
      </c>
      <c r="C185">
        <v>19800</v>
      </c>
      <c r="D185">
        <v>19200</v>
      </c>
    </row>
    <row r="186" spans="1:4" x14ac:dyDescent="0.25">
      <c r="A186" s="5">
        <v>45149</v>
      </c>
      <c r="B186" s="5">
        <v>45155</v>
      </c>
      <c r="C186">
        <v>19800</v>
      </c>
      <c r="D186">
        <v>19200</v>
      </c>
    </row>
    <row r="187" spans="1:4" x14ac:dyDescent="0.25">
      <c r="A187" s="5">
        <v>45156</v>
      </c>
      <c r="B187" s="5">
        <v>45162</v>
      </c>
      <c r="C187">
        <v>19600</v>
      </c>
      <c r="D187">
        <v>19000</v>
      </c>
    </row>
    <row r="188" spans="1:4" x14ac:dyDescent="0.25">
      <c r="A188" s="5">
        <v>45163</v>
      </c>
      <c r="B188" s="5">
        <v>45169</v>
      </c>
      <c r="C188">
        <v>19550</v>
      </c>
      <c r="D188">
        <v>18950</v>
      </c>
    </row>
    <row r="189" spans="1:4" x14ac:dyDescent="0.25">
      <c r="A189" s="5">
        <v>45170</v>
      </c>
      <c r="B189" s="5">
        <v>45176</v>
      </c>
      <c r="C189">
        <v>19600</v>
      </c>
      <c r="D189">
        <v>19000</v>
      </c>
    </row>
    <row r="190" spans="1:4" x14ac:dyDescent="0.25">
      <c r="A190" s="5">
        <v>45177</v>
      </c>
      <c r="B190" s="5">
        <v>45183</v>
      </c>
      <c r="C190">
        <v>20000</v>
      </c>
      <c r="D190">
        <v>19500</v>
      </c>
    </row>
    <row r="191" spans="1:4" x14ac:dyDescent="0.25">
      <c r="A191" s="5">
        <v>45184</v>
      </c>
      <c r="B191" s="5">
        <v>45190</v>
      </c>
      <c r="C191">
        <v>20450</v>
      </c>
      <c r="D191">
        <v>19850</v>
      </c>
    </row>
    <row r="192" spans="1:4" x14ac:dyDescent="0.25">
      <c r="A192" s="5">
        <v>45191</v>
      </c>
      <c r="B192" s="5">
        <v>45197</v>
      </c>
      <c r="C192">
        <v>20100</v>
      </c>
      <c r="D192">
        <v>19500</v>
      </c>
    </row>
    <row r="193" spans="1:4" x14ac:dyDescent="0.25">
      <c r="A193" s="5">
        <v>45198</v>
      </c>
      <c r="B193" s="5">
        <v>45204</v>
      </c>
      <c r="C193">
        <v>19900</v>
      </c>
      <c r="D193">
        <v>19250</v>
      </c>
    </row>
    <row r="194" spans="1:4" x14ac:dyDescent="0.25">
      <c r="A194" s="5">
        <v>45205</v>
      </c>
      <c r="B194" s="5">
        <v>45211</v>
      </c>
      <c r="C194">
        <v>19900</v>
      </c>
      <c r="D194">
        <v>19300</v>
      </c>
    </row>
    <row r="195" spans="1:4" x14ac:dyDescent="0.25">
      <c r="A195" s="5">
        <v>45212</v>
      </c>
      <c r="B195" s="5">
        <v>45218</v>
      </c>
      <c r="C195">
        <v>20000</v>
      </c>
      <c r="D195">
        <v>19400</v>
      </c>
    </row>
    <row r="196" spans="1:4" x14ac:dyDescent="0.25">
      <c r="A196" s="5">
        <v>45219</v>
      </c>
      <c r="B196" s="5">
        <v>45225</v>
      </c>
      <c r="C196">
        <v>19850</v>
      </c>
      <c r="D196">
        <v>19250</v>
      </c>
    </row>
    <row r="197" spans="1:4" x14ac:dyDescent="0.25">
      <c r="A197" s="5">
        <v>45226</v>
      </c>
      <c r="B197" s="5">
        <v>45232</v>
      </c>
      <c r="C197">
        <v>19300</v>
      </c>
      <c r="D197">
        <v>18600</v>
      </c>
    </row>
    <row r="198" spans="1:4" x14ac:dyDescent="0.25">
      <c r="A198" s="5">
        <v>45233</v>
      </c>
      <c r="B198" s="5">
        <v>45239</v>
      </c>
      <c r="C198">
        <v>19550</v>
      </c>
      <c r="D198">
        <v>19000</v>
      </c>
    </row>
    <row r="199" spans="1:4" x14ac:dyDescent="0.25">
      <c r="A199" s="5">
        <v>45240</v>
      </c>
      <c r="B199" s="5">
        <v>45246</v>
      </c>
      <c r="C199">
        <v>19600</v>
      </c>
      <c r="D199">
        <v>19100</v>
      </c>
    </row>
    <row r="200" spans="1:4" x14ac:dyDescent="0.25">
      <c r="A200" s="5">
        <v>45247</v>
      </c>
      <c r="B200" s="5">
        <v>45253</v>
      </c>
      <c r="C200">
        <v>20050</v>
      </c>
      <c r="D200">
        <v>19450</v>
      </c>
    </row>
    <row r="201" spans="1:4" x14ac:dyDescent="0.25">
      <c r="A201" s="5">
        <v>45254</v>
      </c>
      <c r="B201" s="5">
        <v>45260</v>
      </c>
      <c r="C201">
        <v>20100</v>
      </c>
      <c r="D201">
        <v>19600</v>
      </c>
    </row>
    <row r="202" spans="1:4" x14ac:dyDescent="0.25">
      <c r="A202" s="5">
        <v>45261</v>
      </c>
      <c r="B202" s="5">
        <v>45267</v>
      </c>
      <c r="C202">
        <v>20600</v>
      </c>
      <c r="D202">
        <v>19900</v>
      </c>
    </row>
    <row r="203" spans="1:4" x14ac:dyDescent="0.25">
      <c r="A203" s="5">
        <v>45268</v>
      </c>
      <c r="B203" s="5">
        <v>45274</v>
      </c>
      <c r="C203">
        <v>21300</v>
      </c>
      <c r="D203">
        <v>20650</v>
      </c>
    </row>
    <row r="204" spans="1:4" x14ac:dyDescent="0.25">
      <c r="A204" s="5">
        <v>45275</v>
      </c>
      <c r="B204" s="5">
        <v>45281</v>
      </c>
      <c r="C204">
        <v>21650</v>
      </c>
      <c r="D204">
        <v>21000</v>
      </c>
    </row>
    <row r="205" spans="1:4" x14ac:dyDescent="0.25">
      <c r="A205" s="5">
        <v>45282</v>
      </c>
      <c r="B205" s="5">
        <v>45288</v>
      </c>
      <c r="C205">
        <v>21700</v>
      </c>
      <c r="D205">
        <v>20900</v>
      </c>
    </row>
    <row r="206" spans="1:4" x14ac:dyDescent="0.25">
      <c r="A206" s="5">
        <v>45289</v>
      </c>
      <c r="B206" s="5">
        <v>45295</v>
      </c>
      <c r="C206">
        <v>22200</v>
      </c>
      <c r="D206">
        <v>21300</v>
      </c>
    </row>
    <row r="207" spans="1:4" x14ac:dyDescent="0.25">
      <c r="A207" s="5">
        <v>45296</v>
      </c>
      <c r="B207" s="5">
        <v>45302</v>
      </c>
      <c r="C207">
        <v>22100</v>
      </c>
      <c r="D207">
        <v>21400</v>
      </c>
    </row>
    <row r="208" spans="1:4" x14ac:dyDescent="0.25">
      <c r="A208" s="5">
        <v>45303</v>
      </c>
      <c r="B208" s="5">
        <v>45309</v>
      </c>
      <c r="C208">
        <v>22100</v>
      </c>
      <c r="D208">
        <v>21350</v>
      </c>
    </row>
    <row r="209" spans="1:4" x14ac:dyDescent="0.25">
      <c r="A209" s="5">
        <v>45310</v>
      </c>
      <c r="B209" s="5">
        <v>45316</v>
      </c>
      <c r="C209">
        <v>22100</v>
      </c>
      <c r="D209">
        <v>21200</v>
      </c>
    </row>
    <row r="210" spans="1:4" x14ac:dyDescent="0.25">
      <c r="A210" s="5">
        <v>45324</v>
      </c>
      <c r="B210" s="5">
        <v>45330</v>
      </c>
      <c r="C210">
        <v>22400</v>
      </c>
      <c r="D210">
        <v>21450</v>
      </c>
    </row>
    <row r="211" spans="1:4" x14ac:dyDescent="0.25">
      <c r="A211" s="5">
        <v>45331</v>
      </c>
      <c r="B211" s="5">
        <v>45337</v>
      </c>
      <c r="C211">
        <v>22200</v>
      </c>
      <c r="D211">
        <v>21200</v>
      </c>
    </row>
    <row r="212" spans="1:4" x14ac:dyDescent="0.25">
      <c r="A212" s="21">
        <v>45338</v>
      </c>
      <c r="B212" s="21">
        <v>45344</v>
      </c>
      <c r="C212" s="22">
        <v>22450</v>
      </c>
      <c r="D212" s="22">
        <v>21550</v>
      </c>
    </row>
    <row r="213" spans="1:4" x14ac:dyDescent="0.25">
      <c r="A213" s="21">
        <v>45345</v>
      </c>
      <c r="B213" s="21">
        <v>45351</v>
      </c>
      <c r="C213" s="22">
        <v>22700</v>
      </c>
      <c r="D213" s="22">
        <v>21800</v>
      </c>
    </row>
    <row r="214" spans="1:4" x14ac:dyDescent="0.25">
      <c r="A214" s="21">
        <v>45352</v>
      </c>
      <c r="B214" s="21">
        <v>45358</v>
      </c>
      <c r="C214" s="22">
        <v>22600</v>
      </c>
      <c r="D214" s="22">
        <v>21650</v>
      </c>
    </row>
    <row r="215" spans="1:4" x14ac:dyDescent="0.25">
      <c r="A215" s="21">
        <v>45359</v>
      </c>
      <c r="B215" s="21">
        <v>45365</v>
      </c>
      <c r="C215" s="22" t="s">
        <v>935</v>
      </c>
      <c r="D215" s="22" t="s">
        <v>935</v>
      </c>
    </row>
    <row r="216" spans="1:4" x14ac:dyDescent="0.25">
      <c r="A216" s="21">
        <v>45366</v>
      </c>
      <c r="B216" s="21">
        <v>45372</v>
      </c>
      <c r="C216" s="22">
        <v>22550</v>
      </c>
      <c r="D216" s="22">
        <v>21650</v>
      </c>
    </row>
    <row r="217" spans="1:4" x14ac:dyDescent="0.25">
      <c r="A217" s="5">
        <v>45373</v>
      </c>
      <c r="B217" s="5">
        <v>45379</v>
      </c>
      <c r="C217">
        <v>22400</v>
      </c>
      <c r="D217">
        <v>21650</v>
      </c>
    </row>
    <row r="218" spans="1:4" x14ac:dyDescent="0.25">
      <c r="A218" s="5">
        <v>45380</v>
      </c>
      <c r="B218" s="5">
        <v>45386</v>
      </c>
      <c r="C218" t="s">
        <v>935</v>
      </c>
      <c r="D218" t="s">
        <v>935</v>
      </c>
    </row>
    <row r="219" spans="1:4" x14ac:dyDescent="0.25">
      <c r="A219" s="5">
        <v>45387</v>
      </c>
      <c r="B219" s="5">
        <v>45392</v>
      </c>
      <c r="C219">
        <v>22850</v>
      </c>
      <c r="D219">
        <v>22050</v>
      </c>
    </row>
    <row r="220" spans="1:4" x14ac:dyDescent="0.25">
      <c r="A220" s="5">
        <v>45394</v>
      </c>
      <c r="B220" s="5">
        <v>45400</v>
      </c>
      <c r="C220">
        <v>23050</v>
      </c>
      <c r="D220">
        <v>22300</v>
      </c>
    </row>
    <row r="221" spans="1:4" x14ac:dyDescent="0.25">
      <c r="A221" s="5">
        <v>45401</v>
      </c>
      <c r="B221" s="5">
        <v>45407</v>
      </c>
      <c r="C221">
        <v>22300</v>
      </c>
      <c r="D221">
        <v>21250</v>
      </c>
    </row>
    <row r="222" spans="1:4" x14ac:dyDescent="0.25">
      <c r="A222" s="5">
        <v>45408</v>
      </c>
      <c r="B222" s="5">
        <v>45414</v>
      </c>
      <c r="C222">
        <v>22950</v>
      </c>
      <c r="D222">
        <v>22150</v>
      </c>
    </row>
    <row r="223" spans="1:4" x14ac:dyDescent="0.25">
      <c r="A223" s="5">
        <v>45415</v>
      </c>
      <c r="B223" s="5">
        <v>45421</v>
      </c>
      <c r="C223">
        <v>23150</v>
      </c>
      <c r="D223">
        <v>22400</v>
      </c>
    </row>
    <row r="224" spans="1:4" x14ac:dyDescent="0.25">
      <c r="A224" s="5">
        <v>45422</v>
      </c>
      <c r="B224" s="5">
        <v>45428</v>
      </c>
      <c r="C224">
        <v>22500</v>
      </c>
      <c r="D224">
        <v>21500</v>
      </c>
    </row>
    <row r="225" spans="1:4" x14ac:dyDescent="0.25">
      <c r="A225" s="21">
        <v>45429</v>
      </c>
      <c r="B225" s="21">
        <v>45435</v>
      </c>
      <c r="C225" s="22">
        <v>22800</v>
      </c>
      <c r="D225" s="22">
        <v>21950</v>
      </c>
    </row>
    <row r="226" spans="1:4" x14ac:dyDescent="0.25">
      <c r="A226" s="5">
        <v>45436</v>
      </c>
      <c r="B226" s="5">
        <v>45442</v>
      </c>
      <c r="C226">
        <v>23450</v>
      </c>
      <c r="D226">
        <v>22450</v>
      </c>
    </row>
    <row r="227" spans="1:4" x14ac:dyDescent="0.25">
      <c r="A227" s="5">
        <v>45443</v>
      </c>
      <c r="B227" s="5">
        <v>45449</v>
      </c>
      <c r="C227">
        <v>23850</v>
      </c>
      <c r="D227">
        <v>21500</v>
      </c>
    </row>
    <row r="228" spans="1:4" x14ac:dyDescent="0.25">
      <c r="A228" s="5">
        <v>45450</v>
      </c>
      <c r="B228" s="5">
        <v>45456</v>
      </c>
      <c r="C228">
        <v>23450</v>
      </c>
      <c r="D228">
        <v>22150</v>
      </c>
    </row>
    <row r="229" spans="1:4" x14ac:dyDescent="0.25">
      <c r="A229" s="19">
        <v>45464</v>
      </c>
      <c r="B229" s="19">
        <v>45470</v>
      </c>
      <c r="C229" s="20">
        <v>23950</v>
      </c>
      <c r="D229" s="20">
        <v>23150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554C-32E4-4850-8281-0B395C874923}">
  <dimension ref="A1:AI71"/>
  <sheetViews>
    <sheetView topLeftCell="E1" workbookViewId="0">
      <pane ySplit="1" topLeftCell="A2" activePane="bottomLeft" state="frozen"/>
      <selection pane="bottomLeft" activeCell="I77" sqref="I77"/>
    </sheetView>
  </sheetViews>
  <sheetFormatPr defaultRowHeight="15" x14ac:dyDescent="0.25"/>
  <cols>
    <col min="1" max="1" width="10.42578125" bestFit="1" customWidth="1"/>
    <col min="2" max="2" width="15" bestFit="1" customWidth="1"/>
    <col min="3" max="3" width="22.28515625" bestFit="1" customWidth="1"/>
    <col min="4" max="4" width="15" bestFit="1" customWidth="1"/>
    <col min="5" max="7" width="17" bestFit="1" customWidth="1"/>
    <col min="8" max="10" width="26.42578125" bestFit="1" customWidth="1"/>
    <col min="11" max="13" width="26" bestFit="1" customWidth="1"/>
    <col min="14" max="16" width="14.85546875" bestFit="1" customWidth="1"/>
    <col min="17" max="19" width="21.85546875" bestFit="1" customWidth="1"/>
    <col min="20" max="22" width="22.140625" bestFit="1" customWidth="1"/>
    <col min="23" max="25" width="22.85546875" bestFit="1" customWidth="1"/>
    <col min="26" max="28" width="27.28515625" bestFit="1" customWidth="1"/>
    <col min="29" max="29" width="23.5703125" customWidth="1"/>
    <col min="30" max="30" width="15.5703125" customWidth="1"/>
    <col min="31" max="31" width="23.28515625" bestFit="1" customWidth="1"/>
    <col min="32" max="32" width="15.5703125" customWidth="1"/>
    <col min="33" max="33" width="13.7109375" customWidth="1"/>
    <col min="34" max="34" width="11.5703125" bestFit="1" customWidth="1"/>
  </cols>
  <sheetData>
    <row r="1" spans="1:35" s="2" customFormat="1" x14ac:dyDescent="0.25">
      <c r="A1" s="2" t="s">
        <v>42</v>
      </c>
      <c r="B1" s="2" t="s">
        <v>902</v>
      </c>
      <c r="C1" s="2" t="s">
        <v>903</v>
      </c>
      <c r="D1" s="2" t="s">
        <v>904</v>
      </c>
      <c r="E1" s="2" t="s">
        <v>905</v>
      </c>
      <c r="F1" s="2" t="s">
        <v>906</v>
      </c>
      <c r="G1" s="2" t="s">
        <v>907</v>
      </c>
      <c r="H1" s="2" t="s">
        <v>908</v>
      </c>
      <c r="I1" s="2" t="s">
        <v>909</v>
      </c>
      <c r="J1" s="2" t="s">
        <v>910</v>
      </c>
      <c r="K1" s="2" t="s">
        <v>911</v>
      </c>
      <c r="L1" s="2" t="s">
        <v>912</v>
      </c>
      <c r="M1" s="2" t="s">
        <v>913</v>
      </c>
      <c r="N1" s="2" t="s">
        <v>914</v>
      </c>
      <c r="O1" s="2" t="s">
        <v>915</v>
      </c>
      <c r="P1" s="2" t="s">
        <v>916</v>
      </c>
      <c r="Q1" s="2" t="s">
        <v>917</v>
      </c>
      <c r="R1" s="2" t="s">
        <v>918</v>
      </c>
      <c r="S1" s="2" t="s">
        <v>919</v>
      </c>
      <c r="T1" s="2" t="s">
        <v>920</v>
      </c>
      <c r="U1" s="2" t="s">
        <v>921</v>
      </c>
      <c r="V1" s="2" t="s">
        <v>922</v>
      </c>
      <c r="W1" s="2" t="s">
        <v>923</v>
      </c>
      <c r="X1" s="2" t="s">
        <v>924</v>
      </c>
      <c r="Y1" s="2" t="s">
        <v>925</v>
      </c>
      <c r="Z1" s="2" t="s">
        <v>926</v>
      </c>
      <c r="AA1" s="2" t="s">
        <v>927</v>
      </c>
      <c r="AB1" s="2" t="s">
        <v>928</v>
      </c>
      <c r="AC1" s="2" t="s">
        <v>929</v>
      </c>
      <c r="AD1" s="2" t="s">
        <v>930</v>
      </c>
      <c r="AE1" s="2" t="s">
        <v>932</v>
      </c>
      <c r="AG1" s="2" t="s">
        <v>931</v>
      </c>
      <c r="AH1" s="2" t="s">
        <v>932</v>
      </c>
    </row>
    <row r="2" spans="1:35" x14ac:dyDescent="0.25">
      <c r="A2" s="5">
        <v>44896</v>
      </c>
      <c r="B2">
        <v>1775</v>
      </c>
      <c r="C2">
        <v>572.5</v>
      </c>
      <c r="D2">
        <v>1267.5</v>
      </c>
      <c r="E2">
        <v>1.9293478260869565</v>
      </c>
      <c r="F2">
        <v>0.62228260869565222</v>
      </c>
      <c r="G2">
        <v>1.3777173913043477</v>
      </c>
      <c r="K2">
        <f>B2</f>
        <v>1775</v>
      </c>
      <c r="L2">
        <f>C2</f>
        <v>572.5</v>
      </c>
      <c r="M2">
        <f>D2</f>
        <v>1267.5</v>
      </c>
      <c r="S2" s="5"/>
      <c r="Z2">
        <v>4</v>
      </c>
      <c r="AB2">
        <v>4</v>
      </c>
      <c r="AC2">
        <v>2</v>
      </c>
      <c r="AD2">
        <v>2</v>
      </c>
      <c r="AE2">
        <v>64</v>
      </c>
      <c r="AF2">
        <f>(AD2/AE2)*100</f>
        <v>3.125</v>
      </c>
      <c r="AG2">
        <v>12</v>
      </c>
      <c r="AH2">
        <v>66</v>
      </c>
      <c r="AI2">
        <f>(AG2/AH2)*100</f>
        <v>18.181818181818183</v>
      </c>
    </row>
    <row r="3" spans="1:35" x14ac:dyDescent="0.25">
      <c r="A3" s="5">
        <v>44903</v>
      </c>
      <c r="B3">
        <v>1202.5</v>
      </c>
      <c r="C3">
        <v>1515</v>
      </c>
      <c r="D3">
        <v>1515</v>
      </c>
      <c r="E3">
        <v>1.3070652173913044</v>
      </c>
      <c r="F3">
        <v>1.6467391304347827</v>
      </c>
      <c r="G3">
        <v>1.6467391304347827</v>
      </c>
      <c r="K3">
        <f t="shared" ref="K3:M5" si="0">B3+K2</f>
        <v>2977.5</v>
      </c>
      <c r="L3">
        <f t="shared" si="0"/>
        <v>2087.5</v>
      </c>
      <c r="M3">
        <f t="shared" si="0"/>
        <v>2782.5</v>
      </c>
      <c r="Z3">
        <v>3</v>
      </c>
      <c r="AB3">
        <v>3</v>
      </c>
      <c r="AC3">
        <v>3</v>
      </c>
      <c r="AD3">
        <v>24</v>
      </c>
      <c r="AE3">
        <v>64</v>
      </c>
      <c r="AF3">
        <f t="shared" ref="AF3:AF4" si="1">(AD3/AE3)*100</f>
        <v>37.5</v>
      </c>
      <c r="AG3">
        <v>27</v>
      </c>
      <c r="AH3">
        <v>66</v>
      </c>
      <c r="AI3">
        <f t="shared" ref="AI3:AI4" si="2">(AG3/AH3)*100</f>
        <v>40.909090909090914</v>
      </c>
    </row>
    <row r="4" spans="1:35" x14ac:dyDescent="0.25">
      <c r="A4" s="5">
        <v>44910</v>
      </c>
      <c r="B4">
        <v>540</v>
      </c>
      <c r="C4">
        <v>1482.5</v>
      </c>
      <c r="D4">
        <v>1482.5</v>
      </c>
      <c r="E4">
        <v>0.58695652173913038</v>
      </c>
      <c r="F4">
        <v>1.611413043478261</v>
      </c>
      <c r="G4">
        <v>1.611413043478261</v>
      </c>
      <c r="K4">
        <f t="shared" si="0"/>
        <v>3517.5</v>
      </c>
      <c r="L4">
        <f t="shared" si="0"/>
        <v>3570</v>
      </c>
      <c r="M4">
        <f t="shared" si="0"/>
        <v>4265</v>
      </c>
      <c r="Z4">
        <v>4</v>
      </c>
      <c r="AB4">
        <v>4</v>
      </c>
      <c r="AC4">
        <v>4</v>
      </c>
      <c r="AD4">
        <v>38</v>
      </c>
      <c r="AE4">
        <v>64</v>
      </c>
      <c r="AF4">
        <f t="shared" si="1"/>
        <v>59.375</v>
      </c>
      <c r="AG4">
        <v>27</v>
      </c>
      <c r="AH4">
        <v>66</v>
      </c>
      <c r="AI4">
        <f t="shared" si="2"/>
        <v>40.909090909090914</v>
      </c>
    </row>
    <row r="5" spans="1:35" x14ac:dyDescent="0.25">
      <c r="A5" s="5">
        <v>44917</v>
      </c>
      <c r="B5">
        <v>-1025</v>
      </c>
      <c r="C5">
        <v>1785</v>
      </c>
      <c r="D5">
        <v>1800</v>
      </c>
      <c r="E5">
        <v>-1.1141304347826086</v>
      </c>
      <c r="F5">
        <v>1.9402173913043479</v>
      </c>
      <c r="G5">
        <v>1.956521739130435</v>
      </c>
      <c r="H5">
        <v>2.7092391304347823</v>
      </c>
      <c r="I5">
        <v>5.8206521739130439</v>
      </c>
      <c r="J5">
        <v>6.5923913043478262</v>
      </c>
      <c r="K5">
        <f t="shared" si="0"/>
        <v>2492.5</v>
      </c>
      <c r="L5">
        <f t="shared" si="0"/>
        <v>5355</v>
      </c>
      <c r="M5">
        <f t="shared" si="0"/>
        <v>6065</v>
      </c>
      <c r="Z5">
        <v>3</v>
      </c>
      <c r="AB5">
        <v>4</v>
      </c>
    </row>
    <row r="6" spans="1:35" x14ac:dyDescent="0.25">
      <c r="A6" s="5">
        <v>44924</v>
      </c>
      <c r="B6">
        <v>537.5</v>
      </c>
      <c r="C6">
        <v>2217.5</v>
      </c>
      <c r="D6">
        <v>2217.5</v>
      </c>
      <c r="E6">
        <v>0.58423913043478259</v>
      </c>
      <c r="F6">
        <v>2.4103260869565215</v>
      </c>
      <c r="G6">
        <v>2.4103260869565215</v>
      </c>
      <c r="K6">
        <f>B6+K5</f>
        <v>3030</v>
      </c>
      <c r="L6">
        <f t="shared" ref="L6:M67" si="3">C6+L5</f>
        <v>7572.5</v>
      </c>
      <c r="M6">
        <f t="shared" si="3"/>
        <v>8282.5</v>
      </c>
      <c r="Z6">
        <v>3</v>
      </c>
      <c r="AB6">
        <v>3</v>
      </c>
    </row>
    <row r="7" spans="1:35" x14ac:dyDescent="0.25">
      <c r="A7" s="5">
        <v>44931</v>
      </c>
      <c r="B7">
        <v>1875</v>
      </c>
      <c r="C7">
        <v>2100</v>
      </c>
      <c r="D7">
        <v>1467.5</v>
      </c>
      <c r="E7">
        <v>2.0380434782608696</v>
      </c>
      <c r="F7">
        <v>2.2826086956521738</v>
      </c>
      <c r="G7">
        <v>1.5951086956521741</v>
      </c>
      <c r="K7">
        <f t="shared" ref="K7:K67" si="4">B7+K6</f>
        <v>4905</v>
      </c>
      <c r="L7">
        <f t="shared" si="3"/>
        <v>9672.5</v>
      </c>
      <c r="M7">
        <f t="shared" si="3"/>
        <v>9750</v>
      </c>
      <c r="Z7">
        <v>4</v>
      </c>
      <c r="AB7">
        <v>3</v>
      </c>
    </row>
    <row r="8" spans="1:35" x14ac:dyDescent="0.25">
      <c r="A8" s="5">
        <v>44938</v>
      </c>
      <c r="B8">
        <v>-1045</v>
      </c>
      <c r="C8">
        <v>240</v>
      </c>
      <c r="D8">
        <v>-670</v>
      </c>
      <c r="E8">
        <v>-1.1358695652173911</v>
      </c>
      <c r="F8">
        <v>0.26086956521739135</v>
      </c>
      <c r="G8">
        <v>-0.72826086956521741</v>
      </c>
      <c r="K8">
        <f t="shared" si="4"/>
        <v>3860</v>
      </c>
      <c r="L8">
        <f t="shared" si="3"/>
        <v>9912.5</v>
      </c>
      <c r="M8">
        <f t="shared" si="3"/>
        <v>9080</v>
      </c>
      <c r="Z8">
        <v>4</v>
      </c>
      <c r="AB8">
        <v>3</v>
      </c>
    </row>
    <row r="9" spans="1:35" x14ac:dyDescent="0.25">
      <c r="A9" s="5">
        <v>44945</v>
      </c>
      <c r="B9">
        <v>1992.5</v>
      </c>
      <c r="C9">
        <v>692.5</v>
      </c>
      <c r="D9">
        <v>1535</v>
      </c>
      <c r="E9">
        <v>2.1657608695652173</v>
      </c>
      <c r="F9">
        <v>0.75271739130434778</v>
      </c>
      <c r="G9">
        <v>1.6684782608695652</v>
      </c>
      <c r="H9">
        <v>3.6521739130434785</v>
      </c>
      <c r="I9">
        <v>5.7065217391304346</v>
      </c>
      <c r="J9">
        <v>4.945652173913043</v>
      </c>
      <c r="K9">
        <f t="shared" si="4"/>
        <v>5852.5</v>
      </c>
      <c r="L9">
        <f t="shared" si="3"/>
        <v>10605</v>
      </c>
      <c r="M9">
        <f t="shared" si="3"/>
        <v>10615</v>
      </c>
      <c r="Z9">
        <v>4</v>
      </c>
      <c r="AB9">
        <v>4</v>
      </c>
    </row>
    <row r="10" spans="1:35" x14ac:dyDescent="0.25">
      <c r="A10" s="5">
        <v>44951</v>
      </c>
      <c r="B10">
        <v>1577.5</v>
      </c>
      <c r="C10">
        <v>1512.5</v>
      </c>
      <c r="D10">
        <v>925</v>
      </c>
      <c r="E10">
        <v>1.7146739130434783</v>
      </c>
      <c r="F10">
        <v>1.6440217391304346</v>
      </c>
      <c r="G10">
        <v>1.0054347826086956</v>
      </c>
      <c r="K10">
        <f t="shared" si="4"/>
        <v>7430</v>
      </c>
      <c r="L10">
        <f t="shared" si="3"/>
        <v>12117.5</v>
      </c>
      <c r="M10">
        <f t="shared" si="3"/>
        <v>11540</v>
      </c>
      <c r="Z10">
        <v>4</v>
      </c>
      <c r="AB10">
        <v>3</v>
      </c>
    </row>
    <row r="11" spans="1:35" x14ac:dyDescent="0.25">
      <c r="A11" s="5">
        <v>44959</v>
      </c>
      <c r="B11">
        <v>3252.5</v>
      </c>
      <c r="C11">
        <v>-1342.5</v>
      </c>
      <c r="D11">
        <v>-1342.5</v>
      </c>
      <c r="E11">
        <v>3.5353260869565215</v>
      </c>
      <c r="F11">
        <v>-1.4592391304347827</v>
      </c>
      <c r="G11">
        <v>-1.4592391304347827</v>
      </c>
      <c r="K11">
        <f t="shared" si="4"/>
        <v>10682.5</v>
      </c>
      <c r="L11">
        <f t="shared" si="3"/>
        <v>10775</v>
      </c>
      <c r="M11">
        <f t="shared" si="3"/>
        <v>10197.5</v>
      </c>
      <c r="Z11">
        <v>4</v>
      </c>
      <c r="AB11">
        <v>4</v>
      </c>
    </row>
    <row r="12" spans="1:35" x14ac:dyDescent="0.25">
      <c r="A12" s="5">
        <v>44966</v>
      </c>
      <c r="B12">
        <v>1945</v>
      </c>
      <c r="C12">
        <v>2267.5</v>
      </c>
      <c r="D12">
        <v>2850</v>
      </c>
      <c r="E12">
        <v>2.1141304347826089</v>
      </c>
      <c r="F12">
        <v>2.464673913043478</v>
      </c>
      <c r="G12">
        <v>3.097826086956522</v>
      </c>
      <c r="K12">
        <f t="shared" si="4"/>
        <v>12627.5</v>
      </c>
      <c r="L12">
        <f t="shared" si="3"/>
        <v>13042.5</v>
      </c>
      <c r="M12">
        <f t="shared" si="3"/>
        <v>13047.5</v>
      </c>
      <c r="Z12">
        <v>3</v>
      </c>
      <c r="AB12">
        <v>3</v>
      </c>
    </row>
    <row r="13" spans="1:35" x14ac:dyDescent="0.25">
      <c r="A13" s="5">
        <v>44973</v>
      </c>
      <c r="B13">
        <v>222.5</v>
      </c>
      <c r="C13">
        <v>1672.5</v>
      </c>
      <c r="D13">
        <v>717.5</v>
      </c>
      <c r="E13">
        <v>0.24184782608695651</v>
      </c>
      <c r="F13">
        <v>1.8179347826086958</v>
      </c>
      <c r="G13">
        <v>0.77989130434782616</v>
      </c>
      <c r="H13">
        <v>7.6059782608695654</v>
      </c>
      <c r="I13">
        <v>4.4673913043478262</v>
      </c>
      <c r="J13">
        <v>3.4239130434782608</v>
      </c>
      <c r="K13">
        <f t="shared" si="4"/>
        <v>12850</v>
      </c>
      <c r="L13">
        <f t="shared" si="3"/>
        <v>14715</v>
      </c>
      <c r="M13">
        <f t="shared" si="3"/>
        <v>13765</v>
      </c>
      <c r="Z13">
        <v>3</v>
      </c>
      <c r="AB13">
        <v>3</v>
      </c>
    </row>
    <row r="14" spans="1:35" x14ac:dyDescent="0.25">
      <c r="A14" s="5">
        <v>44980</v>
      </c>
      <c r="B14">
        <v>2550</v>
      </c>
      <c r="C14">
        <v>-495</v>
      </c>
      <c r="D14">
        <v>-495</v>
      </c>
      <c r="E14">
        <v>2.7717391304347827</v>
      </c>
      <c r="F14">
        <v>-0.53804347826086951</v>
      </c>
      <c r="G14">
        <v>-0.53804347826086951</v>
      </c>
      <c r="K14">
        <f t="shared" si="4"/>
        <v>15400</v>
      </c>
      <c r="L14">
        <f t="shared" si="3"/>
        <v>14220</v>
      </c>
      <c r="M14">
        <f t="shared" si="3"/>
        <v>13270</v>
      </c>
      <c r="Z14">
        <v>4</v>
      </c>
      <c r="AB14">
        <v>4</v>
      </c>
    </row>
    <row r="15" spans="1:35" x14ac:dyDescent="0.25">
      <c r="A15" s="5">
        <v>44987</v>
      </c>
      <c r="B15">
        <v>735.5</v>
      </c>
      <c r="C15">
        <v>1415</v>
      </c>
      <c r="D15">
        <v>1415</v>
      </c>
      <c r="E15">
        <v>0.79945652173913051</v>
      </c>
      <c r="F15">
        <v>1.5380434782608694</v>
      </c>
      <c r="G15">
        <v>1.5380434782608694</v>
      </c>
      <c r="K15">
        <f t="shared" si="4"/>
        <v>16135.5</v>
      </c>
      <c r="L15">
        <f t="shared" si="3"/>
        <v>15635</v>
      </c>
      <c r="M15">
        <f t="shared" si="3"/>
        <v>14685</v>
      </c>
      <c r="Z15">
        <v>4</v>
      </c>
      <c r="AB15">
        <v>3</v>
      </c>
    </row>
    <row r="16" spans="1:35" x14ac:dyDescent="0.25">
      <c r="A16" s="5">
        <v>44994</v>
      </c>
      <c r="B16">
        <v>1450</v>
      </c>
      <c r="C16">
        <v>607.5</v>
      </c>
      <c r="D16">
        <v>607.5</v>
      </c>
      <c r="E16">
        <v>1.576086956521739</v>
      </c>
      <c r="F16">
        <v>0.66032608695652173</v>
      </c>
      <c r="G16">
        <v>0.66032608695652173</v>
      </c>
      <c r="K16">
        <f t="shared" si="4"/>
        <v>17585.5</v>
      </c>
      <c r="L16">
        <f t="shared" si="3"/>
        <v>16242.5</v>
      </c>
      <c r="M16">
        <f t="shared" si="3"/>
        <v>15292.5</v>
      </c>
      <c r="Z16">
        <v>4</v>
      </c>
      <c r="AB16">
        <v>4</v>
      </c>
    </row>
    <row r="17" spans="1:28" x14ac:dyDescent="0.25">
      <c r="A17" s="5">
        <v>45001</v>
      </c>
      <c r="B17">
        <v>1837.5</v>
      </c>
      <c r="C17">
        <v>-210</v>
      </c>
      <c r="D17">
        <v>1037.5</v>
      </c>
      <c r="E17">
        <v>1.9972826086956521</v>
      </c>
      <c r="F17">
        <v>-0.22826086956521741</v>
      </c>
      <c r="G17">
        <v>1.1277173913043479</v>
      </c>
      <c r="H17">
        <v>7.144565217391305</v>
      </c>
      <c r="I17">
        <v>1.4320652173913042</v>
      </c>
      <c r="J17">
        <v>2.7880434782608692</v>
      </c>
      <c r="K17">
        <f t="shared" si="4"/>
        <v>19423</v>
      </c>
      <c r="L17">
        <f t="shared" si="3"/>
        <v>16032.5</v>
      </c>
      <c r="M17">
        <f t="shared" si="3"/>
        <v>16330</v>
      </c>
      <c r="Z17">
        <v>4</v>
      </c>
      <c r="AB17">
        <v>4</v>
      </c>
    </row>
    <row r="18" spans="1:28" x14ac:dyDescent="0.25">
      <c r="A18" s="5">
        <v>45008</v>
      </c>
      <c r="B18">
        <v>447.5</v>
      </c>
      <c r="C18">
        <v>1687.5</v>
      </c>
      <c r="D18">
        <v>1307.5</v>
      </c>
      <c r="E18">
        <v>0.48641304347826086</v>
      </c>
      <c r="F18">
        <v>1.8342391304347827</v>
      </c>
      <c r="G18">
        <v>1.4211956521739131</v>
      </c>
      <c r="K18">
        <f t="shared" si="4"/>
        <v>19870.5</v>
      </c>
      <c r="L18">
        <f t="shared" si="3"/>
        <v>17720</v>
      </c>
      <c r="M18">
        <f t="shared" si="3"/>
        <v>17637.5</v>
      </c>
      <c r="Z18">
        <v>4</v>
      </c>
      <c r="AB18">
        <v>4</v>
      </c>
    </row>
    <row r="19" spans="1:28" x14ac:dyDescent="0.25">
      <c r="A19" s="5">
        <v>45014</v>
      </c>
      <c r="B19">
        <v>1540</v>
      </c>
      <c r="C19">
        <v>1227.5</v>
      </c>
      <c r="D19">
        <v>1227.5</v>
      </c>
      <c r="E19">
        <v>1.6739130434782608</v>
      </c>
      <c r="F19">
        <v>1.3342391304347827</v>
      </c>
      <c r="G19">
        <v>1.3342391304347827</v>
      </c>
      <c r="K19">
        <f t="shared" si="4"/>
        <v>21410.5</v>
      </c>
      <c r="L19">
        <f t="shared" si="3"/>
        <v>18947.5</v>
      </c>
      <c r="M19">
        <f t="shared" si="3"/>
        <v>18865</v>
      </c>
      <c r="Z19">
        <v>3</v>
      </c>
      <c r="AB19">
        <v>3</v>
      </c>
    </row>
    <row r="20" spans="1:28" x14ac:dyDescent="0.25">
      <c r="A20" s="5">
        <v>45022</v>
      </c>
      <c r="B20">
        <v>1715</v>
      </c>
      <c r="C20">
        <v>1675</v>
      </c>
      <c r="D20">
        <v>1507.5</v>
      </c>
      <c r="E20">
        <v>1.8641304347826089</v>
      </c>
      <c r="F20">
        <v>1.8206521739130435</v>
      </c>
      <c r="G20">
        <v>1.638586956521739</v>
      </c>
      <c r="K20">
        <f t="shared" si="4"/>
        <v>23125.5</v>
      </c>
      <c r="L20">
        <f t="shared" si="3"/>
        <v>20622.5</v>
      </c>
      <c r="M20">
        <f t="shared" si="3"/>
        <v>20372.5</v>
      </c>
      <c r="Z20">
        <v>4</v>
      </c>
      <c r="AB20">
        <v>4</v>
      </c>
    </row>
    <row r="21" spans="1:28" x14ac:dyDescent="0.25">
      <c r="A21" s="5">
        <v>45029</v>
      </c>
      <c r="B21">
        <v>1445</v>
      </c>
      <c r="C21">
        <v>1315</v>
      </c>
      <c r="D21">
        <v>1315</v>
      </c>
      <c r="E21">
        <v>1.5706521739130435</v>
      </c>
      <c r="F21">
        <v>1.4293478260869565</v>
      </c>
      <c r="G21">
        <v>1.4293478260869565</v>
      </c>
      <c r="H21">
        <v>5.5951086956521738</v>
      </c>
      <c r="I21">
        <v>6.4184782608695663</v>
      </c>
      <c r="J21">
        <v>5.8233695652173907</v>
      </c>
      <c r="K21">
        <f t="shared" si="4"/>
        <v>24570.5</v>
      </c>
      <c r="L21">
        <f t="shared" si="3"/>
        <v>21937.5</v>
      </c>
      <c r="M21">
        <f t="shared" si="3"/>
        <v>21687.5</v>
      </c>
      <c r="Z21">
        <v>4</v>
      </c>
      <c r="AB21">
        <v>3</v>
      </c>
    </row>
    <row r="22" spans="1:28" x14ac:dyDescent="0.25">
      <c r="A22" s="5">
        <v>45036</v>
      </c>
      <c r="B22">
        <v>1000</v>
      </c>
      <c r="C22">
        <v>972.5</v>
      </c>
      <c r="D22">
        <v>972.5</v>
      </c>
      <c r="E22">
        <v>1.0869565217391304</v>
      </c>
      <c r="F22">
        <v>1.0570652173913044</v>
      </c>
      <c r="G22">
        <v>1.0570652173913044</v>
      </c>
      <c r="K22">
        <f t="shared" si="4"/>
        <v>25570.5</v>
      </c>
      <c r="L22">
        <f t="shared" si="3"/>
        <v>22910</v>
      </c>
      <c r="M22">
        <f t="shared" si="3"/>
        <v>22660</v>
      </c>
      <c r="Z22">
        <v>4</v>
      </c>
      <c r="AB22">
        <v>3</v>
      </c>
    </row>
    <row r="23" spans="1:28" x14ac:dyDescent="0.25">
      <c r="A23" s="5">
        <v>45043</v>
      </c>
      <c r="B23">
        <v>1707.5</v>
      </c>
      <c r="C23" s="7">
        <v>0</v>
      </c>
      <c r="D23">
        <v>1405</v>
      </c>
      <c r="E23">
        <v>1.8559782608695654</v>
      </c>
      <c r="F23">
        <v>0</v>
      </c>
      <c r="G23">
        <v>1.5271739130434783</v>
      </c>
      <c r="K23">
        <f t="shared" si="4"/>
        <v>27278</v>
      </c>
      <c r="L23">
        <f t="shared" si="3"/>
        <v>22910</v>
      </c>
      <c r="M23">
        <f t="shared" si="3"/>
        <v>24065</v>
      </c>
      <c r="Z23">
        <v>3</v>
      </c>
      <c r="AB23">
        <v>3</v>
      </c>
    </row>
    <row r="24" spans="1:28" x14ac:dyDescent="0.25">
      <c r="A24" s="5">
        <v>45050</v>
      </c>
      <c r="B24">
        <v>1152.5</v>
      </c>
      <c r="C24">
        <v>-255</v>
      </c>
      <c r="D24">
        <v>-255</v>
      </c>
      <c r="E24">
        <v>1.2527173913043479</v>
      </c>
      <c r="F24">
        <v>-0.27717391304347822</v>
      </c>
      <c r="G24">
        <v>-0.27717391304347822</v>
      </c>
      <c r="K24">
        <f t="shared" si="4"/>
        <v>28430.5</v>
      </c>
      <c r="L24">
        <f t="shared" si="3"/>
        <v>22655</v>
      </c>
      <c r="M24">
        <f t="shared" si="3"/>
        <v>23810</v>
      </c>
      <c r="Z24">
        <v>4</v>
      </c>
      <c r="AB24">
        <v>3</v>
      </c>
    </row>
    <row r="25" spans="1:28" x14ac:dyDescent="0.25">
      <c r="A25" s="5">
        <v>45057</v>
      </c>
      <c r="B25">
        <v>85</v>
      </c>
      <c r="C25">
        <v>697.5</v>
      </c>
      <c r="D25">
        <v>1505</v>
      </c>
      <c r="E25">
        <v>9.2391304347826081E-2</v>
      </c>
      <c r="F25">
        <v>0.75815217391304346</v>
      </c>
      <c r="G25">
        <v>1.6358695652173911</v>
      </c>
      <c r="H25">
        <v>4.2880434782608701</v>
      </c>
      <c r="I25">
        <v>1.5380434782608696</v>
      </c>
      <c r="J25">
        <v>3.9429347826086958</v>
      </c>
      <c r="K25">
        <f t="shared" si="4"/>
        <v>28515.5</v>
      </c>
      <c r="L25">
        <f t="shared" si="3"/>
        <v>23352.5</v>
      </c>
      <c r="M25">
        <f t="shared" si="3"/>
        <v>25315</v>
      </c>
      <c r="Z25">
        <v>3</v>
      </c>
      <c r="AB25">
        <v>3</v>
      </c>
    </row>
    <row r="26" spans="1:28" x14ac:dyDescent="0.25">
      <c r="A26" s="5">
        <v>45064</v>
      </c>
      <c r="B26">
        <v>962.5</v>
      </c>
      <c r="C26">
        <v>127.5</v>
      </c>
      <c r="D26">
        <v>127.5</v>
      </c>
      <c r="E26">
        <v>1.0461956521739131</v>
      </c>
      <c r="F26">
        <v>0.13858695652173911</v>
      </c>
      <c r="G26">
        <v>0.13858695652173911</v>
      </c>
      <c r="K26">
        <f t="shared" si="4"/>
        <v>29478</v>
      </c>
      <c r="L26">
        <f t="shared" si="3"/>
        <v>23480</v>
      </c>
      <c r="M26">
        <f t="shared" si="3"/>
        <v>25442.5</v>
      </c>
      <c r="Z26">
        <v>3</v>
      </c>
      <c r="AB26">
        <v>3</v>
      </c>
    </row>
    <row r="27" spans="1:28" x14ac:dyDescent="0.25">
      <c r="A27" s="5">
        <v>45071</v>
      </c>
      <c r="B27">
        <v>1805</v>
      </c>
      <c r="C27">
        <v>892.5</v>
      </c>
      <c r="D27">
        <v>945</v>
      </c>
      <c r="E27">
        <v>1.9619565217391304</v>
      </c>
      <c r="F27">
        <v>0.97010869565217395</v>
      </c>
      <c r="G27">
        <v>1.0271739130434783</v>
      </c>
      <c r="K27">
        <f t="shared" si="4"/>
        <v>31283</v>
      </c>
      <c r="L27">
        <f t="shared" si="3"/>
        <v>24372.5</v>
      </c>
      <c r="M27">
        <f t="shared" si="3"/>
        <v>26387.5</v>
      </c>
      <c r="Z27">
        <v>4</v>
      </c>
      <c r="AB27">
        <v>4</v>
      </c>
    </row>
    <row r="28" spans="1:28" x14ac:dyDescent="0.25">
      <c r="A28" s="5">
        <v>45078</v>
      </c>
      <c r="B28">
        <v>547.5</v>
      </c>
      <c r="C28">
        <v>312.5</v>
      </c>
      <c r="D28">
        <v>312.5</v>
      </c>
      <c r="E28">
        <v>0.59510869565217395</v>
      </c>
      <c r="F28">
        <v>0.33967391304347827</v>
      </c>
      <c r="G28">
        <v>0.33967391304347827</v>
      </c>
      <c r="K28">
        <f t="shared" si="4"/>
        <v>31830.5</v>
      </c>
      <c r="L28">
        <f t="shared" si="3"/>
        <v>24685</v>
      </c>
      <c r="M28">
        <f t="shared" si="3"/>
        <v>26700</v>
      </c>
      <c r="Z28">
        <v>4</v>
      </c>
      <c r="AB28">
        <v>4</v>
      </c>
    </row>
    <row r="29" spans="1:28" x14ac:dyDescent="0.25">
      <c r="A29" s="5">
        <v>45085</v>
      </c>
      <c r="B29">
        <v>1612.5</v>
      </c>
      <c r="C29">
        <v>1440</v>
      </c>
      <c r="D29">
        <v>1440</v>
      </c>
      <c r="E29">
        <v>1.7527173913043477</v>
      </c>
      <c r="F29">
        <v>1.5652173913043479</v>
      </c>
      <c r="G29">
        <v>1.5652173913043479</v>
      </c>
      <c r="H29">
        <v>5.3559782608695645</v>
      </c>
      <c r="I29">
        <v>3.0135869565217392</v>
      </c>
      <c r="J29">
        <v>3.0706521739130435</v>
      </c>
      <c r="K29">
        <f t="shared" si="4"/>
        <v>33443</v>
      </c>
      <c r="L29">
        <f t="shared" si="3"/>
        <v>26125</v>
      </c>
      <c r="M29">
        <f t="shared" si="3"/>
        <v>28140</v>
      </c>
      <c r="Z29">
        <v>3</v>
      </c>
      <c r="AB29">
        <v>2</v>
      </c>
    </row>
    <row r="30" spans="1:28" x14ac:dyDescent="0.25">
      <c r="A30" s="5">
        <v>45092</v>
      </c>
      <c r="B30">
        <v>1422.5</v>
      </c>
      <c r="C30">
        <v>1235</v>
      </c>
      <c r="D30">
        <v>1235</v>
      </c>
      <c r="E30">
        <v>1.5461956521739131</v>
      </c>
      <c r="F30">
        <v>1.3423913043478259</v>
      </c>
      <c r="G30">
        <v>1.3423913043478259</v>
      </c>
      <c r="K30">
        <f t="shared" si="4"/>
        <v>34865.5</v>
      </c>
      <c r="L30">
        <f t="shared" si="3"/>
        <v>27360</v>
      </c>
      <c r="M30">
        <f t="shared" si="3"/>
        <v>29375</v>
      </c>
      <c r="Z30">
        <v>3</v>
      </c>
      <c r="AB30">
        <v>2</v>
      </c>
    </row>
    <row r="31" spans="1:28" x14ac:dyDescent="0.25">
      <c r="A31" s="5">
        <v>45099</v>
      </c>
      <c r="B31">
        <v>-1045</v>
      </c>
      <c r="C31">
        <v>-37.5</v>
      </c>
      <c r="D31">
        <v>-37.5</v>
      </c>
      <c r="E31">
        <v>-1.1358695652173911</v>
      </c>
      <c r="F31">
        <v>-4.0760869565217392E-2</v>
      </c>
      <c r="G31">
        <v>-4.0760869565217392E-2</v>
      </c>
      <c r="K31">
        <f t="shared" si="4"/>
        <v>33820.5</v>
      </c>
      <c r="L31">
        <f t="shared" si="3"/>
        <v>27322.5</v>
      </c>
      <c r="M31">
        <f t="shared" si="3"/>
        <v>29337.5</v>
      </c>
      <c r="Z31">
        <v>4</v>
      </c>
      <c r="AB31">
        <v>4</v>
      </c>
    </row>
    <row r="32" spans="1:28" x14ac:dyDescent="0.25">
      <c r="A32" s="5">
        <v>45106</v>
      </c>
      <c r="B32">
        <v>1280</v>
      </c>
      <c r="C32">
        <v>1280</v>
      </c>
      <c r="D32">
        <v>1280</v>
      </c>
      <c r="E32">
        <v>1.3913043478260869</v>
      </c>
      <c r="F32">
        <v>1.3913043478260869</v>
      </c>
      <c r="G32">
        <v>1.3913043478260869</v>
      </c>
      <c r="K32">
        <f t="shared" si="4"/>
        <v>35100.5</v>
      </c>
      <c r="L32">
        <f t="shared" si="3"/>
        <v>28602.5</v>
      </c>
      <c r="M32">
        <f t="shared" si="3"/>
        <v>30617.5</v>
      </c>
      <c r="AB32">
        <v>2</v>
      </c>
    </row>
    <row r="33" spans="1:28" x14ac:dyDescent="0.25">
      <c r="A33" s="5">
        <v>45113</v>
      </c>
      <c r="B33">
        <v>1372.5</v>
      </c>
      <c r="C33">
        <v>1372.5</v>
      </c>
      <c r="D33">
        <v>1372.5</v>
      </c>
      <c r="E33">
        <v>1.4918478260869565</v>
      </c>
      <c r="F33">
        <v>1.4918478260869565</v>
      </c>
      <c r="G33">
        <v>1.4918478260869565</v>
      </c>
      <c r="H33">
        <v>3.2934782608695654</v>
      </c>
      <c r="I33">
        <v>4.1847826086956523</v>
      </c>
      <c r="J33">
        <v>4.1847826086956523</v>
      </c>
      <c r="K33">
        <f t="shared" si="4"/>
        <v>36473</v>
      </c>
      <c r="L33">
        <f t="shared" si="3"/>
        <v>29975</v>
      </c>
      <c r="M33">
        <f t="shared" si="3"/>
        <v>31990</v>
      </c>
      <c r="Z33">
        <v>4</v>
      </c>
      <c r="AB33">
        <v>4</v>
      </c>
    </row>
    <row r="34" spans="1:28" x14ac:dyDescent="0.25">
      <c r="A34" s="5">
        <v>45120</v>
      </c>
      <c r="B34">
        <v>1670</v>
      </c>
      <c r="C34">
        <v>1670</v>
      </c>
      <c r="D34">
        <v>1670</v>
      </c>
      <c r="E34">
        <v>1.8152173913043479</v>
      </c>
      <c r="F34">
        <v>1.8152173913043479</v>
      </c>
      <c r="G34">
        <v>1.8152173913043479</v>
      </c>
      <c r="K34">
        <f t="shared" si="4"/>
        <v>38143</v>
      </c>
      <c r="L34">
        <f t="shared" si="3"/>
        <v>31645</v>
      </c>
      <c r="M34">
        <f t="shared" si="3"/>
        <v>33660</v>
      </c>
      <c r="Z34">
        <v>2</v>
      </c>
      <c r="AB34">
        <v>2</v>
      </c>
    </row>
    <row r="35" spans="1:28" x14ac:dyDescent="0.25">
      <c r="A35" s="5">
        <v>45127</v>
      </c>
      <c r="B35">
        <v>1802.5</v>
      </c>
      <c r="C35">
        <v>487.5</v>
      </c>
      <c r="D35">
        <v>487.5</v>
      </c>
      <c r="E35">
        <v>1.9592391304347825</v>
      </c>
      <c r="F35">
        <v>0.52989130434782605</v>
      </c>
      <c r="G35">
        <v>0.52989130434782605</v>
      </c>
      <c r="K35">
        <f t="shared" si="4"/>
        <v>39945.5</v>
      </c>
      <c r="L35">
        <f t="shared" si="3"/>
        <v>32132.5</v>
      </c>
      <c r="M35">
        <f t="shared" si="3"/>
        <v>34147.5</v>
      </c>
      <c r="Z35">
        <v>4</v>
      </c>
      <c r="AB35">
        <v>4</v>
      </c>
    </row>
    <row r="36" spans="1:28" x14ac:dyDescent="0.25">
      <c r="A36" s="5">
        <v>45134</v>
      </c>
      <c r="B36">
        <v>1610</v>
      </c>
      <c r="C36">
        <v>1795</v>
      </c>
      <c r="D36">
        <v>1795</v>
      </c>
      <c r="E36">
        <v>1.7500000000000002</v>
      </c>
      <c r="F36">
        <v>1.951086956521739</v>
      </c>
      <c r="G36">
        <v>1.951086956521739</v>
      </c>
      <c r="K36">
        <f t="shared" si="4"/>
        <v>41555.5</v>
      </c>
      <c r="L36">
        <f t="shared" si="3"/>
        <v>33927.5</v>
      </c>
      <c r="M36">
        <f t="shared" si="3"/>
        <v>35942.5</v>
      </c>
      <c r="Z36">
        <v>2</v>
      </c>
      <c r="AB36">
        <v>2</v>
      </c>
    </row>
    <row r="37" spans="1:28" x14ac:dyDescent="0.25">
      <c r="A37" s="5">
        <v>45141</v>
      </c>
      <c r="B37">
        <v>2050</v>
      </c>
      <c r="C37">
        <v>1690</v>
      </c>
      <c r="D37">
        <v>1465</v>
      </c>
      <c r="E37">
        <v>2.2282608695652173</v>
      </c>
      <c r="F37">
        <v>1.8369565217391304</v>
      </c>
      <c r="G37">
        <v>1.5923913043478262</v>
      </c>
      <c r="H37">
        <v>7.7527173913043477</v>
      </c>
      <c r="I37">
        <v>6.133152173913043</v>
      </c>
      <c r="J37">
        <v>5.8885869565217392</v>
      </c>
      <c r="K37">
        <f t="shared" si="4"/>
        <v>43605.5</v>
      </c>
      <c r="L37">
        <f t="shared" si="3"/>
        <v>35617.5</v>
      </c>
      <c r="M37">
        <f t="shared" si="3"/>
        <v>37407.5</v>
      </c>
      <c r="Z37">
        <v>4</v>
      </c>
      <c r="AB37">
        <v>3</v>
      </c>
    </row>
    <row r="38" spans="1:28" x14ac:dyDescent="0.25">
      <c r="A38" s="5">
        <v>45148</v>
      </c>
      <c r="B38">
        <v>1392.5</v>
      </c>
      <c r="C38">
        <v>1530</v>
      </c>
      <c r="D38">
        <v>1530</v>
      </c>
      <c r="E38">
        <v>1.5135869565217392</v>
      </c>
      <c r="F38">
        <v>1.6630434782608696</v>
      </c>
      <c r="G38">
        <v>1.6630434782608696</v>
      </c>
      <c r="K38">
        <f t="shared" si="4"/>
        <v>44998</v>
      </c>
      <c r="L38">
        <f t="shared" si="3"/>
        <v>37147.5</v>
      </c>
      <c r="M38">
        <f t="shared" si="3"/>
        <v>38937.5</v>
      </c>
      <c r="Z38">
        <v>3</v>
      </c>
      <c r="AB38">
        <v>2</v>
      </c>
    </row>
    <row r="39" spans="1:28" x14ac:dyDescent="0.25">
      <c r="A39" s="5">
        <v>45155</v>
      </c>
      <c r="B39" s="12" t="s">
        <v>633</v>
      </c>
      <c r="C39">
        <v>182.5</v>
      </c>
      <c r="D39">
        <v>182.5</v>
      </c>
      <c r="E39">
        <v>-0.12771739130434781</v>
      </c>
      <c r="F39">
        <v>0.19836956521739132</v>
      </c>
      <c r="G39">
        <v>0.19836956521739132</v>
      </c>
      <c r="K39">
        <f t="shared" si="4"/>
        <v>44880.5</v>
      </c>
      <c r="L39">
        <f t="shared" si="3"/>
        <v>37330</v>
      </c>
      <c r="M39">
        <f t="shared" si="3"/>
        <v>39120</v>
      </c>
      <c r="Z39">
        <v>3</v>
      </c>
      <c r="AB39">
        <v>3</v>
      </c>
    </row>
    <row r="40" spans="1:28" x14ac:dyDescent="0.25">
      <c r="A40" s="5">
        <v>45162</v>
      </c>
      <c r="B40">
        <v>1255</v>
      </c>
      <c r="C40">
        <v>1232.5</v>
      </c>
      <c r="D40">
        <v>915</v>
      </c>
      <c r="E40">
        <v>1.3641304347826086</v>
      </c>
      <c r="F40">
        <v>1.3396739130434783</v>
      </c>
      <c r="G40">
        <v>0.99456521739130432</v>
      </c>
      <c r="K40">
        <f t="shared" si="4"/>
        <v>46135.5</v>
      </c>
      <c r="L40">
        <f t="shared" si="3"/>
        <v>38562.5</v>
      </c>
      <c r="M40">
        <f t="shared" si="3"/>
        <v>40035</v>
      </c>
      <c r="Z40">
        <v>3</v>
      </c>
      <c r="AB40">
        <v>3</v>
      </c>
    </row>
    <row r="41" spans="1:28" x14ac:dyDescent="0.25">
      <c r="A41" s="5">
        <v>45169</v>
      </c>
      <c r="B41">
        <v>667.5</v>
      </c>
      <c r="C41">
        <v>1477.5</v>
      </c>
      <c r="D41">
        <v>1477.5</v>
      </c>
      <c r="E41">
        <v>0.72554347826086951</v>
      </c>
      <c r="F41">
        <v>1.6059782608695652</v>
      </c>
      <c r="G41">
        <v>1.6059782608695652</v>
      </c>
      <c r="H41">
        <v>3.4755434782608696</v>
      </c>
      <c r="I41">
        <v>4.8070652173913047</v>
      </c>
      <c r="J41">
        <v>4.4619565217391308</v>
      </c>
      <c r="K41">
        <f t="shared" si="4"/>
        <v>46803</v>
      </c>
      <c r="L41">
        <f t="shared" si="3"/>
        <v>40040</v>
      </c>
      <c r="M41">
        <f t="shared" si="3"/>
        <v>41512.5</v>
      </c>
      <c r="Z41">
        <v>3</v>
      </c>
      <c r="AB41">
        <v>2</v>
      </c>
    </row>
    <row r="42" spans="1:28" x14ac:dyDescent="0.25">
      <c r="A42" s="5">
        <v>45176</v>
      </c>
      <c r="B42">
        <v>1227.5</v>
      </c>
      <c r="C42">
        <v>510</v>
      </c>
      <c r="D42">
        <v>775</v>
      </c>
      <c r="E42">
        <v>1.3342391304347827</v>
      </c>
      <c r="F42">
        <v>0.55434782608695643</v>
      </c>
      <c r="G42">
        <v>0.84239130434782605</v>
      </c>
      <c r="K42">
        <f t="shared" si="4"/>
        <v>48030.5</v>
      </c>
      <c r="L42">
        <f t="shared" si="3"/>
        <v>40550</v>
      </c>
      <c r="M42">
        <f t="shared" si="3"/>
        <v>42287.5</v>
      </c>
      <c r="Z42">
        <v>4</v>
      </c>
      <c r="AB42">
        <v>3</v>
      </c>
    </row>
    <row r="43" spans="1:28" x14ac:dyDescent="0.25">
      <c r="A43" s="5">
        <v>45183</v>
      </c>
      <c r="B43">
        <v>960</v>
      </c>
      <c r="C43">
        <v>1300</v>
      </c>
      <c r="D43">
        <v>1300</v>
      </c>
      <c r="E43">
        <v>1.0434782608695654</v>
      </c>
      <c r="F43">
        <v>1.4130434782608696</v>
      </c>
      <c r="G43">
        <v>1.4130434782608696</v>
      </c>
      <c r="K43">
        <f t="shared" si="4"/>
        <v>48990.5</v>
      </c>
      <c r="L43">
        <f t="shared" si="3"/>
        <v>41850</v>
      </c>
      <c r="M43">
        <f t="shared" si="3"/>
        <v>43587.5</v>
      </c>
      <c r="Z43">
        <v>4</v>
      </c>
      <c r="AB43">
        <v>4</v>
      </c>
    </row>
    <row r="44" spans="1:28" x14ac:dyDescent="0.25">
      <c r="A44" s="5">
        <v>45190</v>
      </c>
      <c r="B44">
        <v>1305</v>
      </c>
      <c r="C44">
        <v>-281</v>
      </c>
      <c r="D44">
        <v>1070</v>
      </c>
      <c r="E44">
        <v>1.4184782608695652</v>
      </c>
      <c r="F44">
        <v>-0.30543478260869567</v>
      </c>
      <c r="G44">
        <v>1.1630434782608696</v>
      </c>
      <c r="K44">
        <f t="shared" si="4"/>
        <v>50295.5</v>
      </c>
      <c r="L44">
        <f t="shared" si="3"/>
        <v>41569</v>
      </c>
      <c r="M44">
        <f t="shared" si="3"/>
        <v>44657.5</v>
      </c>
      <c r="Z44">
        <v>4</v>
      </c>
      <c r="AB44">
        <v>4</v>
      </c>
    </row>
    <row r="45" spans="1:28" x14ac:dyDescent="0.25">
      <c r="A45" s="5">
        <v>45197</v>
      </c>
      <c r="B45">
        <v>737.5</v>
      </c>
      <c r="C45">
        <v>1135</v>
      </c>
      <c r="D45">
        <v>1135</v>
      </c>
      <c r="E45">
        <v>0.80163043478260876</v>
      </c>
      <c r="F45">
        <v>1.2336956521739131</v>
      </c>
      <c r="G45">
        <v>1.2336956521739131</v>
      </c>
      <c r="H45">
        <v>4.5978260869565215</v>
      </c>
      <c r="I45">
        <v>2.8956521739130436</v>
      </c>
      <c r="J45">
        <v>4.6521739130434785</v>
      </c>
      <c r="K45">
        <f t="shared" si="4"/>
        <v>51033</v>
      </c>
      <c r="L45">
        <f t="shared" si="3"/>
        <v>42704</v>
      </c>
      <c r="M45">
        <f t="shared" si="3"/>
        <v>45792.5</v>
      </c>
      <c r="Z45">
        <v>4</v>
      </c>
      <c r="AB45">
        <v>3</v>
      </c>
    </row>
    <row r="46" spans="1:28" x14ac:dyDescent="0.25">
      <c r="A46" s="5">
        <v>45204</v>
      </c>
      <c r="B46">
        <v>72.5</v>
      </c>
      <c r="C46">
        <v>1517.5</v>
      </c>
      <c r="D46">
        <v>1160</v>
      </c>
      <c r="E46">
        <v>7.880434782608696E-2</v>
      </c>
      <c r="F46">
        <v>1.6494565217391306</v>
      </c>
      <c r="G46">
        <v>1.2608695652173914</v>
      </c>
      <c r="K46">
        <f t="shared" si="4"/>
        <v>51105.5</v>
      </c>
      <c r="L46">
        <f t="shared" si="3"/>
        <v>44221.5</v>
      </c>
      <c r="M46">
        <f t="shared" si="3"/>
        <v>46952.5</v>
      </c>
      <c r="Z46">
        <v>3</v>
      </c>
      <c r="AB46">
        <v>3</v>
      </c>
    </row>
    <row r="47" spans="1:28" x14ac:dyDescent="0.25">
      <c r="A47" s="5">
        <v>45211</v>
      </c>
      <c r="B47">
        <v>337.5</v>
      </c>
      <c r="C47">
        <v>487.5</v>
      </c>
      <c r="D47">
        <v>1447.5</v>
      </c>
      <c r="E47">
        <v>0.36684782608695654</v>
      </c>
      <c r="F47">
        <v>0.52989130434782605</v>
      </c>
      <c r="G47">
        <v>1.5733695652173914</v>
      </c>
      <c r="K47">
        <f t="shared" si="4"/>
        <v>51443</v>
      </c>
      <c r="L47">
        <f t="shared" si="3"/>
        <v>44709</v>
      </c>
      <c r="M47">
        <f t="shared" si="3"/>
        <v>48400</v>
      </c>
      <c r="Z47">
        <v>3</v>
      </c>
      <c r="AB47">
        <v>4</v>
      </c>
    </row>
    <row r="48" spans="1:28" x14ac:dyDescent="0.25">
      <c r="A48" s="5">
        <v>45218</v>
      </c>
      <c r="B48">
        <v>1247.5</v>
      </c>
      <c r="C48">
        <v>1412.5</v>
      </c>
      <c r="D48">
        <v>1412.5</v>
      </c>
      <c r="E48">
        <v>1.3559782608695652</v>
      </c>
      <c r="F48">
        <v>1.5353260869565217</v>
      </c>
      <c r="G48">
        <v>1.5353260869565217</v>
      </c>
      <c r="K48">
        <f t="shared" si="4"/>
        <v>52690.5</v>
      </c>
      <c r="L48">
        <f t="shared" si="3"/>
        <v>46121.5</v>
      </c>
      <c r="M48">
        <f t="shared" si="3"/>
        <v>49812.5</v>
      </c>
      <c r="Z48">
        <v>3</v>
      </c>
      <c r="AB48">
        <v>3</v>
      </c>
    </row>
    <row r="49" spans="1:28" x14ac:dyDescent="0.25">
      <c r="A49" s="5">
        <v>45225</v>
      </c>
      <c r="B49">
        <v>660</v>
      </c>
      <c r="C49">
        <v>-655</v>
      </c>
      <c r="D49">
        <v>-655</v>
      </c>
      <c r="E49">
        <v>0.71739130434782605</v>
      </c>
      <c r="F49">
        <v>-0.71195652173913038</v>
      </c>
      <c r="G49">
        <v>-0.71195652173913038</v>
      </c>
      <c r="H49">
        <v>2.5190217391304346</v>
      </c>
      <c r="I49">
        <v>3.0027173913043481</v>
      </c>
      <c r="J49">
        <v>3.6576086956521743</v>
      </c>
      <c r="K49">
        <f t="shared" si="4"/>
        <v>53350.5</v>
      </c>
      <c r="L49">
        <f t="shared" si="3"/>
        <v>45466.5</v>
      </c>
      <c r="M49">
        <f t="shared" si="3"/>
        <v>49157.5</v>
      </c>
      <c r="Z49">
        <v>4</v>
      </c>
      <c r="AB49">
        <v>4</v>
      </c>
    </row>
    <row r="50" spans="1:28" x14ac:dyDescent="0.25">
      <c r="A50" s="5">
        <v>45232</v>
      </c>
      <c r="B50">
        <v>1980</v>
      </c>
      <c r="C50">
        <v>1235</v>
      </c>
      <c r="D50">
        <v>2232.5</v>
      </c>
      <c r="E50">
        <v>2.152173913043478</v>
      </c>
      <c r="F50">
        <v>1.3423913043478259</v>
      </c>
      <c r="G50">
        <v>2.4266304347826084</v>
      </c>
      <c r="H50" t="s">
        <v>14</v>
      </c>
      <c r="K50">
        <f t="shared" si="4"/>
        <v>55330.5</v>
      </c>
      <c r="L50">
        <f t="shared" si="3"/>
        <v>46701.5</v>
      </c>
      <c r="M50">
        <f t="shared" si="3"/>
        <v>51390</v>
      </c>
      <c r="Z50">
        <v>4</v>
      </c>
      <c r="AB50">
        <v>3</v>
      </c>
    </row>
    <row r="51" spans="1:28" x14ac:dyDescent="0.25">
      <c r="A51" s="5">
        <v>45239</v>
      </c>
      <c r="B51">
        <v>1430</v>
      </c>
      <c r="C51">
        <v>1520</v>
      </c>
      <c r="D51">
        <v>1520</v>
      </c>
      <c r="E51">
        <v>1.5543478260869565</v>
      </c>
      <c r="F51">
        <v>1.652173913043478</v>
      </c>
      <c r="G51">
        <v>1.652173913043478</v>
      </c>
      <c r="K51">
        <f t="shared" si="4"/>
        <v>56760.5</v>
      </c>
      <c r="L51">
        <f t="shared" si="3"/>
        <v>48221.5</v>
      </c>
      <c r="M51">
        <f t="shared" si="3"/>
        <v>52910</v>
      </c>
      <c r="Z51">
        <v>3</v>
      </c>
      <c r="AB51">
        <v>2</v>
      </c>
    </row>
    <row r="52" spans="1:28" x14ac:dyDescent="0.25">
      <c r="A52" s="5">
        <v>45246</v>
      </c>
      <c r="B52">
        <v>1470</v>
      </c>
      <c r="C52" s="12" t="s">
        <v>803</v>
      </c>
      <c r="D52">
        <v>-40</v>
      </c>
      <c r="E52">
        <v>1.5978260869565215</v>
      </c>
      <c r="F52">
        <v>-0.57336956521739135</v>
      </c>
      <c r="G52">
        <v>-4.3478260869565216E-2</v>
      </c>
      <c r="K52">
        <f t="shared" si="4"/>
        <v>58230.5</v>
      </c>
      <c r="L52">
        <f t="shared" si="3"/>
        <v>47694</v>
      </c>
      <c r="M52">
        <f t="shared" si="3"/>
        <v>52870</v>
      </c>
      <c r="Z52">
        <v>4</v>
      </c>
      <c r="AB52">
        <v>4</v>
      </c>
    </row>
    <row r="53" spans="1:28" x14ac:dyDescent="0.25">
      <c r="A53" s="5">
        <v>45253</v>
      </c>
      <c r="B53">
        <v>-227.5</v>
      </c>
      <c r="C53">
        <v>1370</v>
      </c>
      <c r="D53">
        <v>1370</v>
      </c>
      <c r="E53">
        <v>-0.24728260869565219</v>
      </c>
      <c r="F53">
        <v>1.4891304347826086</v>
      </c>
      <c r="G53">
        <v>1.4891304347826086</v>
      </c>
      <c r="H53">
        <v>5.0570652173913038</v>
      </c>
      <c r="I53">
        <v>3.9103260869565206</v>
      </c>
      <c r="J53">
        <v>5.524456521739129</v>
      </c>
      <c r="K53">
        <f t="shared" si="4"/>
        <v>58003</v>
      </c>
      <c r="L53">
        <f t="shared" si="3"/>
        <v>49064</v>
      </c>
      <c r="M53">
        <f t="shared" si="3"/>
        <v>54240</v>
      </c>
      <c r="Z53">
        <v>3</v>
      </c>
      <c r="AB53">
        <v>2</v>
      </c>
    </row>
    <row r="54" spans="1:28" x14ac:dyDescent="0.25">
      <c r="A54" s="5">
        <v>45260</v>
      </c>
      <c r="B54">
        <v>1662.5</v>
      </c>
      <c r="C54">
        <v>515</v>
      </c>
      <c r="D54">
        <v>845</v>
      </c>
      <c r="E54">
        <v>1.8070652173913042</v>
      </c>
      <c r="F54">
        <v>0.55978260869565222</v>
      </c>
      <c r="G54">
        <v>0.91847826086956519</v>
      </c>
      <c r="K54">
        <f t="shared" si="4"/>
        <v>59665.5</v>
      </c>
      <c r="L54">
        <f t="shared" si="3"/>
        <v>49579</v>
      </c>
      <c r="M54">
        <f t="shared" si="3"/>
        <v>55085</v>
      </c>
      <c r="Z54">
        <v>4</v>
      </c>
      <c r="AB54">
        <v>4</v>
      </c>
    </row>
    <row r="55" spans="1:28" x14ac:dyDescent="0.25">
      <c r="A55" s="5">
        <v>45267</v>
      </c>
      <c r="B55">
        <v>-3467.5</v>
      </c>
      <c r="C55">
        <v>-4947.5</v>
      </c>
      <c r="D55">
        <v>-4947.5</v>
      </c>
      <c r="E55">
        <v>-3.7690217391304346</v>
      </c>
      <c r="F55">
        <v>-5.3777173913043477</v>
      </c>
      <c r="G55">
        <v>-5.3777173913043477</v>
      </c>
      <c r="K55">
        <f t="shared" si="4"/>
        <v>56198</v>
      </c>
      <c r="L55">
        <f t="shared" si="3"/>
        <v>44631.5</v>
      </c>
      <c r="M55">
        <f t="shared" si="3"/>
        <v>50137.5</v>
      </c>
      <c r="Z55">
        <v>4</v>
      </c>
      <c r="AB55">
        <v>4</v>
      </c>
    </row>
    <row r="56" spans="1:28" x14ac:dyDescent="0.25">
      <c r="A56" s="5">
        <v>45274</v>
      </c>
      <c r="B56">
        <v>-645</v>
      </c>
      <c r="C56">
        <v>2052.5</v>
      </c>
      <c r="D56">
        <v>2052.5</v>
      </c>
      <c r="E56">
        <v>-0.70108695652173914</v>
      </c>
      <c r="F56">
        <v>2.2309782608695654</v>
      </c>
      <c r="G56">
        <v>2.2309782608695654</v>
      </c>
      <c r="K56">
        <f t="shared" si="4"/>
        <v>55553</v>
      </c>
      <c r="L56">
        <f t="shared" si="3"/>
        <v>46684</v>
      </c>
      <c r="M56">
        <f t="shared" si="3"/>
        <v>52190</v>
      </c>
      <c r="Z56">
        <v>3</v>
      </c>
      <c r="AB56">
        <v>2</v>
      </c>
    </row>
    <row r="57" spans="1:28" x14ac:dyDescent="0.25">
      <c r="A57" s="5">
        <v>45281</v>
      </c>
      <c r="B57">
        <v>1717.5</v>
      </c>
      <c r="C57">
        <v>-2650</v>
      </c>
      <c r="D57">
        <v>-455</v>
      </c>
      <c r="E57">
        <v>1.8668478260869565</v>
      </c>
      <c r="F57">
        <v>-2.8804347826086958</v>
      </c>
      <c r="G57">
        <v>-0.49456521739130438</v>
      </c>
      <c r="H57">
        <v>-0.79619565217391308</v>
      </c>
      <c r="I57">
        <v>-5.4673913043478262</v>
      </c>
      <c r="J57">
        <v>-2.7228260869565211</v>
      </c>
      <c r="K57">
        <f t="shared" si="4"/>
        <v>57270.5</v>
      </c>
      <c r="L57">
        <f t="shared" si="3"/>
        <v>44034</v>
      </c>
      <c r="M57">
        <f t="shared" si="3"/>
        <v>51735</v>
      </c>
      <c r="Z57">
        <v>4</v>
      </c>
      <c r="AB57">
        <v>3</v>
      </c>
    </row>
    <row r="58" spans="1:28" x14ac:dyDescent="0.25">
      <c r="A58" s="5">
        <v>45288</v>
      </c>
      <c r="B58">
        <v>2045</v>
      </c>
      <c r="C58">
        <v>2037.5</v>
      </c>
      <c r="D58">
        <v>2037.5</v>
      </c>
      <c r="E58">
        <v>2.222826086956522</v>
      </c>
      <c r="F58">
        <v>2.2146739130434785</v>
      </c>
      <c r="G58">
        <v>2.2146739130434785</v>
      </c>
      <c r="K58">
        <f t="shared" si="4"/>
        <v>59315.5</v>
      </c>
      <c r="L58">
        <f t="shared" si="3"/>
        <v>46071.5</v>
      </c>
      <c r="M58">
        <f t="shared" si="3"/>
        <v>53772.5</v>
      </c>
      <c r="Z58">
        <v>4</v>
      </c>
      <c r="AB58">
        <v>3</v>
      </c>
    </row>
    <row r="59" spans="1:28" x14ac:dyDescent="0.25">
      <c r="A59" s="5">
        <v>45295</v>
      </c>
      <c r="B59">
        <v>1112.5</v>
      </c>
      <c r="C59">
        <v>2560</v>
      </c>
      <c r="D59">
        <v>2560</v>
      </c>
      <c r="E59">
        <v>1.2092391304347825</v>
      </c>
      <c r="F59">
        <v>2.7826086956521738</v>
      </c>
      <c r="G59">
        <v>2.7826086956521738</v>
      </c>
      <c r="K59">
        <f t="shared" si="4"/>
        <v>60428</v>
      </c>
      <c r="L59">
        <f t="shared" si="3"/>
        <v>48631.5</v>
      </c>
      <c r="M59">
        <f t="shared" si="3"/>
        <v>56332.5</v>
      </c>
      <c r="Z59">
        <v>3</v>
      </c>
      <c r="AB59">
        <v>2</v>
      </c>
    </row>
    <row r="60" spans="1:28" x14ac:dyDescent="0.25">
      <c r="A60" s="5">
        <v>45302</v>
      </c>
      <c r="B60">
        <v>625</v>
      </c>
      <c r="C60">
        <v>1105</v>
      </c>
      <c r="D60">
        <v>845</v>
      </c>
      <c r="E60">
        <v>0.67934782608695699</v>
      </c>
      <c r="F60">
        <v>1.201086956521739</v>
      </c>
      <c r="G60">
        <v>0.91847826086956519</v>
      </c>
      <c r="K60">
        <f t="shared" si="4"/>
        <v>61053</v>
      </c>
      <c r="L60">
        <f t="shared" si="3"/>
        <v>49736.5</v>
      </c>
      <c r="M60">
        <f t="shared" si="3"/>
        <v>57177.5</v>
      </c>
      <c r="Z60">
        <v>4</v>
      </c>
      <c r="AB60">
        <v>4</v>
      </c>
    </row>
    <row r="61" spans="1:28" x14ac:dyDescent="0.25">
      <c r="A61" s="5">
        <v>45309</v>
      </c>
      <c r="B61">
        <v>1475</v>
      </c>
      <c r="C61" s="12" t="s">
        <v>183</v>
      </c>
      <c r="D61" s="12" t="s">
        <v>182</v>
      </c>
      <c r="E61">
        <v>1.6032608695652175</v>
      </c>
      <c r="F61">
        <v>-5.4347826086956523</v>
      </c>
      <c r="G61">
        <v>-1.4782608695652173</v>
      </c>
      <c r="H61">
        <v>5.7146739130434794</v>
      </c>
      <c r="I61">
        <v>0.76358695652173925</v>
      </c>
      <c r="J61">
        <v>4.4375</v>
      </c>
      <c r="K61">
        <f t="shared" si="4"/>
        <v>62528</v>
      </c>
      <c r="L61">
        <f t="shared" si="3"/>
        <v>44736.5</v>
      </c>
      <c r="M61">
        <f t="shared" si="3"/>
        <v>55817.5</v>
      </c>
      <c r="Z61">
        <v>4</v>
      </c>
      <c r="AB61">
        <v>4</v>
      </c>
    </row>
    <row r="62" spans="1:28" x14ac:dyDescent="0.25">
      <c r="A62" s="5">
        <v>45316</v>
      </c>
      <c r="B62" s="4">
        <v>2540</v>
      </c>
      <c r="C62">
        <v>347.5</v>
      </c>
      <c r="D62">
        <v>1477.5</v>
      </c>
      <c r="E62">
        <v>2.7608695652173916</v>
      </c>
      <c r="F62">
        <v>0.37771739130434778</v>
      </c>
      <c r="G62">
        <v>1.6059782608695652</v>
      </c>
      <c r="K62">
        <f t="shared" si="4"/>
        <v>65068</v>
      </c>
      <c r="L62">
        <f t="shared" si="3"/>
        <v>45084</v>
      </c>
      <c r="M62">
        <f t="shared" si="3"/>
        <v>57295</v>
      </c>
      <c r="AB62">
        <v>4</v>
      </c>
    </row>
    <row r="63" spans="1:28" x14ac:dyDescent="0.25">
      <c r="A63" s="5">
        <v>45323</v>
      </c>
      <c r="B63">
        <v>2587.5</v>
      </c>
      <c r="C63">
        <v>2720</v>
      </c>
      <c r="D63">
        <v>1595</v>
      </c>
      <c r="E63">
        <v>2.8125</v>
      </c>
      <c r="F63">
        <v>2.9565217391304346</v>
      </c>
      <c r="G63">
        <v>1.7336956521739131</v>
      </c>
      <c r="K63">
        <f t="shared" si="4"/>
        <v>67655.5</v>
      </c>
      <c r="L63">
        <f t="shared" si="3"/>
        <v>47804</v>
      </c>
      <c r="M63">
        <f t="shared" si="3"/>
        <v>58890</v>
      </c>
      <c r="Z63">
        <v>4</v>
      </c>
      <c r="AB63">
        <v>4</v>
      </c>
    </row>
    <row r="64" spans="1:28" x14ac:dyDescent="0.25">
      <c r="A64" s="5">
        <v>45330</v>
      </c>
      <c r="B64">
        <v>-1602.5</v>
      </c>
      <c r="C64">
        <v>-2962.5</v>
      </c>
      <c r="D64">
        <v>-1160</v>
      </c>
      <c r="E64">
        <v>-1.7418478260869568</v>
      </c>
      <c r="F64">
        <v>-3.2201086956521738</v>
      </c>
      <c r="G64">
        <v>-1.2608695652173914</v>
      </c>
      <c r="K64">
        <f t="shared" si="4"/>
        <v>66053</v>
      </c>
      <c r="L64">
        <f t="shared" si="3"/>
        <v>44841.5</v>
      </c>
      <c r="M64">
        <f t="shared" si="3"/>
        <v>57730</v>
      </c>
      <c r="Z64">
        <v>3</v>
      </c>
      <c r="AB64">
        <v>3</v>
      </c>
    </row>
    <row r="65" spans="1:28" x14ac:dyDescent="0.25">
      <c r="A65" s="5">
        <v>45337</v>
      </c>
      <c r="B65">
        <v>3502.5</v>
      </c>
      <c r="C65">
        <v>2737.5</v>
      </c>
      <c r="D65">
        <v>2540</v>
      </c>
      <c r="E65">
        <v>3.8070652173913042</v>
      </c>
      <c r="F65">
        <v>2.9755434782608696</v>
      </c>
      <c r="G65">
        <v>2.7608695652173916</v>
      </c>
      <c r="H65">
        <v>7.6385869565217384</v>
      </c>
      <c r="I65">
        <v>3.089673913043478</v>
      </c>
      <c r="J65">
        <v>4.8396739130434785</v>
      </c>
      <c r="K65">
        <f t="shared" si="4"/>
        <v>69555.5</v>
      </c>
      <c r="L65">
        <f t="shared" si="3"/>
        <v>47579</v>
      </c>
      <c r="M65">
        <f t="shared" si="3"/>
        <v>60270</v>
      </c>
      <c r="Z65">
        <v>4</v>
      </c>
      <c r="AB65">
        <v>3</v>
      </c>
    </row>
    <row r="66" spans="1:28" x14ac:dyDescent="0.25">
      <c r="A66" s="5">
        <v>45344</v>
      </c>
      <c r="B66">
        <v>2285</v>
      </c>
      <c r="C66">
        <v>2667.5</v>
      </c>
      <c r="D66">
        <v>2667.5</v>
      </c>
      <c r="E66">
        <v>2.4836956521739131</v>
      </c>
      <c r="F66">
        <v>2.8994565217391304</v>
      </c>
      <c r="G66">
        <v>2.8994565217391304</v>
      </c>
      <c r="K66">
        <f t="shared" si="4"/>
        <v>71840.5</v>
      </c>
      <c r="L66">
        <f t="shared" si="3"/>
        <v>50246.5</v>
      </c>
      <c r="M66">
        <f t="shared" si="3"/>
        <v>62937.5</v>
      </c>
      <c r="Z66">
        <v>3</v>
      </c>
      <c r="AB66">
        <v>2</v>
      </c>
    </row>
    <row r="67" spans="1:28" x14ac:dyDescent="0.25">
      <c r="A67" s="5">
        <v>45351</v>
      </c>
      <c r="B67">
        <v>2352.5</v>
      </c>
      <c r="C67">
        <v>305</v>
      </c>
      <c r="D67">
        <v>1407.5</v>
      </c>
      <c r="E67">
        <v>2.5570652173913042</v>
      </c>
      <c r="F67">
        <v>0.33152173913043481</v>
      </c>
      <c r="G67">
        <v>1.5298913043478262</v>
      </c>
      <c r="K67">
        <f t="shared" si="4"/>
        <v>74193</v>
      </c>
      <c r="L67">
        <f t="shared" si="3"/>
        <v>50551.5</v>
      </c>
      <c r="M67">
        <f t="shared" si="3"/>
        <v>64345</v>
      </c>
      <c r="Z67">
        <v>4</v>
      </c>
      <c r="AB67">
        <v>4</v>
      </c>
    </row>
    <row r="69" spans="1:28" x14ac:dyDescent="0.25">
      <c r="L69">
        <f>K67-M67</f>
        <v>9848</v>
      </c>
    </row>
    <row r="70" spans="1:28" x14ac:dyDescent="0.25">
      <c r="L70">
        <f>K67-L67</f>
        <v>23641.5</v>
      </c>
    </row>
    <row r="71" spans="1:28" x14ac:dyDescent="0.25">
      <c r="L71">
        <f>M67-L67</f>
        <v>13793.5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77133-D8A7-4072-B33D-60604D8AE3BE}">
  <dimension ref="A1:D232"/>
  <sheetViews>
    <sheetView workbookViewId="0">
      <selection activeCell="A2" sqref="A2:D2"/>
    </sheetView>
  </sheetViews>
  <sheetFormatPr defaultRowHeight="15" x14ac:dyDescent="0.25"/>
  <cols>
    <col min="1" max="1" width="16.140625" bestFit="1" customWidth="1"/>
    <col min="2" max="3" width="11" bestFit="1" customWidth="1"/>
    <col min="4" max="4" width="11" customWidth="1"/>
    <col min="5" max="5" width="21.7109375" bestFit="1" customWidth="1"/>
    <col min="6" max="6" width="21.42578125" bestFit="1" customWidth="1"/>
    <col min="7" max="8" width="12" bestFit="1" customWidth="1"/>
  </cols>
  <sheetData>
    <row r="1" spans="1:4" x14ac:dyDescent="0.25">
      <c r="A1" t="s">
        <v>747</v>
      </c>
      <c r="B1" t="s">
        <v>746</v>
      </c>
      <c r="C1" t="s">
        <v>748</v>
      </c>
      <c r="D1" t="s">
        <v>749</v>
      </c>
    </row>
    <row r="2" spans="1:4" x14ac:dyDescent="0.25">
      <c r="A2" s="5">
        <v>43833</v>
      </c>
      <c r="B2" s="5">
        <v>43839</v>
      </c>
      <c r="C2">
        <v>12450</v>
      </c>
      <c r="D2">
        <v>12000</v>
      </c>
    </row>
    <row r="3" spans="1:4" x14ac:dyDescent="0.25">
      <c r="A3" s="5">
        <v>43840</v>
      </c>
      <c r="B3" s="5">
        <v>43846</v>
      </c>
      <c r="C3">
        <v>12450</v>
      </c>
      <c r="D3">
        <v>12000</v>
      </c>
    </row>
    <row r="4" spans="1:4" x14ac:dyDescent="0.25">
      <c r="A4" s="5">
        <v>43847</v>
      </c>
      <c r="B4" s="5">
        <v>43853</v>
      </c>
      <c r="C4">
        <v>12550</v>
      </c>
      <c r="D4">
        <v>12100</v>
      </c>
    </row>
    <row r="5" spans="1:4" x14ac:dyDescent="0.25">
      <c r="A5" s="5">
        <v>43854</v>
      </c>
      <c r="B5" s="5">
        <v>43860</v>
      </c>
      <c r="C5">
        <v>12400</v>
      </c>
      <c r="D5">
        <v>11900</v>
      </c>
    </row>
    <row r="6" spans="1:4" x14ac:dyDescent="0.25">
      <c r="A6" s="5">
        <v>43861</v>
      </c>
      <c r="B6" s="5">
        <v>43867</v>
      </c>
      <c r="C6">
        <v>12500</v>
      </c>
      <c r="D6">
        <v>11600</v>
      </c>
    </row>
    <row r="7" spans="1:4" x14ac:dyDescent="0.25">
      <c r="A7" s="5">
        <v>43868</v>
      </c>
      <c r="B7" s="5">
        <v>43874</v>
      </c>
      <c r="C7">
        <v>12350</v>
      </c>
      <c r="D7">
        <v>11850</v>
      </c>
    </row>
    <row r="8" spans="1:4" x14ac:dyDescent="0.25">
      <c r="A8" s="5">
        <v>43875</v>
      </c>
      <c r="B8" s="5">
        <v>43881</v>
      </c>
      <c r="C8">
        <v>12450</v>
      </c>
      <c r="D8">
        <v>12000</v>
      </c>
    </row>
    <row r="9" spans="1:4" x14ac:dyDescent="0.25">
      <c r="A9" s="5">
        <v>43881</v>
      </c>
      <c r="B9" s="5">
        <v>43888</v>
      </c>
      <c r="C9">
        <v>12350</v>
      </c>
      <c r="D9">
        <v>11850</v>
      </c>
    </row>
    <row r="10" spans="1:4" x14ac:dyDescent="0.25">
      <c r="A10" s="5">
        <v>43889</v>
      </c>
      <c r="B10" s="5">
        <v>43895</v>
      </c>
      <c r="C10">
        <v>11700</v>
      </c>
      <c r="D10">
        <v>10800</v>
      </c>
    </row>
    <row r="11" spans="1:4" x14ac:dyDescent="0.25">
      <c r="A11" s="5">
        <v>43896</v>
      </c>
      <c r="B11" s="5">
        <v>43902</v>
      </c>
      <c r="C11">
        <v>11300</v>
      </c>
      <c r="D11">
        <v>10200</v>
      </c>
    </row>
    <row r="12" spans="1:4" x14ac:dyDescent="0.25">
      <c r="A12" s="5">
        <v>43910</v>
      </c>
      <c r="B12" s="5">
        <v>43916</v>
      </c>
      <c r="C12">
        <v>9450</v>
      </c>
      <c r="D12">
        <v>7100</v>
      </c>
    </row>
    <row r="13" spans="1:4" x14ac:dyDescent="0.25">
      <c r="A13" s="5">
        <v>43917</v>
      </c>
      <c r="B13" s="5">
        <v>43922</v>
      </c>
      <c r="C13">
        <v>9900</v>
      </c>
      <c r="D13">
        <v>7800</v>
      </c>
    </row>
    <row r="14" spans="1:4" x14ac:dyDescent="0.25">
      <c r="A14" s="5">
        <v>43924</v>
      </c>
      <c r="B14" s="5">
        <v>43930</v>
      </c>
      <c r="C14">
        <v>8750</v>
      </c>
      <c r="D14">
        <v>7400</v>
      </c>
    </row>
    <row r="15" spans="1:4" x14ac:dyDescent="0.25">
      <c r="A15" s="5">
        <v>43930</v>
      </c>
      <c r="B15" s="5">
        <v>43937</v>
      </c>
      <c r="C15">
        <v>9600</v>
      </c>
      <c r="D15">
        <v>8200</v>
      </c>
    </row>
    <row r="16" spans="1:4" x14ac:dyDescent="0.25">
      <c r="A16" s="5">
        <v>43938</v>
      </c>
      <c r="B16" s="5">
        <v>43944</v>
      </c>
      <c r="C16">
        <v>9850</v>
      </c>
      <c r="D16">
        <v>8750</v>
      </c>
    </row>
    <row r="17" spans="1:4" x14ac:dyDescent="0.25">
      <c r="A17" s="5">
        <v>43945</v>
      </c>
      <c r="B17" s="5">
        <v>43951</v>
      </c>
      <c r="C17">
        <v>9600</v>
      </c>
      <c r="D17">
        <v>8650</v>
      </c>
    </row>
    <row r="18" spans="1:4" x14ac:dyDescent="0.25">
      <c r="A18" s="5">
        <v>43951</v>
      </c>
      <c r="B18" s="5">
        <v>43958</v>
      </c>
      <c r="C18">
        <v>10100</v>
      </c>
      <c r="D18">
        <v>9300</v>
      </c>
    </row>
    <row r="19" spans="1:4" x14ac:dyDescent="0.25">
      <c r="A19" s="5">
        <v>43959</v>
      </c>
      <c r="B19" s="5">
        <v>43965</v>
      </c>
      <c r="C19">
        <v>9800</v>
      </c>
      <c r="D19">
        <v>8900</v>
      </c>
    </row>
    <row r="20" spans="1:4" x14ac:dyDescent="0.25">
      <c r="A20" s="5">
        <v>43966</v>
      </c>
      <c r="B20" s="5">
        <v>43972</v>
      </c>
      <c r="C20">
        <v>9600</v>
      </c>
      <c r="D20">
        <v>8650</v>
      </c>
    </row>
    <row r="21" spans="1:4" x14ac:dyDescent="0.25">
      <c r="A21" s="5">
        <v>43973</v>
      </c>
      <c r="B21" s="5">
        <v>43979</v>
      </c>
      <c r="C21">
        <v>9400</v>
      </c>
      <c r="D21">
        <v>8650</v>
      </c>
    </row>
    <row r="22" spans="1:4" x14ac:dyDescent="0.25">
      <c r="A22" s="5">
        <v>43980</v>
      </c>
      <c r="B22" s="5">
        <v>43986</v>
      </c>
      <c r="C22">
        <v>9800</v>
      </c>
      <c r="D22">
        <v>9000</v>
      </c>
    </row>
    <row r="23" spans="1:4" x14ac:dyDescent="0.25">
      <c r="A23" s="5">
        <v>43987</v>
      </c>
      <c r="B23" s="5">
        <v>43993</v>
      </c>
      <c r="C23">
        <v>10500</v>
      </c>
      <c r="D23">
        <v>9650</v>
      </c>
    </row>
    <row r="24" spans="1:4" x14ac:dyDescent="0.25">
      <c r="A24" s="5">
        <v>43994</v>
      </c>
      <c r="B24" s="5">
        <v>44000</v>
      </c>
      <c r="C24">
        <v>10100</v>
      </c>
      <c r="D24">
        <v>9050</v>
      </c>
    </row>
    <row r="25" spans="1:4" x14ac:dyDescent="0.25">
      <c r="A25" s="5">
        <v>44001</v>
      </c>
      <c r="B25" s="5">
        <v>44007</v>
      </c>
      <c r="C25">
        <v>10550</v>
      </c>
      <c r="D25">
        <v>9650</v>
      </c>
    </row>
    <row r="26" spans="1:4" x14ac:dyDescent="0.25">
      <c r="A26" s="5">
        <v>44008</v>
      </c>
      <c r="B26" s="5">
        <v>44014</v>
      </c>
      <c r="C26">
        <v>10750</v>
      </c>
      <c r="D26">
        <v>9900</v>
      </c>
    </row>
    <row r="27" spans="1:4" x14ac:dyDescent="0.25">
      <c r="A27" s="5">
        <v>44015</v>
      </c>
      <c r="B27" s="5">
        <v>44021</v>
      </c>
      <c r="C27">
        <v>10950</v>
      </c>
      <c r="D27">
        <v>10200</v>
      </c>
    </row>
    <row r="28" spans="1:4" x14ac:dyDescent="0.25">
      <c r="A28" s="5">
        <v>44022</v>
      </c>
      <c r="B28" s="5">
        <v>44028</v>
      </c>
      <c r="C28">
        <v>11100</v>
      </c>
      <c r="D28">
        <v>10400</v>
      </c>
    </row>
    <row r="29" spans="1:4" x14ac:dyDescent="0.25">
      <c r="A29" s="5">
        <v>44029</v>
      </c>
      <c r="B29" s="5">
        <v>44035</v>
      </c>
      <c r="C29">
        <v>11100</v>
      </c>
      <c r="D29">
        <v>10450</v>
      </c>
    </row>
    <row r="30" spans="1:4" x14ac:dyDescent="0.25">
      <c r="A30" s="5">
        <v>44036</v>
      </c>
      <c r="B30" s="5">
        <v>44042</v>
      </c>
      <c r="C30">
        <v>11450</v>
      </c>
      <c r="D30">
        <v>10700</v>
      </c>
    </row>
    <row r="31" spans="1:4" x14ac:dyDescent="0.25">
      <c r="A31" s="5">
        <v>44043</v>
      </c>
      <c r="B31" s="5">
        <v>44049</v>
      </c>
      <c r="C31">
        <v>11450</v>
      </c>
      <c r="D31">
        <v>10650</v>
      </c>
    </row>
    <row r="32" spans="1:4" x14ac:dyDescent="0.25">
      <c r="A32" s="5">
        <v>44050</v>
      </c>
      <c r="B32" s="5">
        <v>44056</v>
      </c>
      <c r="C32">
        <v>11500</v>
      </c>
      <c r="D32">
        <v>10850</v>
      </c>
    </row>
    <row r="33" spans="1:4" x14ac:dyDescent="0.25">
      <c r="A33" s="5">
        <v>44057</v>
      </c>
      <c r="B33" s="5">
        <v>44063</v>
      </c>
      <c r="C33">
        <v>11600</v>
      </c>
      <c r="D33">
        <v>11050</v>
      </c>
    </row>
    <row r="34" spans="1:4" x14ac:dyDescent="0.25">
      <c r="A34" s="5">
        <v>44064</v>
      </c>
      <c r="B34" s="5">
        <v>44070</v>
      </c>
      <c r="C34">
        <v>11650</v>
      </c>
      <c r="D34">
        <v>11050</v>
      </c>
    </row>
    <row r="35" spans="1:4" x14ac:dyDescent="0.25">
      <c r="A35" s="5">
        <v>44071</v>
      </c>
      <c r="B35" s="5">
        <v>44077</v>
      </c>
      <c r="C35">
        <v>11850</v>
      </c>
      <c r="D35">
        <v>11300</v>
      </c>
    </row>
    <row r="36" spans="1:4" x14ac:dyDescent="0.25">
      <c r="A36" s="5">
        <v>44078</v>
      </c>
      <c r="B36" s="5">
        <v>44084</v>
      </c>
      <c r="C36">
        <v>11700</v>
      </c>
      <c r="D36">
        <v>10950</v>
      </c>
    </row>
    <row r="37" spans="1:4" x14ac:dyDescent="0.25">
      <c r="A37" s="5">
        <v>44085</v>
      </c>
      <c r="B37" s="5">
        <v>44091</v>
      </c>
      <c r="C37">
        <v>11750</v>
      </c>
      <c r="D37">
        <v>11100</v>
      </c>
    </row>
    <row r="38" spans="1:4" x14ac:dyDescent="0.25">
      <c r="A38" s="5">
        <v>44092</v>
      </c>
      <c r="B38" s="5">
        <v>44098</v>
      </c>
      <c r="C38">
        <v>11800</v>
      </c>
      <c r="D38">
        <v>11200</v>
      </c>
    </row>
    <row r="39" spans="1:4" x14ac:dyDescent="0.25">
      <c r="A39" s="5">
        <v>44099</v>
      </c>
      <c r="B39" s="5">
        <v>44105</v>
      </c>
      <c r="C39">
        <v>11250</v>
      </c>
      <c r="D39">
        <v>10500</v>
      </c>
    </row>
    <row r="40" spans="1:4" x14ac:dyDescent="0.25">
      <c r="A40" s="5">
        <v>44105</v>
      </c>
      <c r="B40" s="5">
        <v>44112</v>
      </c>
      <c r="C40">
        <v>11650</v>
      </c>
      <c r="D40">
        <v>11050</v>
      </c>
    </row>
    <row r="41" spans="1:4" x14ac:dyDescent="0.25">
      <c r="A41" s="5">
        <v>44113</v>
      </c>
      <c r="B41" s="5">
        <v>44119</v>
      </c>
      <c r="C41">
        <v>12200</v>
      </c>
      <c r="D41">
        <v>11500</v>
      </c>
    </row>
    <row r="42" spans="1:4" x14ac:dyDescent="0.25">
      <c r="A42" s="5">
        <v>44120</v>
      </c>
      <c r="B42" s="5">
        <v>44126</v>
      </c>
      <c r="C42">
        <v>12100</v>
      </c>
      <c r="D42">
        <v>11400</v>
      </c>
    </row>
    <row r="43" spans="1:4" x14ac:dyDescent="0.25">
      <c r="A43" s="5">
        <v>44127</v>
      </c>
      <c r="B43" s="5">
        <v>44133</v>
      </c>
      <c r="C43">
        <v>12250</v>
      </c>
      <c r="D43">
        <v>11600</v>
      </c>
    </row>
    <row r="44" spans="1:4" x14ac:dyDescent="0.25">
      <c r="A44" s="5">
        <v>44134</v>
      </c>
      <c r="B44" s="5">
        <v>44140</v>
      </c>
      <c r="C44">
        <v>12100</v>
      </c>
      <c r="D44">
        <v>11200</v>
      </c>
    </row>
    <row r="45" spans="1:4" x14ac:dyDescent="0.25">
      <c r="A45" s="5">
        <v>44141</v>
      </c>
      <c r="B45" s="5">
        <v>44147</v>
      </c>
      <c r="C45">
        <v>12450</v>
      </c>
      <c r="D45">
        <v>11750</v>
      </c>
    </row>
    <row r="46" spans="1:4" x14ac:dyDescent="0.25">
      <c r="A46" s="5">
        <v>44148</v>
      </c>
      <c r="B46" s="5">
        <v>44154</v>
      </c>
      <c r="C46">
        <v>12950</v>
      </c>
      <c r="D46">
        <v>12300</v>
      </c>
    </row>
    <row r="47" spans="1:4" x14ac:dyDescent="0.25">
      <c r="A47" s="5">
        <v>44155</v>
      </c>
      <c r="B47" s="5">
        <v>44161</v>
      </c>
      <c r="C47">
        <v>13150</v>
      </c>
      <c r="D47">
        <v>12500</v>
      </c>
    </row>
    <row r="48" spans="1:4" x14ac:dyDescent="0.25">
      <c r="A48" s="5">
        <v>44162</v>
      </c>
      <c r="B48" s="5">
        <v>44168</v>
      </c>
      <c r="C48">
        <v>13350</v>
      </c>
      <c r="D48">
        <v>12650</v>
      </c>
    </row>
    <row r="49" spans="1:4" x14ac:dyDescent="0.25">
      <c r="A49" s="5">
        <v>44169</v>
      </c>
      <c r="B49" s="5">
        <v>44175</v>
      </c>
      <c r="C49">
        <v>13500</v>
      </c>
      <c r="D49">
        <v>12850</v>
      </c>
    </row>
    <row r="50" spans="1:4" x14ac:dyDescent="0.25">
      <c r="A50" s="5">
        <v>44176</v>
      </c>
      <c r="B50" s="5">
        <v>44182</v>
      </c>
      <c r="C50">
        <v>13850</v>
      </c>
      <c r="D50">
        <v>13200</v>
      </c>
    </row>
    <row r="51" spans="1:4" x14ac:dyDescent="0.25">
      <c r="A51" s="5">
        <v>44183</v>
      </c>
      <c r="B51" s="5">
        <v>44189</v>
      </c>
      <c r="C51">
        <v>14050</v>
      </c>
      <c r="D51">
        <v>13400</v>
      </c>
    </row>
    <row r="52" spans="1:4" x14ac:dyDescent="0.25">
      <c r="A52" s="5">
        <v>44189</v>
      </c>
      <c r="B52" s="5">
        <v>44196</v>
      </c>
      <c r="C52">
        <v>14000</v>
      </c>
      <c r="D52">
        <v>13300</v>
      </c>
    </row>
    <row r="53" spans="1:4" x14ac:dyDescent="0.25">
      <c r="A53" s="5">
        <v>44197</v>
      </c>
      <c r="B53" s="5">
        <v>44203</v>
      </c>
      <c r="C53">
        <v>14350</v>
      </c>
      <c r="D53">
        <v>13600</v>
      </c>
    </row>
    <row r="54" spans="1:4" x14ac:dyDescent="0.25">
      <c r="A54" s="5">
        <v>44204</v>
      </c>
      <c r="B54" s="5">
        <v>44210</v>
      </c>
      <c r="C54">
        <v>14550</v>
      </c>
      <c r="D54">
        <v>13900</v>
      </c>
    </row>
    <row r="55" spans="1:4" x14ac:dyDescent="0.25">
      <c r="A55" s="5">
        <v>44211</v>
      </c>
      <c r="B55" s="5">
        <v>44217</v>
      </c>
      <c r="C55">
        <v>14950</v>
      </c>
      <c r="D55">
        <v>14150</v>
      </c>
    </row>
    <row r="56" spans="1:4" x14ac:dyDescent="0.25">
      <c r="A56" s="5">
        <v>44218</v>
      </c>
      <c r="B56" s="5">
        <v>44224</v>
      </c>
      <c r="C56">
        <v>14950</v>
      </c>
      <c r="D56">
        <v>14100</v>
      </c>
    </row>
    <row r="57" spans="1:4" x14ac:dyDescent="0.25">
      <c r="A57" s="5">
        <v>44225</v>
      </c>
      <c r="B57" s="5">
        <v>44231</v>
      </c>
      <c r="C57">
        <v>14500</v>
      </c>
      <c r="D57">
        <v>13350</v>
      </c>
    </row>
    <row r="58" spans="1:4" x14ac:dyDescent="0.25">
      <c r="A58" s="5">
        <v>44232</v>
      </c>
      <c r="B58" s="5">
        <v>44238</v>
      </c>
      <c r="C58">
        <v>15400</v>
      </c>
      <c r="D58">
        <v>14450</v>
      </c>
    </row>
    <row r="59" spans="1:4" x14ac:dyDescent="0.25">
      <c r="A59" s="5">
        <v>44239</v>
      </c>
      <c r="B59" s="5">
        <v>44245</v>
      </c>
      <c r="C59">
        <v>15550</v>
      </c>
      <c r="D59">
        <v>14800</v>
      </c>
    </row>
    <row r="60" spans="1:4" x14ac:dyDescent="0.25">
      <c r="A60" s="5">
        <v>44246</v>
      </c>
      <c r="B60" s="5">
        <v>44252</v>
      </c>
      <c r="C60">
        <v>15400</v>
      </c>
      <c r="D60">
        <v>14600</v>
      </c>
    </row>
    <row r="61" spans="1:4" x14ac:dyDescent="0.25">
      <c r="A61" s="5">
        <v>44253</v>
      </c>
      <c r="B61" s="5">
        <v>44259</v>
      </c>
      <c r="C61">
        <v>15300</v>
      </c>
      <c r="D61">
        <v>14300</v>
      </c>
    </row>
    <row r="62" spans="1:4" x14ac:dyDescent="0.25">
      <c r="A62" s="5">
        <v>44260</v>
      </c>
      <c r="B62" s="5">
        <v>44266</v>
      </c>
      <c r="C62">
        <v>15500</v>
      </c>
      <c r="D62">
        <v>14300</v>
      </c>
    </row>
    <row r="63" spans="1:4" x14ac:dyDescent="0.25">
      <c r="A63" s="5">
        <v>44267</v>
      </c>
      <c r="B63" s="5">
        <v>44273</v>
      </c>
      <c r="C63">
        <v>15700</v>
      </c>
      <c r="D63">
        <v>14850</v>
      </c>
    </row>
    <row r="64" spans="1:4" x14ac:dyDescent="0.25">
      <c r="A64" s="5">
        <v>44274</v>
      </c>
      <c r="B64" s="5">
        <v>44280</v>
      </c>
      <c r="C64">
        <v>14950</v>
      </c>
      <c r="D64">
        <v>13850</v>
      </c>
    </row>
    <row r="65" spans="1:4" x14ac:dyDescent="0.25">
      <c r="A65" s="5">
        <v>44281</v>
      </c>
      <c r="B65" s="5">
        <v>44287</v>
      </c>
      <c r="C65">
        <v>14950</v>
      </c>
      <c r="D65">
        <v>13950</v>
      </c>
    </row>
    <row r="66" spans="1:4" x14ac:dyDescent="0.25">
      <c r="A66" s="5">
        <v>44287</v>
      </c>
      <c r="B66" s="5">
        <v>44294</v>
      </c>
      <c r="C66">
        <v>15200</v>
      </c>
      <c r="D66">
        <v>14350</v>
      </c>
    </row>
    <row r="67" spans="1:4" x14ac:dyDescent="0.25">
      <c r="A67" s="5">
        <v>44295</v>
      </c>
      <c r="B67" s="5">
        <v>44301</v>
      </c>
      <c r="C67">
        <v>15250</v>
      </c>
      <c r="D67">
        <v>14300</v>
      </c>
    </row>
    <row r="68" spans="1:4" x14ac:dyDescent="0.25">
      <c r="A68" s="5">
        <v>44302</v>
      </c>
      <c r="B68" s="5">
        <v>44308</v>
      </c>
      <c r="C68">
        <v>15000</v>
      </c>
      <c r="D68">
        <v>14100</v>
      </c>
    </row>
    <row r="69" spans="1:4" x14ac:dyDescent="0.25">
      <c r="A69" s="5">
        <v>44309</v>
      </c>
      <c r="B69" s="5">
        <v>44315</v>
      </c>
      <c r="C69">
        <v>14800</v>
      </c>
      <c r="D69">
        <v>13800</v>
      </c>
    </row>
    <row r="70" spans="1:4" x14ac:dyDescent="0.25">
      <c r="A70" s="5">
        <v>44316</v>
      </c>
      <c r="B70" s="5">
        <v>44322</v>
      </c>
      <c r="C70">
        <v>15250</v>
      </c>
      <c r="D70">
        <v>14200</v>
      </c>
    </row>
    <row r="71" spans="1:4" x14ac:dyDescent="0.25">
      <c r="A71" s="5">
        <v>44323</v>
      </c>
      <c r="B71" s="5">
        <v>44328</v>
      </c>
      <c r="C71">
        <v>15200</v>
      </c>
      <c r="D71">
        <v>14400</v>
      </c>
    </row>
    <row r="72" spans="1:4" x14ac:dyDescent="0.25">
      <c r="A72" s="5">
        <v>44330</v>
      </c>
      <c r="B72" s="5">
        <v>44336</v>
      </c>
      <c r="C72">
        <v>15100</v>
      </c>
      <c r="D72">
        <v>14300</v>
      </c>
    </row>
    <row r="73" spans="1:4" x14ac:dyDescent="0.25">
      <c r="A73" s="5">
        <v>44337</v>
      </c>
      <c r="B73" s="5">
        <v>44343</v>
      </c>
      <c r="C73">
        <v>15350</v>
      </c>
      <c r="D73">
        <v>14650</v>
      </c>
    </row>
    <row r="74" spans="1:4" x14ac:dyDescent="0.25">
      <c r="A74" s="5">
        <v>44344</v>
      </c>
      <c r="B74" s="5">
        <v>44350</v>
      </c>
      <c r="C74">
        <v>15750</v>
      </c>
      <c r="D74">
        <v>15100</v>
      </c>
    </row>
    <row r="75" spans="1:4" x14ac:dyDescent="0.25">
      <c r="A75" s="5">
        <v>44351</v>
      </c>
      <c r="B75" s="5">
        <v>44357</v>
      </c>
      <c r="C75">
        <v>16000</v>
      </c>
      <c r="D75">
        <v>15350</v>
      </c>
    </row>
    <row r="76" spans="1:4" x14ac:dyDescent="0.25">
      <c r="A76" s="5">
        <v>44358</v>
      </c>
      <c r="B76" s="5">
        <v>44364</v>
      </c>
      <c r="C76">
        <v>16100</v>
      </c>
      <c r="D76">
        <v>15500</v>
      </c>
    </row>
    <row r="77" spans="1:4" x14ac:dyDescent="0.25">
      <c r="A77" s="5">
        <v>44365</v>
      </c>
      <c r="B77" s="5">
        <v>44371</v>
      </c>
      <c r="C77">
        <v>16000</v>
      </c>
      <c r="D77">
        <v>15350</v>
      </c>
    </row>
    <row r="78" spans="1:4" x14ac:dyDescent="0.25">
      <c r="A78" s="5">
        <v>44372</v>
      </c>
      <c r="B78" s="5">
        <v>44378</v>
      </c>
      <c r="C78">
        <v>16150</v>
      </c>
      <c r="D78">
        <v>15450</v>
      </c>
    </row>
    <row r="79" spans="1:4" x14ac:dyDescent="0.25">
      <c r="A79" s="5">
        <v>44379</v>
      </c>
      <c r="B79" s="5">
        <v>44385</v>
      </c>
      <c r="C79">
        <v>15950</v>
      </c>
      <c r="D79">
        <v>15400</v>
      </c>
    </row>
    <row r="80" spans="1:4" x14ac:dyDescent="0.25">
      <c r="A80" s="5">
        <v>44386</v>
      </c>
      <c r="B80" s="5">
        <v>44392</v>
      </c>
      <c r="C80">
        <v>15950</v>
      </c>
      <c r="D80">
        <v>15350</v>
      </c>
    </row>
    <row r="81" spans="1:4" x14ac:dyDescent="0.25">
      <c r="A81" s="5">
        <v>44393</v>
      </c>
      <c r="B81" s="5">
        <v>44399</v>
      </c>
      <c r="C81">
        <v>16200</v>
      </c>
      <c r="D81">
        <v>15650</v>
      </c>
    </row>
    <row r="82" spans="1:4" x14ac:dyDescent="0.25">
      <c r="A82" s="5">
        <v>44400</v>
      </c>
      <c r="B82" s="5">
        <v>44406</v>
      </c>
      <c r="C82">
        <v>16100</v>
      </c>
      <c r="D82">
        <v>15600</v>
      </c>
    </row>
    <row r="83" spans="1:4" x14ac:dyDescent="0.25">
      <c r="A83" s="5">
        <v>44407</v>
      </c>
      <c r="B83" s="5">
        <v>44413</v>
      </c>
      <c r="C83">
        <v>16050</v>
      </c>
      <c r="D83">
        <v>15500</v>
      </c>
    </row>
    <row r="84" spans="1:4" x14ac:dyDescent="0.25">
      <c r="A84" s="5">
        <v>44414</v>
      </c>
      <c r="B84" s="5">
        <v>44420</v>
      </c>
      <c r="C84">
        <v>16600</v>
      </c>
      <c r="D84">
        <v>15950</v>
      </c>
    </row>
    <row r="85" spans="1:4" x14ac:dyDescent="0.25">
      <c r="A85" s="5">
        <v>44421</v>
      </c>
      <c r="B85" s="5">
        <v>44426</v>
      </c>
      <c r="C85">
        <v>16650</v>
      </c>
      <c r="D85">
        <v>16150</v>
      </c>
    </row>
    <row r="86" spans="1:4" x14ac:dyDescent="0.25">
      <c r="A86" s="5">
        <v>44428</v>
      </c>
      <c r="B86" s="5">
        <v>44434</v>
      </c>
      <c r="C86">
        <v>16700</v>
      </c>
      <c r="D86">
        <v>16050</v>
      </c>
    </row>
    <row r="87" spans="1:4" x14ac:dyDescent="0.25">
      <c r="A87" s="5">
        <v>44435</v>
      </c>
      <c r="B87" s="5">
        <v>44441</v>
      </c>
      <c r="C87">
        <v>16900</v>
      </c>
      <c r="D87">
        <v>16350</v>
      </c>
    </row>
    <row r="88" spans="1:4" x14ac:dyDescent="0.25">
      <c r="A88" s="5">
        <v>44442</v>
      </c>
      <c r="B88" s="5">
        <v>44448</v>
      </c>
      <c r="C88">
        <v>17650</v>
      </c>
      <c r="D88">
        <v>16950</v>
      </c>
    </row>
    <row r="89" spans="1:4" x14ac:dyDescent="0.25">
      <c r="A89" s="5">
        <v>44448</v>
      </c>
      <c r="B89" s="5">
        <v>44455</v>
      </c>
      <c r="C89">
        <v>17650</v>
      </c>
      <c r="D89">
        <v>17000</v>
      </c>
    </row>
    <row r="90" spans="1:4" x14ac:dyDescent="0.25">
      <c r="A90" s="5">
        <v>44456</v>
      </c>
      <c r="B90" s="5">
        <v>44462</v>
      </c>
      <c r="C90">
        <v>18050</v>
      </c>
      <c r="D90">
        <v>17400</v>
      </c>
    </row>
    <row r="91" spans="1:4" x14ac:dyDescent="0.25">
      <c r="A91" s="5">
        <v>44463</v>
      </c>
      <c r="B91" s="5">
        <v>44469</v>
      </c>
      <c r="C91">
        <v>18350</v>
      </c>
      <c r="D91">
        <v>17550</v>
      </c>
    </row>
    <row r="92" spans="1:4" x14ac:dyDescent="0.25">
      <c r="A92" s="5">
        <v>44470</v>
      </c>
      <c r="B92" s="5">
        <v>44476</v>
      </c>
      <c r="C92">
        <v>17900</v>
      </c>
      <c r="D92">
        <v>17000</v>
      </c>
    </row>
    <row r="93" spans="1:4" x14ac:dyDescent="0.25">
      <c r="A93" s="5">
        <v>44477</v>
      </c>
      <c r="B93" s="5">
        <v>44483</v>
      </c>
      <c r="C93">
        <v>18200</v>
      </c>
      <c r="D93">
        <v>17450</v>
      </c>
    </row>
    <row r="94" spans="1:4" x14ac:dyDescent="0.25">
      <c r="A94" s="5">
        <v>44483</v>
      </c>
      <c r="B94" s="5">
        <v>44490</v>
      </c>
      <c r="C94">
        <v>18650</v>
      </c>
      <c r="D94">
        <v>17850</v>
      </c>
    </row>
    <row r="95" spans="1:4" x14ac:dyDescent="0.25">
      <c r="A95" s="5">
        <v>44491</v>
      </c>
      <c r="B95" s="5">
        <v>44497</v>
      </c>
      <c r="C95">
        <v>18700</v>
      </c>
      <c r="D95">
        <v>17850</v>
      </c>
    </row>
    <row r="96" spans="1:4" x14ac:dyDescent="0.25">
      <c r="A96" s="5">
        <v>44498</v>
      </c>
      <c r="B96" s="5">
        <v>44503</v>
      </c>
      <c r="C96">
        <v>18200</v>
      </c>
      <c r="D96">
        <v>17150</v>
      </c>
    </row>
    <row r="97" spans="1:4" x14ac:dyDescent="0.25">
      <c r="A97" s="5">
        <v>44503</v>
      </c>
      <c r="B97" s="5">
        <v>44511</v>
      </c>
      <c r="C97">
        <v>18400</v>
      </c>
      <c r="D97">
        <v>17550</v>
      </c>
    </row>
    <row r="98" spans="1:4" x14ac:dyDescent="0.25">
      <c r="A98" s="5">
        <v>44512</v>
      </c>
      <c r="B98" s="5">
        <v>44518</v>
      </c>
      <c r="C98">
        <v>18300</v>
      </c>
      <c r="D98">
        <v>17600</v>
      </c>
    </row>
    <row r="99" spans="1:4" x14ac:dyDescent="0.25">
      <c r="A99" s="5">
        <v>44518</v>
      </c>
      <c r="B99" s="5">
        <v>44525</v>
      </c>
      <c r="C99">
        <v>18300</v>
      </c>
      <c r="D99">
        <v>17500</v>
      </c>
    </row>
    <row r="100" spans="1:4" x14ac:dyDescent="0.25">
      <c r="A100" s="5">
        <v>44526</v>
      </c>
      <c r="B100" s="5">
        <v>44532</v>
      </c>
      <c r="C100">
        <v>17700</v>
      </c>
      <c r="D100">
        <v>16850</v>
      </c>
    </row>
    <row r="101" spans="1:4" x14ac:dyDescent="0.25">
      <c r="A101" s="5">
        <v>44533</v>
      </c>
      <c r="B101" s="5">
        <v>44539</v>
      </c>
      <c r="C101">
        <v>17850</v>
      </c>
      <c r="D101">
        <v>17000</v>
      </c>
    </row>
    <row r="102" spans="1:4" x14ac:dyDescent="0.25">
      <c r="A102" s="5">
        <v>44540</v>
      </c>
      <c r="B102" s="5">
        <v>44546</v>
      </c>
      <c r="C102">
        <v>17850</v>
      </c>
      <c r="D102">
        <v>17000</v>
      </c>
    </row>
    <row r="103" spans="1:4" x14ac:dyDescent="0.25">
      <c r="A103" s="5">
        <v>44547</v>
      </c>
      <c r="B103" s="5">
        <v>44553</v>
      </c>
      <c r="C103">
        <v>17600</v>
      </c>
      <c r="D103">
        <v>16750</v>
      </c>
    </row>
    <row r="104" spans="1:4" x14ac:dyDescent="0.25">
      <c r="A104" s="5">
        <v>44554</v>
      </c>
      <c r="B104" s="5">
        <v>44560</v>
      </c>
      <c r="C104">
        <v>17450</v>
      </c>
      <c r="D104">
        <v>16600</v>
      </c>
    </row>
    <row r="105" spans="1:4" x14ac:dyDescent="0.25">
      <c r="A105" s="5">
        <v>44561</v>
      </c>
      <c r="B105" s="5">
        <v>44567</v>
      </c>
      <c r="C105">
        <v>17650</v>
      </c>
      <c r="D105">
        <v>16850</v>
      </c>
    </row>
    <row r="106" spans="1:4" x14ac:dyDescent="0.25">
      <c r="A106" s="5">
        <v>44568</v>
      </c>
      <c r="B106" s="5">
        <v>44574</v>
      </c>
      <c r="C106">
        <v>18250</v>
      </c>
      <c r="D106">
        <v>17400</v>
      </c>
    </row>
    <row r="107" spans="1:4" x14ac:dyDescent="0.25">
      <c r="A107" s="5">
        <v>44575</v>
      </c>
      <c r="B107" s="5">
        <v>44581</v>
      </c>
      <c r="C107">
        <v>18500</v>
      </c>
      <c r="D107">
        <v>17750</v>
      </c>
    </row>
    <row r="108" spans="1:4" x14ac:dyDescent="0.25">
      <c r="A108" s="5">
        <v>44582</v>
      </c>
      <c r="B108" s="5">
        <v>44588</v>
      </c>
      <c r="C108">
        <v>18000</v>
      </c>
      <c r="D108">
        <v>17050</v>
      </c>
    </row>
    <row r="109" spans="1:4" x14ac:dyDescent="0.25">
      <c r="A109" s="5">
        <v>44589</v>
      </c>
      <c r="B109" s="5">
        <v>44595</v>
      </c>
      <c r="C109">
        <v>18000</v>
      </c>
      <c r="D109">
        <v>16600</v>
      </c>
    </row>
    <row r="110" spans="1:4" x14ac:dyDescent="0.25">
      <c r="A110" s="5">
        <v>44596</v>
      </c>
      <c r="B110" s="5">
        <v>44602</v>
      </c>
      <c r="C110">
        <v>17950</v>
      </c>
      <c r="D110">
        <v>16950</v>
      </c>
    </row>
    <row r="111" spans="1:4" x14ac:dyDescent="0.25">
      <c r="A111" s="5">
        <v>44603</v>
      </c>
      <c r="B111" s="5">
        <v>44609</v>
      </c>
      <c r="C111">
        <v>17850</v>
      </c>
      <c r="D111">
        <v>16950</v>
      </c>
    </row>
    <row r="112" spans="1:4" x14ac:dyDescent="0.25">
      <c r="A112" s="5">
        <v>44610</v>
      </c>
      <c r="B112" s="5">
        <v>44616</v>
      </c>
      <c r="C112">
        <v>17800</v>
      </c>
      <c r="D112">
        <v>16500</v>
      </c>
    </row>
    <row r="113" spans="1:4" x14ac:dyDescent="0.25">
      <c r="A113" s="5">
        <v>44617</v>
      </c>
      <c r="B113" s="5">
        <v>44623</v>
      </c>
      <c r="C113">
        <v>17200</v>
      </c>
      <c r="D113">
        <v>15750</v>
      </c>
    </row>
    <row r="114" spans="1:4" x14ac:dyDescent="0.25">
      <c r="A114" s="5">
        <v>44624</v>
      </c>
      <c r="B114" s="5">
        <v>44630</v>
      </c>
      <c r="C114">
        <v>16950</v>
      </c>
      <c r="D114">
        <v>15450</v>
      </c>
    </row>
    <row r="115" spans="1:4" x14ac:dyDescent="0.25">
      <c r="A115" s="5">
        <v>44631</v>
      </c>
      <c r="B115" s="5">
        <v>44637</v>
      </c>
      <c r="C115">
        <v>17150</v>
      </c>
      <c r="D115">
        <v>15850</v>
      </c>
    </row>
    <row r="116" spans="1:4" x14ac:dyDescent="0.25">
      <c r="A116" s="5">
        <v>44637</v>
      </c>
      <c r="B116" s="5">
        <v>44644</v>
      </c>
      <c r="C116">
        <v>17800</v>
      </c>
      <c r="D116">
        <v>16550</v>
      </c>
    </row>
    <row r="117" spans="1:4" x14ac:dyDescent="0.25">
      <c r="A117" s="5">
        <v>44645</v>
      </c>
      <c r="B117" s="5">
        <v>44651</v>
      </c>
      <c r="C117">
        <v>17750</v>
      </c>
      <c r="D117">
        <v>16700</v>
      </c>
    </row>
    <row r="118" spans="1:4" x14ac:dyDescent="0.25">
      <c r="A118" s="5">
        <v>44652</v>
      </c>
      <c r="B118" s="5">
        <v>44658</v>
      </c>
      <c r="C118">
        <v>17900</v>
      </c>
      <c r="D118">
        <v>16950</v>
      </c>
    </row>
    <row r="119" spans="1:4" x14ac:dyDescent="0.25">
      <c r="A119" s="5">
        <v>44659</v>
      </c>
      <c r="B119" s="5">
        <v>44664</v>
      </c>
      <c r="C119">
        <v>18100</v>
      </c>
      <c r="D119">
        <v>17250</v>
      </c>
    </row>
    <row r="120" spans="1:4" x14ac:dyDescent="0.25">
      <c r="A120" s="5">
        <v>44664</v>
      </c>
      <c r="B120" s="5">
        <v>44672</v>
      </c>
      <c r="C120">
        <v>18050</v>
      </c>
      <c r="D120">
        <v>17250</v>
      </c>
    </row>
    <row r="121" spans="1:4" x14ac:dyDescent="0.25">
      <c r="A121" s="5">
        <v>44673</v>
      </c>
      <c r="B121" s="5">
        <v>44679</v>
      </c>
      <c r="C121">
        <v>17600</v>
      </c>
      <c r="D121">
        <v>16750</v>
      </c>
    </row>
    <row r="122" spans="1:4" x14ac:dyDescent="0.25">
      <c r="A122" s="5">
        <v>44680</v>
      </c>
      <c r="B122" s="5">
        <v>44686</v>
      </c>
      <c r="C122">
        <v>17700</v>
      </c>
      <c r="D122">
        <v>16900</v>
      </c>
    </row>
    <row r="123" spans="1:4" x14ac:dyDescent="0.25">
      <c r="A123" s="5">
        <v>44687</v>
      </c>
      <c r="B123" s="5">
        <v>44693</v>
      </c>
      <c r="C123">
        <v>16900</v>
      </c>
      <c r="D123">
        <v>15850</v>
      </c>
    </row>
    <row r="124" spans="1:4" x14ac:dyDescent="0.25">
      <c r="A124" s="5">
        <v>44694</v>
      </c>
      <c r="B124" s="5">
        <v>44700</v>
      </c>
      <c r="C124">
        <v>16450</v>
      </c>
      <c r="D124">
        <v>15400</v>
      </c>
    </row>
    <row r="125" spans="1:4" x14ac:dyDescent="0.25">
      <c r="A125" s="5">
        <v>44701</v>
      </c>
      <c r="B125" s="5">
        <v>44707</v>
      </c>
      <c r="C125">
        <v>16550</v>
      </c>
      <c r="D125">
        <v>15500</v>
      </c>
    </row>
    <row r="126" spans="1:4" x14ac:dyDescent="0.25">
      <c r="A126" s="5">
        <v>44708</v>
      </c>
      <c r="B126" s="5">
        <v>44714</v>
      </c>
      <c r="C126">
        <v>16750</v>
      </c>
      <c r="D126">
        <v>15750</v>
      </c>
    </row>
    <row r="127" spans="1:4" x14ac:dyDescent="0.25">
      <c r="A127" s="5">
        <v>44715</v>
      </c>
      <c r="B127" s="5">
        <v>44721</v>
      </c>
      <c r="C127">
        <v>17200</v>
      </c>
      <c r="D127">
        <v>16300</v>
      </c>
    </row>
    <row r="128" spans="1:4" x14ac:dyDescent="0.25">
      <c r="A128" s="5">
        <v>44722</v>
      </c>
      <c r="B128" s="5">
        <v>44728</v>
      </c>
      <c r="C128">
        <v>16700</v>
      </c>
      <c r="D128">
        <v>15850</v>
      </c>
    </row>
    <row r="129" spans="1:4" x14ac:dyDescent="0.25">
      <c r="A129" s="5">
        <v>44729</v>
      </c>
      <c r="B129" s="5">
        <v>44735</v>
      </c>
      <c r="C129">
        <v>15800</v>
      </c>
      <c r="D129">
        <v>14700</v>
      </c>
    </row>
    <row r="130" spans="1:4" x14ac:dyDescent="0.25">
      <c r="A130" s="5">
        <v>44736</v>
      </c>
      <c r="B130" s="5">
        <v>44742</v>
      </c>
      <c r="C130">
        <v>16200</v>
      </c>
      <c r="D130">
        <v>15200</v>
      </c>
    </row>
    <row r="131" spans="1:4" x14ac:dyDescent="0.25">
      <c r="A131" s="5">
        <v>44743</v>
      </c>
      <c r="B131" s="5">
        <v>44749</v>
      </c>
      <c r="C131">
        <v>16100</v>
      </c>
      <c r="D131">
        <v>15150</v>
      </c>
    </row>
    <row r="132" spans="1:4" x14ac:dyDescent="0.25">
      <c r="A132" s="5">
        <v>44750</v>
      </c>
      <c r="B132" s="5">
        <v>44756</v>
      </c>
      <c r="C132">
        <v>16600</v>
      </c>
      <c r="D132">
        <v>15750</v>
      </c>
    </row>
    <row r="133" spans="1:4" x14ac:dyDescent="0.25">
      <c r="A133" s="5">
        <v>44757</v>
      </c>
      <c r="B133" s="5">
        <v>44763</v>
      </c>
      <c r="C133">
        <v>16350</v>
      </c>
      <c r="D133">
        <v>15650</v>
      </c>
    </row>
    <row r="134" spans="1:4" x14ac:dyDescent="0.25">
      <c r="A134" s="5">
        <v>44764</v>
      </c>
      <c r="B134" s="5">
        <v>44770</v>
      </c>
      <c r="C134">
        <v>17000</v>
      </c>
      <c r="D134">
        <v>16300</v>
      </c>
    </row>
    <row r="135" spans="1:4" x14ac:dyDescent="0.25">
      <c r="A135" s="5">
        <v>44771</v>
      </c>
      <c r="B135" s="5">
        <v>44777</v>
      </c>
      <c r="C135">
        <v>17500</v>
      </c>
      <c r="D135">
        <v>16700</v>
      </c>
    </row>
    <row r="136" spans="1:4" x14ac:dyDescent="0.25">
      <c r="A136" s="5">
        <v>44778</v>
      </c>
      <c r="B136" s="5">
        <v>44784</v>
      </c>
      <c r="C136">
        <v>17850</v>
      </c>
      <c r="D136">
        <v>16900</v>
      </c>
    </row>
    <row r="137" spans="1:4" x14ac:dyDescent="0.25">
      <c r="A137" s="5">
        <v>44785</v>
      </c>
      <c r="B137" s="5">
        <v>44791</v>
      </c>
      <c r="C137">
        <v>17950</v>
      </c>
      <c r="D137">
        <v>17300</v>
      </c>
    </row>
    <row r="138" spans="1:4" x14ac:dyDescent="0.25">
      <c r="A138" s="5">
        <v>44792</v>
      </c>
      <c r="B138" s="5">
        <v>44798</v>
      </c>
      <c r="C138">
        <v>18300</v>
      </c>
      <c r="D138">
        <v>17600</v>
      </c>
    </row>
    <row r="139" spans="1:4" x14ac:dyDescent="0.25">
      <c r="A139" s="5">
        <v>44799</v>
      </c>
      <c r="B139" s="5">
        <v>44805</v>
      </c>
      <c r="C139">
        <v>18050</v>
      </c>
      <c r="D139">
        <v>17250</v>
      </c>
    </row>
    <row r="140" spans="1:4" x14ac:dyDescent="0.25">
      <c r="A140" s="5">
        <v>44806</v>
      </c>
      <c r="B140" s="5">
        <v>44812</v>
      </c>
      <c r="C140">
        <v>18050</v>
      </c>
      <c r="D140">
        <v>17100</v>
      </c>
    </row>
    <row r="141" spans="1:4" x14ac:dyDescent="0.25">
      <c r="A141" s="5">
        <v>44813</v>
      </c>
      <c r="B141" s="5">
        <v>44819</v>
      </c>
      <c r="C141">
        <v>18250</v>
      </c>
      <c r="D141">
        <v>17500</v>
      </c>
    </row>
    <row r="142" spans="1:4" x14ac:dyDescent="0.25">
      <c r="A142" s="5">
        <v>44820</v>
      </c>
      <c r="B142" s="5">
        <v>44826</v>
      </c>
      <c r="C142">
        <v>18200</v>
      </c>
      <c r="D142">
        <v>17300</v>
      </c>
    </row>
    <row r="143" spans="1:4" x14ac:dyDescent="0.25">
      <c r="A143" s="5">
        <v>44827</v>
      </c>
      <c r="B143" s="5">
        <v>44833</v>
      </c>
      <c r="C143">
        <v>18000</v>
      </c>
      <c r="D143">
        <v>17050</v>
      </c>
    </row>
    <row r="144" spans="1:4" x14ac:dyDescent="0.25">
      <c r="A144" s="5">
        <v>44834</v>
      </c>
      <c r="B144" s="5">
        <v>44840</v>
      </c>
      <c r="C144">
        <v>17300</v>
      </c>
      <c r="D144">
        <v>16250</v>
      </c>
    </row>
    <row r="145" spans="1:4" x14ac:dyDescent="0.25">
      <c r="A145" s="5">
        <v>44841</v>
      </c>
      <c r="B145" s="5">
        <v>44847</v>
      </c>
      <c r="C145">
        <v>17700</v>
      </c>
      <c r="D145">
        <v>16850</v>
      </c>
    </row>
    <row r="146" spans="1:4" x14ac:dyDescent="0.25">
      <c r="A146" s="5">
        <v>44848</v>
      </c>
      <c r="B146" s="5">
        <v>44854</v>
      </c>
      <c r="C146">
        <v>17700</v>
      </c>
      <c r="D146">
        <v>16900</v>
      </c>
    </row>
    <row r="147" spans="1:4" x14ac:dyDescent="0.25">
      <c r="A147" s="5">
        <v>44855</v>
      </c>
      <c r="B147" s="5">
        <v>44861</v>
      </c>
      <c r="C147">
        <v>17950</v>
      </c>
      <c r="D147">
        <v>17250</v>
      </c>
    </row>
    <row r="148" spans="1:4" x14ac:dyDescent="0.25">
      <c r="A148" s="5">
        <v>44862</v>
      </c>
      <c r="B148" s="5">
        <v>44868</v>
      </c>
      <c r="C148">
        <v>18150</v>
      </c>
      <c r="D148">
        <v>17400</v>
      </c>
    </row>
    <row r="149" spans="1:4" x14ac:dyDescent="0.25">
      <c r="A149" s="5">
        <v>44869</v>
      </c>
      <c r="B149" s="5">
        <v>44875</v>
      </c>
      <c r="C149">
        <v>18450</v>
      </c>
      <c r="D149">
        <v>17700</v>
      </c>
    </row>
    <row r="150" spans="1:4" x14ac:dyDescent="0.25">
      <c r="A150" s="5">
        <v>44876</v>
      </c>
      <c r="B150" s="5">
        <v>44882</v>
      </c>
      <c r="C150">
        <v>18600</v>
      </c>
      <c r="D150">
        <v>17950</v>
      </c>
    </row>
    <row r="151" spans="1:4" x14ac:dyDescent="0.25">
      <c r="A151" s="5">
        <v>44883</v>
      </c>
      <c r="B151" s="5">
        <v>44889</v>
      </c>
      <c r="C151">
        <v>18650</v>
      </c>
      <c r="D151">
        <v>18050</v>
      </c>
    </row>
    <row r="152" spans="1:4" x14ac:dyDescent="0.25">
      <c r="A152" s="5">
        <v>44890</v>
      </c>
      <c r="B152" s="5">
        <v>44896</v>
      </c>
      <c r="C152">
        <v>18800</v>
      </c>
      <c r="D152">
        <v>18200</v>
      </c>
    </row>
    <row r="153" spans="1:4" x14ac:dyDescent="0.25">
      <c r="A153" s="5">
        <v>44897</v>
      </c>
      <c r="B153" s="5">
        <v>44903</v>
      </c>
      <c r="C153">
        <v>19100</v>
      </c>
      <c r="D153">
        <v>18450</v>
      </c>
    </row>
    <row r="154" spans="1:4" x14ac:dyDescent="0.25">
      <c r="A154" s="5">
        <v>44904</v>
      </c>
      <c r="B154" s="5">
        <v>44910</v>
      </c>
      <c r="C154">
        <v>18950</v>
      </c>
      <c r="D154">
        <v>18400</v>
      </c>
    </row>
    <row r="155" spans="1:4" x14ac:dyDescent="0.25">
      <c r="A155" s="5">
        <v>44911</v>
      </c>
      <c r="B155" s="5">
        <v>44917</v>
      </c>
      <c r="C155">
        <v>18700</v>
      </c>
      <c r="D155">
        <v>18050</v>
      </c>
    </row>
    <row r="156" spans="1:4" x14ac:dyDescent="0.25">
      <c r="A156" s="5">
        <v>44918</v>
      </c>
      <c r="B156" s="5">
        <v>44924</v>
      </c>
      <c r="C156">
        <v>18450</v>
      </c>
      <c r="D156">
        <v>17600</v>
      </c>
    </row>
    <row r="157" spans="1:4" x14ac:dyDescent="0.25">
      <c r="A157" s="5">
        <v>44925</v>
      </c>
      <c r="B157" s="5">
        <v>44931</v>
      </c>
      <c r="C157">
        <v>18550</v>
      </c>
      <c r="D157">
        <v>17900</v>
      </c>
    </row>
    <row r="158" spans="1:4" x14ac:dyDescent="0.25">
      <c r="A158" s="5">
        <v>44932</v>
      </c>
      <c r="B158" s="5">
        <v>44938</v>
      </c>
      <c r="C158">
        <v>18350</v>
      </c>
      <c r="D158">
        <v>17650</v>
      </c>
    </row>
    <row r="159" spans="1:4" x14ac:dyDescent="0.25">
      <c r="A159" s="5">
        <v>44939</v>
      </c>
      <c r="B159" s="5">
        <v>44945</v>
      </c>
      <c r="C159">
        <v>18200</v>
      </c>
      <c r="D159">
        <v>17450</v>
      </c>
    </row>
    <row r="160" spans="1:4" x14ac:dyDescent="0.25">
      <c r="A160" s="5">
        <v>44946</v>
      </c>
      <c r="B160" s="5">
        <v>44952</v>
      </c>
      <c r="C160">
        <v>18400</v>
      </c>
      <c r="D160">
        <v>17800</v>
      </c>
    </row>
    <row r="161" spans="1:4" x14ac:dyDescent="0.25">
      <c r="A161" s="16">
        <v>44953</v>
      </c>
      <c r="B161" s="16">
        <v>44959</v>
      </c>
      <c r="C161" s="9">
        <v>18350</v>
      </c>
      <c r="D161" s="9">
        <v>17300</v>
      </c>
    </row>
    <row r="162" spans="1:4" x14ac:dyDescent="0.25">
      <c r="A162" s="5">
        <v>44960</v>
      </c>
      <c r="B162" s="5">
        <v>44966</v>
      </c>
      <c r="C162">
        <v>18100</v>
      </c>
      <c r="D162">
        <v>17300</v>
      </c>
    </row>
    <row r="163" spans="1:4" x14ac:dyDescent="0.25">
      <c r="A163" s="5">
        <v>44967</v>
      </c>
      <c r="B163" s="5">
        <v>44973</v>
      </c>
      <c r="C163">
        <v>18150</v>
      </c>
      <c r="D163">
        <v>17550</v>
      </c>
    </row>
    <row r="164" spans="1:4" x14ac:dyDescent="0.25">
      <c r="A164" s="5">
        <v>44974</v>
      </c>
      <c r="B164" s="5">
        <v>44980</v>
      </c>
      <c r="C164">
        <v>18250</v>
      </c>
      <c r="D164">
        <v>17650</v>
      </c>
    </row>
    <row r="165" spans="1:4" x14ac:dyDescent="0.25">
      <c r="A165" s="5">
        <v>44981</v>
      </c>
      <c r="B165" s="5">
        <v>44987</v>
      </c>
      <c r="C165">
        <v>17900</v>
      </c>
      <c r="D165">
        <v>17300</v>
      </c>
    </row>
    <row r="166" spans="1:4" x14ac:dyDescent="0.25">
      <c r="A166" s="5">
        <v>44988</v>
      </c>
      <c r="B166" s="5">
        <v>44994</v>
      </c>
      <c r="C166">
        <v>17700</v>
      </c>
      <c r="D166">
        <v>17200</v>
      </c>
    </row>
    <row r="167" spans="1:4" x14ac:dyDescent="0.25">
      <c r="A167" s="5">
        <v>44995</v>
      </c>
      <c r="B167" s="5">
        <v>45001</v>
      </c>
      <c r="C167">
        <v>17700</v>
      </c>
      <c r="D167">
        <v>17050</v>
      </c>
    </row>
    <row r="168" spans="1:4" x14ac:dyDescent="0.25">
      <c r="A168" s="5">
        <v>45002</v>
      </c>
      <c r="B168" s="5">
        <v>45008</v>
      </c>
      <c r="C168">
        <v>17500</v>
      </c>
      <c r="D168">
        <v>16700</v>
      </c>
    </row>
    <row r="169" spans="1:4" x14ac:dyDescent="0.25">
      <c r="A169" s="5">
        <v>45009</v>
      </c>
      <c r="B169" s="5">
        <v>45015</v>
      </c>
      <c r="C169">
        <v>17400</v>
      </c>
      <c r="D169">
        <v>16750</v>
      </c>
    </row>
    <row r="170" spans="1:4" x14ac:dyDescent="0.25">
      <c r="A170" s="5">
        <v>45016</v>
      </c>
      <c r="B170" s="5">
        <v>45022</v>
      </c>
      <c r="C170">
        <v>17550</v>
      </c>
      <c r="D170">
        <v>16900</v>
      </c>
    </row>
    <row r="171" spans="1:4" x14ac:dyDescent="0.25">
      <c r="A171" s="5">
        <v>45022</v>
      </c>
      <c r="B171" s="5">
        <v>45029</v>
      </c>
      <c r="C171">
        <v>17800</v>
      </c>
      <c r="D171">
        <v>17200</v>
      </c>
    </row>
    <row r="172" spans="1:4" x14ac:dyDescent="0.25">
      <c r="A172" s="5">
        <v>45029</v>
      </c>
      <c r="B172" s="5">
        <v>45036</v>
      </c>
      <c r="C172">
        <v>18100</v>
      </c>
      <c r="D172">
        <v>17500</v>
      </c>
    </row>
    <row r="173" spans="1:4" x14ac:dyDescent="0.25">
      <c r="A173" s="5">
        <v>45037</v>
      </c>
      <c r="B173" s="5">
        <v>45043</v>
      </c>
      <c r="C173">
        <v>17900</v>
      </c>
      <c r="D173">
        <v>17400</v>
      </c>
    </row>
    <row r="174" spans="1:4" x14ac:dyDescent="0.25">
      <c r="A174" s="5">
        <v>45044</v>
      </c>
      <c r="B174" s="5">
        <v>45050</v>
      </c>
      <c r="C174">
        <v>18200</v>
      </c>
      <c r="D174">
        <v>17700</v>
      </c>
    </row>
    <row r="175" spans="1:4" x14ac:dyDescent="0.25">
      <c r="A175" s="5">
        <v>45051</v>
      </c>
      <c r="B175" s="5">
        <v>45057</v>
      </c>
      <c r="C175">
        <v>18450</v>
      </c>
      <c r="D175">
        <v>17900</v>
      </c>
    </row>
    <row r="176" spans="1:4" x14ac:dyDescent="0.25">
      <c r="A176" s="5">
        <v>45058</v>
      </c>
      <c r="B176" s="5">
        <v>45064</v>
      </c>
      <c r="C176">
        <v>18550</v>
      </c>
      <c r="D176">
        <v>17950</v>
      </c>
    </row>
    <row r="177" spans="1:4" x14ac:dyDescent="0.25">
      <c r="A177" s="5">
        <v>45065</v>
      </c>
      <c r="B177" s="5">
        <v>45071</v>
      </c>
      <c r="C177">
        <v>18450</v>
      </c>
      <c r="D177">
        <v>17900</v>
      </c>
    </row>
    <row r="178" spans="1:4" x14ac:dyDescent="0.25">
      <c r="A178" s="5">
        <v>45072</v>
      </c>
      <c r="B178" s="5">
        <v>45078</v>
      </c>
      <c r="C178">
        <v>18600</v>
      </c>
      <c r="D178">
        <v>18050</v>
      </c>
    </row>
    <row r="179" spans="1:4" x14ac:dyDescent="0.25">
      <c r="A179" s="5">
        <v>45079</v>
      </c>
      <c r="B179" s="5">
        <v>45085</v>
      </c>
      <c r="C179">
        <v>18850</v>
      </c>
      <c r="D179">
        <v>18300</v>
      </c>
    </row>
    <row r="180" spans="1:4" x14ac:dyDescent="0.25">
      <c r="A180" s="5">
        <v>45086</v>
      </c>
      <c r="B180" s="5">
        <v>45092</v>
      </c>
      <c r="C180">
        <v>18950</v>
      </c>
      <c r="D180">
        <v>18400</v>
      </c>
    </row>
    <row r="181" spans="1:4" x14ac:dyDescent="0.25">
      <c r="A181" s="5">
        <v>45093</v>
      </c>
      <c r="B181" s="5">
        <v>45099</v>
      </c>
      <c r="C181">
        <v>19000</v>
      </c>
      <c r="D181">
        <v>18500</v>
      </c>
    </row>
    <row r="182" spans="1:4" x14ac:dyDescent="0.25">
      <c r="A182" s="5">
        <v>45100</v>
      </c>
      <c r="B182" s="5">
        <v>45106</v>
      </c>
      <c r="C182">
        <v>19000</v>
      </c>
      <c r="D182">
        <v>18450</v>
      </c>
    </row>
    <row r="183" spans="1:4" x14ac:dyDescent="0.25">
      <c r="A183" s="5">
        <v>45107</v>
      </c>
      <c r="B183" s="5">
        <v>45113</v>
      </c>
      <c r="C183">
        <v>19350</v>
      </c>
      <c r="D183">
        <v>18800</v>
      </c>
    </row>
    <row r="184" spans="1:4" x14ac:dyDescent="0.25">
      <c r="A184" s="5">
        <v>45114</v>
      </c>
      <c r="B184" s="5">
        <v>45120</v>
      </c>
      <c r="C184">
        <v>19750</v>
      </c>
      <c r="D184">
        <v>19150</v>
      </c>
    </row>
    <row r="185" spans="1:4" x14ac:dyDescent="0.25">
      <c r="A185" s="5">
        <v>45121</v>
      </c>
      <c r="B185" s="5">
        <v>45127</v>
      </c>
      <c r="C185">
        <v>19750</v>
      </c>
      <c r="D185">
        <v>19250</v>
      </c>
    </row>
    <row r="186" spans="1:4" x14ac:dyDescent="0.25">
      <c r="A186" s="5">
        <v>45128</v>
      </c>
      <c r="B186" s="5">
        <v>45134</v>
      </c>
      <c r="C186">
        <v>20200</v>
      </c>
      <c r="D186">
        <v>19500</v>
      </c>
    </row>
    <row r="187" spans="1:4" x14ac:dyDescent="0.25">
      <c r="A187" s="5">
        <v>45135</v>
      </c>
      <c r="B187" s="5">
        <v>45141</v>
      </c>
      <c r="C187">
        <v>19950</v>
      </c>
      <c r="D187">
        <v>19300</v>
      </c>
    </row>
    <row r="188" spans="1:4" x14ac:dyDescent="0.25">
      <c r="A188" s="5">
        <v>45142</v>
      </c>
      <c r="B188" s="5">
        <v>45148</v>
      </c>
      <c r="C188">
        <v>19800</v>
      </c>
      <c r="D188">
        <v>19200</v>
      </c>
    </row>
    <row r="189" spans="1:4" x14ac:dyDescent="0.25">
      <c r="A189" s="5">
        <v>45149</v>
      </c>
      <c r="B189" s="5">
        <v>45155</v>
      </c>
      <c r="C189">
        <v>19800</v>
      </c>
      <c r="D189">
        <v>19200</v>
      </c>
    </row>
    <row r="190" spans="1:4" x14ac:dyDescent="0.25">
      <c r="A190" s="5">
        <v>45156</v>
      </c>
      <c r="B190" s="5">
        <v>45162</v>
      </c>
      <c r="C190">
        <v>19600</v>
      </c>
      <c r="D190">
        <v>19000</v>
      </c>
    </row>
    <row r="191" spans="1:4" x14ac:dyDescent="0.25">
      <c r="A191" s="5">
        <v>45163</v>
      </c>
      <c r="B191" s="5">
        <v>45169</v>
      </c>
      <c r="C191">
        <v>19550</v>
      </c>
      <c r="D191">
        <v>18950</v>
      </c>
    </row>
    <row r="192" spans="1:4" x14ac:dyDescent="0.25">
      <c r="A192" s="5">
        <v>45170</v>
      </c>
      <c r="B192" s="5">
        <v>45176</v>
      </c>
      <c r="C192">
        <v>19600</v>
      </c>
      <c r="D192">
        <v>19000</v>
      </c>
    </row>
    <row r="193" spans="1:4" x14ac:dyDescent="0.25">
      <c r="A193" s="5">
        <v>45177</v>
      </c>
      <c r="B193" s="5">
        <v>45183</v>
      </c>
      <c r="C193">
        <v>20000</v>
      </c>
      <c r="D193">
        <v>19500</v>
      </c>
    </row>
    <row r="194" spans="1:4" x14ac:dyDescent="0.25">
      <c r="A194" s="5">
        <v>45184</v>
      </c>
      <c r="B194" s="5">
        <v>45190</v>
      </c>
      <c r="C194">
        <v>20450</v>
      </c>
      <c r="D194">
        <v>19850</v>
      </c>
    </row>
    <row r="195" spans="1:4" x14ac:dyDescent="0.25">
      <c r="A195" s="5">
        <v>45191</v>
      </c>
      <c r="B195" s="5">
        <v>45197</v>
      </c>
      <c r="C195">
        <v>20100</v>
      </c>
      <c r="D195">
        <v>19500</v>
      </c>
    </row>
    <row r="196" spans="1:4" x14ac:dyDescent="0.25">
      <c r="A196" s="5">
        <v>45198</v>
      </c>
      <c r="B196" s="5">
        <v>45204</v>
      </c>
      <c r="C196">
        <v>19900</v>
      </c>
      <c r="D196">
        <v>19250</v>
      </c>
    </row>
    <row r="197" spans="1:4" x14ac:dyDescent="0.25">
      <c r="A197" s="5">
        <v>45205</v>
      </c>
      <c r="B197" s="5">
        <v>45211</v>
      </c>
      <c r="C197">
        <v>19900</v>
      </c>
      <c r="D197">
        <v>19300</v>
      </c>
    </row>
    <row r="198" spans="1:4" x14ac:dyDescent="0.25">
      <c r="A198" s="5">
        <v>45212</v>
      </c>
      <c r="B198" s="5">
        <v>45218</v>
      </c>
      <c r="C198">
        <v>20000</v>
      </c>
      <c r="D198">
        <v>19400</v>
      </c>
    </row>
    <row r="199" spans="1:4" x14ac:dyDescent="0.25">
      <c r="A199" s="5">
        <v>45219</v>
      </c>
      <c r="B199" s="5">
        <v>45225</v>
      </c>
      <c r="C199">
        <v>19850</v>
      </c>
      <c r="D199">
        <v>19250</v>
      </c>
    </row>
    <row r="200" spans="1:4" x14ac:dyDescent="0.25">
      <c r="A200" s="5">
        <v>45226</v>
      </c>
      <c r="B200" s="5">
        <v>45232</v>
      </c>
      <c r="C200">
        <v>19300</v>
      </c>
      <c r="D200">
        <v>18600</v>
      </c>
    </row>
    <row r="201" spans="1:4" x14ac:dyDescent="0.25">
      <c r="A201" s="5">
        <v>45233</v>
      </c>
      <c r="B201" s="5">
        <v>45239</v>
      </c>
      <c r="C201">
        <v>19550</v>
      </c>
      <c r="D201">
        <v>19000</v>
      </c>
    </row>
    <row r="202" spans="1:4" x14ac:dyDescent="0.25">
      <c r="A202" s="5">
        <v>45240</v>
      </c>
      <c r="B202" s="5">
        <v>45246</v>
      </c>
      <c r="C202">
        <v>19600</v>
      </c>
      <c r="D202">
        <v>19100</v>
      </c>
    </row>
    <row r="203" spans="1:4" x14ac:dyDescent="0.25">
      <c r="A203" s="5">
        <v>45247</v>
      </c>
      <c r="B203" s="5">
        <v>45253</v>
      </c>
      <c r="C203">
        <v>20050</v>
      </c>
      <c r="D203">
        <v>19450</v>
      </c>
    </row>
    <row r="204" spans="1:4" x14ac:dyDescent="0.25">
      <c r="A204" s="5">
        <v>45254</v>
      </c>
      <c r="B204" s="5">
        <v>45260</v>
      </c>
      <c r="C204">
        <v>20100</v>
      </c>
      <c r="D204">
        <v>19600</v>
      </c>
    </row>
    <row r="205" spans="1:4" x14ac:dyDescent="0.25">
      <c r="A205" s="5">
        <v>45261</v>
      </c>
      <c r="B205" s="5">
        <v>45267</v>
      </c>
      <c r="C205">
        <v>20600</v>
      </c>
      <c r="D205">
        <v>19900</v>
      </c>
    </row>
    <row r="206" spans="1:4" x14ac:dyDescent="0.25">
      <c r="A206" s="5">
        <v>45268</v>
      </c>
      <c r="B206" s="5">
        <v>45274</v>
      </c>
      <c r="C206">
        <v>21300</v>
      </c>
      <c r="D206">
        <v>20650</v>
      </c>
    </row>
    <row r="207" spans="1:4" x14ac:dyDescent="0.25">
      <c r="A207" s="5">
        <v>45275</v>
      </c>
      <c r="B207" s="5">
        <v>45281</v>
      </c>
      <c r="C207">
        <v>21650</v>
      </c>
      <c r="D207">
        <v>21000</v>
      </c>
    </row>
    <row r="208" spans="1:4" x14ac:dyDescent="0.25">
      <c r="A208" s="5">
        <v>45282</v>
      </c>
      <c r="B208" s="5">
        <v>45288</v>
      </c>
      <c r="C208">
        <v>21700</v>
      </c>
      <c r="D208">
        <v>20900</v>
      </c>
    </row>
    <row r="209" spans="1:4" x14ac:dyDescent="0.25">
      <c r="A209" s="5">
        <v>45289</v>
      </c>
      <c r="B209" s="5">
        <v>45295</v>
      </c>
      <c r="C209">
        <v>22200</v>
      </c>
      <c r="D209">
        <v>21300</v>
      </c>
    </row>
    <row r="210" spans="1:4" x14ac:dyDescent="0.25">
      <c r="A210" s="5">
        <v>45296</v>
      </c>
      <c r="B210" s="5">
        <v>45302</v>
      </c>
      <c r="C210">
        <v>22100</v>
      </c>
      <c r="D210">
        <v>21400</v>
      </c>
    </row>
    <row r="211" spans="1:4" x14ac:dyDescent="0.25">
      <c r="A211" s="5">
        <v>45303</v>
      </c>
      <c r="B211" s="5">
        <v>45309</v>
      </c>
      <c r="C211">
        <v>22100</v>
      </c>
      <c r="D211">
        <v>21350</v>
      </c>
    </row>
    <row r="212" spans="1:4" x14ac:dyDescent="0.25">
      <c r="A212" s="5">
        <v>45310</v>
      </c>
      <c r="B212" s="5">
        <v>45316</v>
      </c>
      <c r="C212">
        <v>22100</v>
      </c>
      <c r="D212">
        <v>21200</v>
      </c>
    </row>
    <row r="213" spans="1:4" x14ac:dyDescent="0.25">
      <c r="A213" s="5">
        <v>45324</v>
      </c>
      <c r="B213" s="5">
        <v>45330</v>
      </c>
      <c r="C213">
        <v>22400</v>
      </c>
      <c r="D213">
        <v>21450</v>
      </c>
    </row>
    <row r="214" spans="1:4" x14ac:dyDescent="0.25">
      <c r="A214" s="5">
        <v>45331</v>
      </c>
      <c r="B214" s="5">
        <v>45337</v>
      </c>
      <c r="C214">
        <v>22200</v>
      </c>
      <c r="D214">
        <v>21200</v>
      </c>
    </row>
    <row r="215" spans="1:4" x14ac:dyDescent="0.25">
      <c r="A215" s="5">
        <v>45338</v>
      </c>
      <c r="B215" s="5">
        <v>45344</v>
      </c>
      <c r="C215">
        <v>22450</v>
      </c>
      <c r="D215">
        <v>21550</v>
      </c>
    </row>
    <row r="216" spans="1:4" x14ac:dyDescent="0.25">
      <c r="A216" s="5">
        <v>45345</v>
      </c>
      <c r="B216" s="5">
        <v>45351</v>
      </c>
      <c r="C216">
        <v>22700</v>
      </c>
      <c r="D216">
        <v>21800</v>
      </c>
    </row>
    <row r="217" spans="1:4" x14ac:dyDescent="0.25">
      <c r="A217" s="5">
        <v>45352</v>
      </c>
      <c r="B217" s="5">
        <v>45358</v>
      </c>
      <c r="C217">
        <v>22600</v>
      </c>
      <c r="D217">
        <v>21650</v>
      </c>
    </row>
    <row r="218" spans="1:4" x14ac:dyDescent="0.25">
      <c r="A218" s="5">
        <v>45359</v>
      </c>
      <c r="B218" s="5">
        <v>45365</v>
      </c>
      <c r="C218" t="s">
        <v>935</v>
      </c>
      <c r="D218" t="s">
        <v>935</v>
      </c>
    </row>
    <row r="219" spans="1:4" x14ac:dyDescent="0.25">
      <c r="A219" s="5">
        <v>45366</v>
      </c>
      <c r="B219" s="5">
        <v>45372</v>
      </c>
      <c r="C219">
        <v>22550</v>
      </c>
      <c r="D219">
        <v>21650</v>
      </c>
    </row>
    <row r="220" spans="1:4" x14ac:dyDescent="0.25">
      <c r="A220" s="5">
        <v>45373</v>
      </c>
      <c r="B220" s="5">
        <v>45379</v>
      </c>
      <c r="C220">
        <v>22400</v>
      </c>
      <c r="D220">
        <v>21650</v>
      </c>
    </row>
    <row r="221" spans="1:4" x14ac:dyDescent="0.25">
      <c r="A221" s="5">
        <v>45380</v>
      </c>
      <c r="B221" s="5">
        <v>45386</v>
      </c>
      <c r="C221" t="s">
        <v>935</v>
      </c>
      <c r="D221" t="s">
        <v>935</v>
      </c>
    </row>
    <row r="222" spans="1:4" x14ac:dyDescent="0.25">
      <c r="A222" s="5">
        <v>45387</v>
      </c>
      <c r="B222" s="5">
        <v>45392</v>
      </c>
      <c r="C222">
        <v>22850</v>
      </c>
      <c r="D222">
        <v>22050</v>
      </c>
    </row>
    <row r="223" spans="1:4" x14ac:dyDescent="0.25">
      <c r="A223" s="5">
        <v>45394</v>
      </c>
      <c r="B223" s="5">
        <v>45400</v>
      </c>
      <c r="C223">
        <v>23050</v>
      </c>
      <c r="D223">
        <v>22300</v>
      </c>
    </row>
    <row r="224" spans="1:4" x14ac:dyDescent="0.25">
      <c r="A224" s="5">
        <v>45401</v>
      </c>
      <c r="B224" s="5">
        <v>45407</v>
      </c>
      <c r="C224">
        <v>22300</v>
      </c>
      <c r="D224">
        <v>21250</v>
      </c>
    </row>
    <row r="225" spans="1:4" x14ac:dyDescent="0.25">
      <c r="A225" s="5">
        <v>45408</v>
      </c>
      <c r="B225" s="5">
        <v>45414</v>
      </c>
      <c r="C225">
        <v>22950</v>
      </c>
      <c r="D225">
        <v>22150</v>
      </c>
    </row>
    <row r="226" spans="1:4" x14ac:dyDescent="0.25">
      <c r="A226" s="5">
        <v>45415</v>
      </c>
      <c r="B226" s="5">
        <v>45421</v>
      </c>
      <c r="C226">
        <v>23150</v>
      </c>
      <c r="D226">
        <v>22400</v>
      </c>
    </row>
    <row r="227" spans="1:4" x14ac:dyDescent="0.25">
      <c r="A227" s="5">
        <v>45422</v>
      </c>
      <c r="B227" s="5">
        <v>45428</v>
      </c>
      <c r="C227">
        <v>22500</v>
      </c>
      <c r="D227">
        <v>21500</v>
      </c>
    </row>
    <row r="228" spans="1:4" x14ac:dyDescent="0.25">
      <c r="A228" s="5">
        <v>45429</v>
      </c>
      <c r="B228" s="5">
        <v>45435</v>
      </c>
      <c r="C228">
        <v>22800</v>
      </c>
      <c r="D228">
        <v>21950</v>
      </c>
    </row>
    <row r="229" spans="1:4" x14ac:dyDescent="0.25">
      <c r="A229" s="5">
        <v>45436</v>
      </c>
      <c r="B229" s="5">
        <v>45442</v>
      </c>
      <c r="C229">
        <v>23450</v>
      </c>
      <c r="D229">
        <v>22450</v>
      </c>
    </row>
    <row r="230" spans="1:4" x14ac:dyDescent="0.25">
      <c r="A230" s="5">
        <v>45443</v>
      </c>
      <c r="B230" s="5">
        <v>45449</v>
      </c>
      <c r="C230">
        <v>23850</v>
      </c>
      <c r="D230">
        <v>21500</v>
      </c>
    </row>
    <row r="231" spans="1:4" x14ac:dyDescent="0.25">
      <c r="A231" s="5">
        <v>45450</v>
      </c>
      <c r="B231" s="5">
        <v>45456</v>
      </c>
      <c r="C231">
        <v>23450</v>
      </c>
      <c r="D231">
        <v>22150</v>
      </c>
    </row>
    <row r="232" spans="1:4" x14ac:dyDescent="0.25">
      <c r="A232" s="19">
        <v>45464</v>
      </c>
      <c r="B232" s="19">
        <v>45470</v>
      </c>
      <c r="C232" s="20">
        <v>23950</v>
      </c>
      <c r="D232" s="20">
        <v>23150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 Events and Explanation</vt:lpstr>
      <vt:lpstr>Observation and rectification</vt:lpstr>
      <vt:lpstr>Backtesting Report</vt:lpstr>
      <vt:lpstr>Fixed SL</vt:lpstr>
      <vt:lpstr>Trailing SL</vt:lpstr>
      <vt:lpstr>Past_Backtesting</vt:lpstr>
      <vt:lpstr>Sheet2</vt:lpstr>
      <vt:lpstr>Report</vt:lpstr>
      <vt:lpstr>Historical_Strikes_copy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2023-10-02T08:22:33Z</dcterms:created>
  <dcterms:modified xsi:type="dcterms:W3CDTF">2024-07-28T20:02:44Z</dcterms:modified>
</cp:coreProperties>
</file>