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siness Analytics\Part 1\"/>
    </mc:Choice>
  </mc:AlternateContent>
  <xr:revisionPtr revIDLastSave="0" documentId="13_ncr:1_{6A01930E-1A9C-4ED6-BE04-A74A05F9C0B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NYSE_Datasheet_cleaned" sheetId="5" r:id="rId1"/>
    <sheet name="Pivot_Table_support" sheetId="6" r:id="rId2"/>
    <sheet name="Forecast_Scenarios" sheetId="2" r:id="rId3"/>
  </sheets>
  <externalReferences>
    <externalReference r:id="rId4"/>
  </externalReferences>
  <definedNames>
    <definedName name="COGS">NYSE_Datasheet_cleaned!$F:$F</definedName>
    <definedName name="gross_margin">'[1]Data with Formula'!$M$2:$M$1711</definedName>
    <definedName name="Op_margin">'[1]Data with Formula'!$N$2:$N$1711</definedName>
    <definedName name="other_operating">NYSE_Datasheet_cleaned!$I:$I</definedName>
    <definedName name="Other_Opitems">'[1]Data with Formula'!$H$2:$H$1711</definedName>
    <definedName name="R_and_D">'[1]Data with Formula'!$G$2:$G$1711</definedName>
    <definedName name="RD">NYSE_Datasheet_cleaned!$H:$H</definedName>
    <definedName name="scenarios">Pivot_Table_support!$E$4:$E$6</definedName>
    <definedName name="SGA">NYSE_Datasheet_cleaned!$G:$G</definedName>
    <definedName name="SGAs">'[1]Data with Formula'!$F$2:$F$1711</definedName>
    <definedName name="ticker_symbol">NYSE_Datasheet_cleaned!$B:$B</definedName>
    <definedName name="total_exp">NYSE_Datasheet_cleaned!$L:$L</definedName>
    <definedName name="total_revenue">NYSE_Datasheet_cleaned!$E:$E</definedName>
    <definedName name="years">NYSE_Datasheet_cleaned!$C:$C</definedName>
  </definedNames>
  <calcPr calcId="18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2" l="1"/>
  <c r="E11" i="2" a="1"/>
  <c r="E11" i="2" s="1"/>
  <c r="I21" i="2" l="1"/>
  <c r="J22" i="2" a="1"/>
  <c r="J22" i="2" s="1"/>
  <c r="I22" i="2" a="1"/>
  <c r="I22" i="2" s="1"/>
  <c r="J21" i="2" a="1"/>
  <c r="J21" i="2" s="1"/>
  <c r="I20" i="2" a="1"/>
  <c r="I20" i="2" s="1"/>
  <c r="I8" i="2" s="1"/>
  <c r="J20" i="2" l="1" a="1"/>
  <c r="J20" i="2" s="1"/>
  <c r="J8" i="2" s="1"/>
  <c r="H22" i="2" l="1"/>
  <c r="G22" i="2"/>
  <c r="F22" i="2"/>
  <c r="E22" i="2"/>
  <c r="F21" i="2"/>
  <c r="G21" i="2"/>
  <c r="H21" i="2"/>
  <c r="F20" i="2"/>
  <c r="G20" i="2"/>
  <c r="H20" i="2"/>
  <c r="F14" i="2" a="1"/>
  <c r="F14" i="2" s="1"/>
  <c r="G14" i="2" a="1"/>
  <c r="G14" i="2" s="1"/>
  <c r="H14" i="2" a="1"/>
  <c r="H14" i="2" s="1"/>
  <c r="E14" i="2" a="1"/>
  <c r="E14" i="2" s="1"/>
  <c r="F13" i="2" a="1"/>
  <c r="F13" i="2" s="1"/>
  <c r="G13" i="2" a="1"/>
  <c r="G13" i="2" s="1"/>
  <c r="H13" i="2" a="1"/>
  <c r="H13" i="2" s="1"/>
  <c r="E13" i="2" a="1"/>
  <c r="E13" i="2" s="1"/>
  <c r="F12" i="2" a="1"/>
  <c r="F12" i="2" s="1"/>
  <c r="G12" i="2" a="1"/>
  <c r="G12" i="2" s="1"/>
  <c r="H12" i="2" a="1"/>
  <c r="H12" i="2" s="1"/>
  <c r="E12" i="2" a="1"/>
  <c r="E12" i="2" s="1"/>
  <c r="F11" i="2" a="1"/>
  <c r="F11" i="2" s="1"/>
  <c r="G11" i="2" a="1"/>
  <c r="G11" i="2" s="1"/>
  <c r="H11" i="2" a="1"/>
  <c r="H11" i="2" s="1"/>
  <c r="G9" i="2" a="1"/>
  <c r="G9" i="2" s="1"/>
  <c r="H9" i="2" a="1"/>
  <c r="H9" i="2" s="1"/>
  <c r="F9" i="2" a="1"/>
  <c r="F9" i="2" s="1"/>
  <c r="E9" i="2" a="1"/>
  <c r="E9" i="2" s="1"/>
  <c r="H8" i="2" a="1"/>
  <c r="H8" i="2" s="1"/>
  <c r="G8" i="2" a="1"/>
  <c r="G8" i="2" s="1"/>
  <c r="F8" i="2" a="1"/>
  <c r="F8" i="2" s="1"/>
  <c r="E8" i="2" a="1"/>
  <c r="E8" i="2" s="1"/>
  <c r="E10" i="2" l="1"/>
  <c r="F10" i="2"/>
  <c r="F15" i="2" s="1"/>
  <c r="H10" i="2"/>
  <c r="H15" i="2" s="1"/>
  <c r="G10" i="2"/>
  <c r="G15" i="2" l="1"/>
  <c r="E15" i="2"/>
  <c r="I15" i="2"/>
  <c r="I10" i="2"/>
  <c r="J10" i="2" l="1"/>
  <c r="J15" i="2"/>
  <c r="N1711" i="5" l="1"/>
  <c r="M1711" i="5"/>
  <c r="L1711" i="5"/>
  <c r="N1710" i="5"/>
  <c r="M1710" i="5"/>
  <c r="L1710" i="5"/>
  <c r="M1709" i="5"/>
  <c r="N1709" i="5" s="1"/>
  <c r="L1709" i="5"/>
  <c r="M1708" i="5"/>
  <c r="N1708" i="5" s="1"/>
  <c r="L1708" i="5"/>
  <c r="N1707" i="5"/>
  <c r="M1707" i="5"/>
  <c r="L1707" i="5"/>
  <c r="N1706" i="5"/>
  <c r="M1706" i="5"/>
  <c r="L1706" i="5"/>
  <c r="M1705" i="5"/>
  <c r="N1705" i="5" s="1"/>
  <c r="L1705" i="5"/>
  <c r="M1704" i="5"/>
  <c r="L1704" i="5"/>
  <c r="N1703" i="5"/>
  <c r="M1703" i="5"/>
  <c r="L1703" i="5"/>
  <c r="N1702" i="5"/>
  <c r="M1702" i="5"/>
  <c r="L1702" i="5"/>
  <c r="M1701" i="5"/>
  <c r="N1701" i="5" s="1"/>
  <c r="L1701" i="5"/>
  <c r="M1700" i="5"/>
  <c r="N1700" i="5" s="1"/>
  <c r="L1700" i="5"/>
  <c r="N1699" i="5"/>
  <c r="M1699" i="5"/>
  <c r="L1699" i="5"/>
  <c r="N1698" i="5"/>
  <c r="M1698" i="5"/>
  <c r="L1698" i="5"/>
  <c r="M1697" i="5"/>
  <c r="N1697" i="5" s="1"/>
  <c r="L1697" i="5"/>
  <c r="M1696" i="5"/>
  <c r="L1696" i="5"/>
  <c r="N1695" i="5"/>
  <c r="M1695" i="5"/>
  <c r="L1695" i="5"/>
  <c r="N1694" i="5"/>
  <c r="M1694" i="5"/>
  <c r="L1694" i="5"/>
  <c r="M1693" i="5"/>
  <c r="N1693" i="5" s="1"/>
  <c r="L1693" i="5"/>
  <c r="M1692" i="5"/>
  <c r="N1692" i="5" s="1"/>
  <c r="L1692" i="5"/>
  <c r="N1691" i="5"/>
  <c r="M1691" i="5"/>
  <c r="L1691" i="5"/>
  <c r="N1690" i="5"/>
  <c r="M1690" i="5"/>
  <c r="L1690" i="5"/>
  <c r="M1689" i="5"/>
  <c r="N1689" i="5" s="1"/>
  <c r="L1689" i="5"/>
  <c r="M1688" i="5"/>
  <c r="L1688" i="5"/>
  <c r="N1687" i="5"/>
  <c r="M1687" i="5"/>
  <c r="L1687" i="5"/>
  <c r="N1686" i="5"/>
  <c r="M1686" i="5"/>
  <c r="L1686" i="5"/>
  <c r="M1685" i="5"/>
  <c r="N1685" i="5" s="1"/>
  <c r="L1685" i="5"/>
  <c r="M1684" i="5"/>
  <c r="N1684" i="5" s="1"/>
  <c r="L1684" i="5"/>
  <c r="N1683" i="5"/>
  <c r="M1683" i="5"/>
  <c r="L1683" i="5"/>
  <c r="N1682" i="5"/>
  <c r="M1682" i="5"/>
  <c r="L1682" i="5"/>
  <c r="M1681" i="5"/>
  <c r="N1681" i="5" s="1"/>
  <c r="L1681" i="5"/>
  <c r="M1680" i="5"/>
  <c r="L1680" i="5"/>
  <c r="N1679" i="5"/>
  <c r="M1679" i="5"/>
  <c r="L1679" i="5"/>
  <c r="N1678" i="5"/>
  <c r="M1678" i="5"/>
  <c r="L1678" i="5"/>
  <c r="M1677" i="5"/>
  <c r="N1677" i="5" s="1"/>
  <c r="L1677" i="5"/>
  <c r="M1676" i="5"/>
  <c r="N1676" i="5" s="1"/>
  <c r="L1676" i="5"/>
  <c r="N1675" i="5"/>
  <c r="M1675" i="5"/>
  <c r="L1675" i="5"/>
  <c r="N1674" i="5"/>
  <c r="M1674" i="5"/>
  <c r="L1674" i="5"/>
  <c r="M1673" i="5"/>
  <c r="N1673" i="5" s="1"/>
  <c r="L1673" i="5"/>
  <c r="M1672" i="5"/>
  <c r="L1672" i="5"/>
  <c r="N1671" i="5"/>
  <c r="M1671" i="5"/>
  <c r="L1671" i="5"/>
  <c r="N1670" i="5"/>
  <c r="M1670" i="5"/>
  <c r="L1670" i="5"/>
  <c r="M1669" i="5"/>
  <c r="N1669" i="5" s="1"/>
  <c r="L1669" i="5"/>
  <c r="M1668" i="5"/>
  <c r="N1668" i="5" s="1"/>
  <c r="L1668" i="5"/>
  <c r="N1667" i="5"/>
  <c r="M1667" i="5"/>
  <c r="L1667" i="5"/>
  <c r="N1666" i="5"/>
  <c r="M1666" i="5"/>
  <c r="L1666" i="5"/>
  <c r="M1665" i="5"/>
  <c r="N1665" i="5" s="1"/>
  <c r="L1665" i="5"/>
  <c r="M1664" i="5"/>
  <c r="L1664" i="5"/>
  <c r="N1663" i="5"/>
  <c r="M1663" i="5"/>
  <c r="L1663" i="5"/>
  <c r="N1662" i="5"/>
  <c r="M1662" i="5"/>
  <c r="L1662" i="5"/>
  <c r="M1661" i="5"/>
  <c r="N1661" i="5" s="1"/>
  <c r="L1661" i="5"/>
  <c r="M1660" i="5"/>
  <c r="N1660" i="5" s="1"/>
  <c r="L1660" i="5"/>
  <c r="N1659" i="5"/>
  <c r="M1659" i="5"/>
  <c r="L1659" i="5"/>
  <c r="N1658" i="5"/>
  <c r="M1658" i="5"/>
  <c r="L1658" i="5"/>
  <c r="M1657" i="5"/>
  <c r="N1657" i="5" s="1"/>
  <c r="L1657" i="5"/>
  <c r="M1656" i="5"/>
  <c r="L1656" i="5"/>
  <c r="N1655" i="5"/>
  <c r="M1655" i="5"/>
  <c r="L1655" i="5"/>
  <c r="N1654" i="5"/>
  <c r="M1654" i="5"/>
  <c r="L1654" i="5"/>
  <c r="M1653" i="5"/>
  <c r="N1653" i="5" s="1"/>
  <c r="L1653" i="5"/>
  <c r="M1652" i="5"/>
  <c r="N1652" i="5" s="1"/>
  <c r="L1652" i="5"/>
  <c r="N1651" i="5"/>
  <c r="M1651" i="5"/>
  <c r="L1651" i="5"/>
  <c r="N1650" i="5"/>
  <c r="M1650" i="5"/>
  <c r="L1650" i="5"/>
  <c r="M1649" i="5"/>
  <c r="N1649" i="5" s="1"/>
  <c r="L1649" i="5"/>
  <c r="M1648" i="5"/>
  <c r="L1648" i="5"/>
  <c r="N1647" i="5"/>
  <c r="M1647" i="5"/>
  <c r="L1647" i="5"/>
  <c r="N1646" i="5"/>
  <c r="M1646" i="5"/>
  <c r="L1646" i="5"/>
  <c r="M1645" i="5"/>
  <c r="N1645" i="5" s="1"/>
  <c r="L1645" i="5"/>
  <c r="M1644" i="5"/>
  <c r="N1644" i="5" s="1"/>
  <c r="L1644" i="5"/>
  <c r="N1643" i="5"/>
  <c r="M1643" i="5"/>
  <c r="L1643" i="5"/>
  <c r="N1642" i="5"/>
  <c r="M1642" i="5"/>
  <c r="L1642" i="5"/>
  <c r="M1641" i="5"/>
  <c r="N1641" i="5" s="1"/>
  <c r="L1641" i="5"/>
  <c r="M1640" i="5"/>
  <c r="L1640" i="5"/>
  <c r="N1639" i="5"/>
  <c r="M1639" i="5"/>
  <c r="L1639" i="5"/>
  <c r="N1638" i="5"/>
  <c r="M1638" i="5"/>
  <c r="L1638" i="5"/>
  <c r="M1637" i="5"/>
  <c r="N1637" i="5" s="1"/>
  <c r="L1637" i="5"/>
  <c r="M1636" i="5"/>
  <c r="N1636" i="5" s="1"/>
  <c r="L1636" i="5"/>
  <c r="N1635" i="5"/>
  <c r="M1635" i="5"/>
  <c r="L1635" i="5"/>
  <c r="N1634" i="5"/>
  <c r="M1634" i="5"/>
  <c r="L1634" i="5"/>
  <c r="M1633" i="5"/>
  <c r="N1633" i="5" s="1"/>
  <c r="L1633" i="5"/>
  <c r="M1632" i="5"/>
  <c r="L1632" i="5"/>
  <c r="N1631" i="5"/>
  <c r="M1631" i="5"/>
  <c r="L1631" i="5"/>
  <c r="N1630" i="5"/>
  <c r="M1630" i="5"/>
  <c r="L1630" i="5"/>
  <c r="M1629" i="5"/>
  <c r="N1629" i="5" s="1"/>
  <c r="L1629" i="5"/>
  <c r="M1628" i="5"/>
  <c r="N1628" i="5" s="1"/>
  <c r="L1628" i="5"/>
  <c r="N1627" i="5"/>
  <c r="M1627" i="5"/>
  <c r="L1627" i="5"/>
  <c r="N1626" i="5"/>
  <c r="M1626" i="5"/>
  <c r="L1626" i="5"/>
  <c r="M1625" i="5"/>
  <c r="N1625" i="5" s="1"/>
  <c r="L1625" i="5"/>
  <c r="M1624" i="5"/>
  <c r="L1624" i="5"/>
  <c r="N1623" i="5"/>
  <c r="M1623" i="5"/>
  <c r="L1623" i="5"/>
  <c r="N1622" i="5"/>
  <c r="M1622" i="5"/>
  <c r="L1622" i="5"/>
  <c r="M1621" i="5"/>
  <c r="N1621" i="5" s="1"/>
  <c r="L1621" i="5"/>
  <c r="M1620" i="5"/>
  <c r="N1620" i="5" s="1"/>
  <c r="L1620" i="5"/>
  <c r="N1619" i="5"/>
  <c r="M1619" i="5"/>
  <c r="L1619" i="5"/>
  <c r="N1618" i="5"/>
  <c r="M1618" i="5"/>
  <c r="L1618" i="5"/>
  <c r="M1617" i="5"/>
  <c r="N1617" i="5" s="1"/>
  <c r="L1617" i="5"/>
  <c r="M1616" i="5"/>
  <c r="L1616" i="5"/>
  <c r="N1615" i="5"/>
  <c r="M1615" i="5"/>
  <c r="L1615" i="5"/>
  <c r="N1614" i="5"/>
  <c r="M1614" i="5"/>
  <c r="L1614" i="5"/>
  <c r="M1613" i="5"/>
  <c r="N1613" i="5" s="1"/>
  <c r="L1613" i="5"/>
  <c r="M1612" i="5"/>
  <c r="L1612" i="5"/>
  <c r="N1612" i="5" s="1"/>
  <c r="N1611" i="5"/>
  <c r="M1611" i="5"/>
  <c r="L1611" i="5"/>
  <c r="N1610" i="5"/>
  <c r="M1610" i="5"/>
  <c r="L1610" i="5"/>
  <c r="M1609" i="5"/>
  <c r="N1609" i="5" s="1"/>
  <c r="L1609" i="5"/>
  <c r="M1608" i="5"/>
  <c r="L1608" i="5"/>
  <c r="N1608" i="5" s="1"/>
  <c r="N1607" i="5"/>
  <c r="M1607" i="5"/>
  <c r="L1607" i="5"/>
  <c r="N1606" i="5"/>
  <c r="M1606" i="5"/>
  <c r="L1606" i="5"/>
  <c r="M1605" i="5"/>
  <c r="N1605" i="5" s="1"/>
  <c r="L1605" i="5"/>
  <c r="M1604" i="5"/>
  <c r="L1604" i="5"/>
  <c r="N1604" i="5" s="1"/>
  <c r="N1603" i="5"/>
  <c r="M1603" i="5"/>
  <c r="L1603" i="5"/>
  <c r="N1602" i="5"/>
  <c r="M1602" i="5"/>
  <c r="L1602" i="5"/>
  <c r="M1601" i="5"/>
  <c r="N1601" i="5" s="1"/>
  <c r="L1601" i="5"/>
  <c r="M1600" i="5"/>
  <c r="L1600" i="5"/>
  <c r="N1599" i="5"/>
  <c r="M1599" i="5"/>
  <c r="L1599" i="5"/>
  <c r="N1598" i="5"/>
  <c r="M1598" i="5"/>
  <c r="L1598" i="5"/>
  <c r="M1597" i="5"/>
  <c r="N1597" i="5" s="1"/>
  <c r="L1597" i="5"/>
  <c r="M1596" i="5"/>
  <c r="N1596" i="5" s="1"/>
  <c r="L1596" i="5"/>
  <c r="N1595" i="5"/>
  <c r="M1595" i="5"/>
  <c r="L1595" i="5"/>
  <c r="N1594" i="5"/>
  <c r="M1594" i="5"/>
  <c r="L1594" i="5"/>
  <c r="M1593" i="5"/>
  <c r="N1593" i="5" s="1"/>
  <c r="L1593" i="5"/>
  <c r="M1592" i="5"/>
  <c r="L1592" i="5"/>
  <c r="N1591" i="5"/>
  <c r="M1591" i="5"/>
  <c r="L1591" i="5"/>
  <c r="N1590" i="5"/>
  <c r="M1590" i="5"/>
  <c r="L1590" i="5"/>
  <c r="M1589" i="5"/>
  <c r="N1589" i="5" s="1"/>
  <c r="L1589" i="5"/>
  <c r="M1588" i="5"/>
  <c r="N1588" i="5" s="1"/>
  <c r="L1588" i="5"/>
  <c r="N1587" i="5"/>
  <c r="M1587" i="5"/>
  <c r="L1587" i="5"/>
  <c r="N1586" i="5"/>
  <c r="M1586" i="5"/>
  <c r="L1586" i="5"/>
  <c r="M1585" i="5"/>
  <c r="N1585" i="5" s="1"/>
  <c r="L1585" i="5"/>
  <c r="M1584" i="5"/>
  <c r="L1584" i="5"/>
  <c r="N1583" i="5"/>
  <c r="M1583" i="5"/>
  <c r="L1583" i="5"/>
  <c r="N1582" i="5"/>
  <c r="M1582" i="5"/>
  <c r="L1582" i="5"/>
  <c r="M1581" i="5"/>
  <c r="N1581" i="5" s="1"/>
  <c r="L1581" i="5"/>
  <c r="M1580" i="5"/>
  <c r="N1580" i="5" s="1"/>
  <c r="L1580" i="5"/>
  <c r="N1579" i="5"/>
  <c r="M1579" i="5"/>
  <c r="L1579" i="5"/>
  <c r="N1578" i="5"/>
  <c r="M1578" i="5"/>
  <c r="L1578" i="5"/>
  <c r="M1577" i="5"/>
  <c r="N1577" i="5" s="1"/>
  <c r="L1577" i="5"/>
  <c r="M1576" i="5"/>
  <c r="L1576" i="5"/>
  <c r="N1575" i="5"/>
  <c r="M1575" i="5"/>
  <c r="L1575" i="5"/>
  <c r="N1574" i="5"/>
  <c r="M1574" i="5"/>
  <c r="L1574" i="5"/>
  <c r="M1573" i="5"/>
  <c r="N1573" i="5" s="1"/>
  <c r="L1573" i="5"/>
  <c r="M1572" i="5"/>
  <c r="N1572" i="5" s="1"/>
  <c r="L1572" i="5"/>
  <c r="N1571" i="5"/>
  <c r="M1571" i="5"/>
  <c r="L1571" i="5"/>
  <c r="N1570" i="5"/>
  <c r="M1570" i="5"/>
  <c r="L1570" i="5"/>
  <c r="M1569" i="5"/>
  <c r="N1569" i="5" s="1"/>
  <c r="L1569" i="5"/>
  <c r="M1568" i="5"/>
  <c r="L1568" i="5"/>
  <c r="N1567" i="5"/>
  <c r="M1567" i="5"/>
  <c r="L1567" i="5"/>
  <c r="N1566" i="5"/>
  <c r="M1566" i="5"/>
  <c r="L1566" i="5"/>
  <c r="M1565" i="5"/>
  <c r="N1565" i="5" s="1"/>
  <c r="L1565" i="5"/>
  <c r="M1564" i="5"/>
  <c r="N1564" i="5" s="1"/>
  <c r="L1564" i="5"/>
  <c r="N1563" i="5"/>
  <c r="M1563" i="5"/>
  <c r="L1563" i="5"/>
  <c r="N1562" i="5"/>
  <c r="M1562" i="5"/>
  <c r="L1562" i="5"/>
  <c r="M1561" i="5"/>
  <c r="N1561" i="5" s="1"/>
  <c r="L1561" i="5"/>
  <c r="M1560" i="5"/>
  <c r="L1560" i="5"/>
  <c r="N1559" i="5"/>
  <c r="M1559" i="5"/>
  <c r="L1559" i="5"/>
  <c r="N1558" i="5"/>
  <c r="M1558" i="5"/>
  <c r="L1558" i="5"/>
  <c r="M1557" i="5"/>
  <c r="N1557" i="5" s="1"/>
  <c r="L1557" i="5"/>
  <c r="M1556" i="5"/>
  <c r="N1556" i="5" s="1"/>
  <c r="L1556" i="5"/>
  <c r="N1555" i="5"/>
  <c r="M1555" i="5"/>
  <c r="L1555" i="5"/>
  <c r="N1554" i="5"/>
  <c r="M1554" i="5"/>
  <c r="L1554" i="5"/>
  <c r="M1553" i="5"/>
  <c r="N1553" i="5" s="1"/>
  <c r="L1553" i="5"/>
  <c r="M1552" i="5"/>
  <c r="L1552" i="5"/>
  <c r="N1551" i="5"/>
  <c r="M1551" i="5"/>
  <c r="L1551" i="5"/>
  <c r="N1550" i="5"/>
  <c r="M1550" i="5"/>
  <c r="L1550" i="5"/>
  <c r="M1549" i="5"/>
  <c r="N1549" i="5" s="1"/>
  <c r="L1549" i="5"/>
  <c r="M1548" i="5"/>
  <c r="N1548" i="5" s="1"/>
  <c r="L1548" i="5"/>
  <c r="N1547" i="5"/>
  <c r="M1547" i="5"/>
  <c r="L1547" i="5"/>
  <c r="N1546" i="5"/>
  <c r="M1546" i="5"/>
  <c r="L1546" i="5"/>
  <c r="M1545" i="5"/>
  <c r="N1545" i="5" s="1"/>
  <c r="L1545" i="5"/>
  <c r="M1544" i="5"/>
  <c r="L1544" i="5"/>
  <c r="N1543" i="5"/>
  <c r="M1543" i="5"/>
  <c r="L1543" i="5"/>
  <c r="N1542" i="5"/>
  <c r="M1542" i="5"/>
  <c r="L1542" i="5"/>
  <c r="M1541" i="5"/>
  <c r="N1541" i="5" s="1"/>
  <c r="L1541" i="5"/>
  <c r="M1540" i="5"/>
  <c r="N1540" i="5" s="1"/>
  <c r="L1540" i="5"/>
  <c r="N1539" i="5"/>
  <c r="M1539" i="5"/>
  <c r="L1539" i="5"/>
  <c r="N1538" i="5"/>
  <c r="M1538" i="5"/>
  <c r="L1538" i="5"/>
  <c r="M1537" i="5"/>
  <c r="N1537" i="5" s="1"/>
  <c r="L1537" i="5"/>
  <c r="M1536" i="5"/>
  <c r="L1536" i="5"/>
  <c r="N1535" i="5"/>
  <c r="M1535" i="5"/>
  <c r="L1535" i="5"/>
  <c r="N1534" i="5"/>
  <c r="M1534" i="5"/>
  <c r="L1534" i="5"/>
  <c r="M1533" i="5"/>
  <c r="N1533" i="5" s="1"/>
  <c r="L1533" i="5"/>
  <c r="M1532" i="5"/>
  <c r="N1532" i="5" s="1"/>
  <c r="L1532" i="5"/>
  <c r="N1531" i="5"/>
  <c r="M1531" i="5"/>
  <c r="L1531" i="5"/>
  <c r="N1530" i="5"/>
  <c r="M1530" i="5"/>
  <c r="L1530" i="5"/>
  <c r="M1529" i="5"/>
  <c r="N1529" i="5" s="1"/>
  <c r="L1529" i="5"/>
  <c r="M1528" i="5"/>
  <c r="L1528" i="5"/>
  <c r="N1527" i="5"/>
  <c r="M1527" i="5"/>
  <c r="L1527" i="5"/>
  <c r="N1526" i="5"/>
  <c r="M1526" i="5"/>
  <c r="L1526" i="5"/>
  <c r="M1525" i="5"/>
  <c r="N1525" i="5" s="1"/>
  <c r="L1525" i="5"/>
  <c r="M1524" i="5"/>
  <c r="N1524" i="5" s="1"/>
  <c r="L1524" i="5"/>
  <c r="N1523" i="5"/>
  <c r="M1523" i="5"/>
  <c r="L1523" i="5"/>
  <c r="N1522" i="5"/>
  <c r="M1522" i="5"/>
  <c r="L1522" i="5"/>
  <c r="M1521" i="5"/>
  <c r="N1521" i="5" s="1"/>
  <c r="L1521" i="5"/>
  <c r="M1520" i="5"/>
  <c r="L1520" i="5"/>
  <c r="N1519" i="5"/>
  <c r="M1519" i="5"/>
  <c r="L1519" i="5"/>
  <c r="N1518" i="5"/>
  <c r="M1518" i="5"/>
  <c r="L1518" i="5"/>
  <c r="M1517" i="5"/>
  <c r="N1517" i="5" s="1"/>
  <c r="L1517" i="5"/>
  <c r="M1516" i="5"/>
  <c r="N1516" i="5" s="1"/>
  <c r="L1516" i="5"/>
  <c r="N1515" i="5"/>
  <c r="M1515" i="5"/>
  <c r="L1515" i="5"/>
  <c r="N1514" i="5"/>
  <c r="M1514" i="5"/>
  <c r="L1514" i="5"/>
  <c r="M1513" i="5"/>
  <c r="N1513" i="5" s="1"/>
  <c r="L1513" i="5"/>
  <c r="M1512" i="5"/>
  <c r="L1512" i="5"/>
  <c r="N1511" i="5"/>
  <c r="M1511" i="5"/>
  <c r="L1511" i="5"/>
  <c r="N1510" i="5"/>
  <c r="M1510" i="5"/>
  <c r="L1510" i="5"/>
  <c r="M1509" i="5"/>
  <c r="N1509" i="5" s="1"/>
  <c r="L1509" i="5"/>
  <c r="M1508" i="5"/>
  <c r="L1508" i="5"/>
  <c r="N1508" i="5" s="1"/>
  <c r="N1507" i="5"/>
  <c r="M1507" i="5"/>
  <c r="L1507" i="5"/>
  <c r="N1506" i="5"/>
  <c r="M1506" i="5"/>
  <c r="L1506" i="5"/>
  <c r="M1505" i="5"/>
  <c r="N1505" i="5" s="1"/>
  <c r="L1505" i="5"/>
  <c r="M1504" i="5"/>
  <c r="L1504" i="5"/>
  <c r="N1504" i="5" s="1"/>
  <c r="N1503" i="5"/>
  <c r="M1503" i="5"/>
  <c r="L1503" i="5"/>
  <c r="N1502" i="5"/>
  <c r="M1502" i="5"/>
  <c r="L1502" i="5"/>
  <c r="M1501" i="5"/>
  <c r="N1501" i="5" s="1"/>
  <c r="L1501" i="5"/>
  <c r="M1500" i="5"/>
  <c r="N1500" i="5" s="1"/>
  <c r="L1500" i="5"/>
  <c r="N1499" i="5"/>
  <c r="M1499" i="5"/>
  <c r="L1499" i="5"/>
  <c r="N1498" i="5"/>
  <c r="M1498" i="5"/>
  <c r="L1498" i="5"/>
  <c r="M1497" i="5"/>
  <c r="N1497" i="5" s="1"/>
  <c r="L1497" i="5"/>
  <c r="M1496" i="5"/>
  <c r="L1496" i="5"/>
  <c r="N1495" i="5"/>
  <c r="M1495" i="5"/>
  <c r="L1495" i="5"/>
  <c r="N1494" i="5"/>
  <c r="M1494" i="5"/>
  <c r="L1494" i="5"/>
  <c r="M1493" i="5"/>
  <c r="N1493" i="5" s="1"/>
  <c r="L1493" i="5"/>
  <c r="M1492" i="5"/>
  <c r="N1492" i="5" s="1"/>
  <c r="L1492" i="5"/>
  <c r="N1491" i="5"/>
  <c r="M1491" i="5"/>
  <c r="L1491" i="5"/>
  <c r="N1490" i="5"/>
  <c r="M1490" i="5"/>
  <c r="L1490" i="5"/>
  <c r="M1489" i="5"/>
  <c r="N1489" i="5" s="1"/>
  <c r="L1489" i="5"/>
  <c r="M1488" i="5"/>
  <c r="L1488" i="5"/>
  <c r="N1487" i="5"/>
  <c r="M1487" i="5"/>
  <c r="L1487" i="5"/>
  <c r="N1486" i="5"/>
  <c r="M1486" i="5"/>
  <c r="L1486" i="5"/>
  <c r="M1485" i="5"/>
  <c r="N1485" i="5" s="1"/>
  <c r="L1485" i="5"/>
  <c r="M1484" i="5"/>
  <c r="N1484" i="5" s="1"/>
  <c r="L1484" i="5"/>
  <c r="N1483" i="5"/>
  <c r="M1483" i="5"/>
  <c r="L1483" i="5"/>
  <c r="N1482" i="5"/>
  <c r="M1482" i="5"/>
  <c r="L1482" i="5"/>
  <c r="M1481" i="5"/>
  <c r="N1481" i="5" s="1"/>
  <c r="L1481" i="5"/>
  <c r="M1480" i="5"/>
  <c r="L1480" i="5"/>
  <c r="N1479" i="5"/>
  <c r="M1479" i="5"/>
  <c r="L1479" i="5"/>
  <c r="N1478" i="5"/>
  <c r="M1478" i="5"/>
  <c r="L1478" i="5"/>
  <c r="M1477" i="5"/>
  <c r="N1477" i="5" s="1"/>
  <c r="L1477" i="5"/>
  <c r="M1476" i="5"/>
  <c r="N1476" i="5" s="1"/>
  <c r="L1476" i="5"/>
  <c r="N1475" i="5"/>
  <c r="M1475" i="5"/>
  <c r="L1475" i="5"/>
  <c r="N1474" i="5"/>
  <c r="M1474" i="5"/>
  <c r="L1474" i="5"/>
  <c r="M1473" i="5"/>
  <c r="N1473" i="5" s="1"/>
  <c r="L1473" i="5"/>
  <c r="M1472" i="5"/>
  <c r="L1472" i="5"/>
  <c r="N1471" i="5"/>
  <c r="M1471" i="5"/>
  <c r="L1471" i="5"/>
  <c r="N1470" i="5"/>
  <c r="M1470" i="5"/>
  <c r="L1470" i="5"/>
  <c r="M1469" i="5"/>
  <c r="L1469" i="5"/>
  <c r="M1468" i="5"/>
  <c r="N1468" i="5" s="1"/>
  <c r="L1468" i="5"/>
  <c r="N1467" i="5"/>
  <c r="M1467" i="5"/>
  <c r="L1467" i="5"/>
  <c r="N1466" i="5"/>
  <c r="M1466" i="5"/>
  <c r="L1466" i="5"/>
  <c r="M1465" i="5"/>
  <c r="N1465" i="5" s="1"/>
  <c r="L1465" i="5"/>
  <c r="M1464" i="5"/>
  <c r="L1464" i="5"/>
  <c r="N1463" i="5"/>
  <c r="M1463" i="5"/>
  <c r="L1463" i="5"/>
  <c r="N1462" i="5"/>
  <c r="M1462" i="5"/>
  <c r="L1462" i="5"/>
  <c r="M1461" i="5"/>
  <c r="L1461" i="5"/>
  <c r="M1460" i="5"/>
  <c r="N1460" i="5" s="1"/>
  <c r="L1460" i="5"/>
  <c r="N1459" i="5"/>
  <c r="M1459" i="5"/>
  <c r="L1459" i="5"/>
  <c r="N1458" i="5"/>
  <c r="M1458" i="5"/>
  <c r="L1458" i="5"/>
  <c r="M1457" i="5"/>
  <c r="N1457" i="5" s="1"/>
  <c r="L1457" i="5"/>
  <c r="M1456" i="5"/>
  <c r="L1456" i="5"/>
  <c r="N1455" i="5"/>
  <c r="M1455" i="5"/>
  <c r="L1455" i="5"/>
  <c r="N1454" i="5"/>
  <c r="M1454" i="5"/>
  <c r="L1454" i="5"/>
  <c r="M1453" i="5"/>
  <c r="L1453" i="5"/>
  <c r="M1452" i="5"/>
  <c r="N1452" i="5" s="1"/>
  <c r="L1452" i="5"/>
  <c r="N1451" i="5"/>
  <c r="M1451" i="5"/>
  <c r="L1451" i="5"/>
  <c r="N1450" i="5"/>
  <c r="M1450" i="5"/>
  <c r="L1450" i="5"/>
  <c r="M1449" i="5"/>
  <c r="N1449" i="5" s="1"/>
  <c r="L1449" i="5"/>
  <c r="M1448" i="5"/>
  <c r="L1448" i="5"/>
  <c r="N1447" i="5"/>
  <c r="M1447" i="5"/>
  <c r="L1447" i="5"/>
  <c r="N1446" i="5"/>
  <c r="M1446" i="5"/>
  <c r="L1446" i="5"/>
  <c r="M1445" i="5"/>
  <c r="L1445" i="5"/>
  <c r="M1444" i="5"/>
  <c r="N1444" i="5" s="1"/>
  <c r="L1444" i="5"/>
  <c r="N1443" i="5"/>
  <c r="M1443" i="5"/>
  <c r="L1443" i="5"/>
  <c r="N1442" i="5"/>
  <c r="M1442" i="5"/>
  <c r="L1442" i="5"/>
  <c r="M1441" i="5"/>
  <c r="N1441" i="5" s="1"/>
  <c r="L1441" i="5"/>
  <c r="M1440" i="5"/>
  <c r="L1440" i="5"/>
  <c r="N1439" i="5"/>
  <c r="M1439" i="5"/>
  <c r="L1439" i="5"/>
  <c r="N1438" i="5"/>
  <c r="M1438" i="5"/>
  <c r="L1438" i="5"/>
  <c r="M1437" i="5"/>
  <c r="L1437" i="5"/>
  <c r="M1436" i="5"/>
  <c r="N1436" i="5" s="1"/>
  <c r="L1436" i="5"/>
  <c r="N1435" i="5"/>
  <c r="M1435" i="5"/>
  <c r="L1435" i="5"/>
  <c r="N1434" i="5"/>
  <c r="M1434" i="5"/>
  <c r="L1434" i="5"/>
  <c r="M1433" i="5"/>
  <c r="N1433" i="5" s="1"/>
  <c r="L1433" i="5"/>
  <c r="M1432" i="5"/>
  <c r="L1432" i="5"/>
  <c r="N1431" i="5"/>
  <c r="M1431" i="5"/>
  <c r="L1431" i="5"/>
  <c r="N1430" i="5"/>
  <c r="M1430" i="5"/>
  <c r="L1430" i="5"/>
  <c r="M1429" i="5"/>
  <c r="L1429" i="5"/>
  <c r="M1428" i="5"/>
  <c r="N1428" i="5" s="1"/>
  <c r="L1428" i="5"/>
  <c r="N1427" i="5"/>
  <c r="M1427" i="5"/>
  <c r="L1427" i="5"/>
  <c r="N1426" i="5"/>
  <c r="M1426" i="5"/>
  <c r="L1426" i="5"/>
  <c r="M1425" i="5"/>
  <c r="N1425" i="5" s="1"/>
  <c r="L1425" i="5"/>
  <c r="M1424" i="5"/>
  <c r="L1424" i="5"/>
  <c r="N1423" i="5"/>
  <c r="M1423" i="5"/>
  <c r="L1423" i="5"/>
  <c r="N1422" i="5"/>
  <c r="M1422" i="5"/>
  <c r="L1422" i="5"/>
  <c r="M1421" i="5"/>
  <c r="L1421" i="5"/>
  <c r="M1420" i="5"/>
  <c r="N1420" i="5" s="1"/>
  <c r="L1420" i="5"/>
  <c r="N1419" i="5"/>
  <c r="M1419" i="5"/>
  <c r="L1419" i="5"/>
  <c r="N1418" i="5"/>
  <c r="M1418" i="5"/>
  <c r="L1418" i="5"/>
  <c r="M1417" i="5"/>
  <c r="N1417" i="5" s="1"/>
  <c r="L1417" i="5"/>
  <c r="M1416" i="5"/>
  <c r="L1416" i="5"/>
  <c r="N1415" i="5"/>
  <c r="M1415" i="5"/>
  <c r="L1415" i="5"/>
  <c r="N1414" i="5"/>
  <c r="M1414" i="5"/>
  <c r="L1414" i="5"/>
  <c r="M1413" i="5"/>
  <c r="L1413" i="5"/>
  <c r="M1412" i="5"/>
  <c r="N1412" i="5" s="1"/>
  <c r="L1412" i="5"/>
  <c r="N1411" i="5"/>
  <c r="M1411" i="5"/>
  <c r="L1411" i="5"/>
  <c r="N1410" i="5"/>
  <c r="M1410" i="5"/>
  <c r="L1410" i="5"/>
  <c r="M1409" i="5"/>
  <c r="N1409" i="5" s="1"/>
  <c r="L1409" i="5"/>
  <c r="M1408" i="5"/>
  <c r="L1408" i="5"/>
  <c r="N1407" i="5"/>
  <c r="M1407" i="5"/>
  <c r="L1407" i="5"/>
  <c r="N1406" i="5"/>
  <c r="M1406" i="5"/>
  <c r="L1406" i="5"/>
  <c r="M1405" i="5"/>
  <c r="L1405" i="5"/>
  <c r="M1404" i="5"/>
  <c r="N1404" i="5" s="1"/>
  <c r="L1404" i="5"/>
  <c r="N1403" i="5"/>
  <c r="M1403" i="5"/>
  <c r="L1403" i="5"/>
  <c r="N1402" i="5"/>
  <c r="M1402" i="5"/>
  <c r="L1402" i="5"/>
  <c r="M1401" i="5"/>
  <c r="N1401" i="5" s="1"/>
  <c r="L1401" i="5"/>
  <c r="M1400" i="5"/>
  <c r="L1400" i="5"/>
  <c r="N1399" i="5"/>
  <c r="M1399" i="5"/>
  <c r="L1399" i="5"/>
  <c r="N1398" i="5"/>
  <c r="M1398" i="5"/>
  <c r="L1398" i="5"/>
  <c r="M1397" i="5"/>
  <c r="L1397" i="5"/>
  <c r="M1396" i="5"/>
  <c r="N1396" i="5" s="1"/>
  <c r="L1396" i="5"/>
  <c r="N1395" i="5"/>
  <c r="M1395" i="5"/>
  <c r="L1395" i="5"/>
  <c r="N1394" i="5"/>
  <c r="M1394" i="5"/>
  <c r="L1394" i="5"/>
  <c r="M1393" i="5"/>
  <c r="N1393" i="5" s="1"/>
  <c r="L1393" i="5"/>
  <c r="M1392" i="5"/>
  <c r="L1392" i="5"/>
  <c r="N1391" i="5"/>
  <c r="M1391" i="5"/>
  <c r="L1391" i="5"/>
  <c r="N1390" i="5"/>
  <c r="M1390" i="5"/>
  <c r="L1390" i="5"/>
  <c r="M1389" i="5"/>
  <c r="L1389" i="5"/>
  <c r="M1388" i="5"/>
  <c r="N1388" i="5" s="1"/>
  <c r="L1388" i="5"/>
  <c r="N1387" i="5"/>
  <c r="M1387" i="5"/>
  <c r="L1387" i="5"/>
  <c r="N1386" i="5"/>
  <c r="M1386" i="5"/>
  <c r="L1386" i="5"/>
  <c r="M1385" i="5"/>
  <c r="N1385" i="5" s="1"/>
  <c r="L1385" i="5"/>
  <c r="M1384" i="5"/>
  <c r="L1384" i="5"/>
  <c r="N1383" i="5"/>
  <c r="M1383" i="5"/>
  <c r="L1383" i="5"/>
  <c r="N1382" i="5"/>
  <c r="M1382" i="5"/>
  <c r="L1382" i="5"/>
  <c r="M1381" i="5"/>
  <c r="L1381" i="5"/>
  <c r="M1380" i="5"/>
  <c r="N1380" i="5" s="1"/>
  <c r="L1380" i="5"/>
  <c r="N1379" i="5"/>
  <c r="M1379" i="5"/>
  <c r="L1379" i="5"/>
  <c r="N1378" i="5"/>
  <c r="M1378" i="5"/>
  <c r="L1378" i="5"/>
  <c r="M1377" i="5"/>
  <c r="N1377" i="5" s="1"/>
  <c r="L1377" i="5"/>
  <c r="M1376" i="5"/>
  <c r="L1376" i="5"/>
  <c r="N1375" i="5"/>
  <c r="M1375" i="5"/>
  <c r="L1375" i="5"/>
  <c r="N1374" i="5"/>
  <c r="M1374" i="5"/>
  <c r="L1374" i="5"/>
  <c r="M1373" i="5"/>
  <c r="L1373" i="5"/>
  <c r="M1372" i="5"/>
  <c r="N1372" i="5" s="1"/>
  <c r="L1372" i="5"/>
  <c r="M1371" i="5"/>
  <c r="N1371" i="5" s="1"/>
  <c r="L1371" i="5"/>
  <c r="M1370" i="5"/>
  <c r="L1370" i="5"/>
  <c r="N1370" i="5" s="1"/>
  <c r="N1369" i="5"/>
  <c r="M1369" i="5"/>
  <c r="L1369" i="5"/>
  <c r="N1368" i="5"/>
  <c r="M1368" i="5"/>
  <c r="L1368" i="5"/>
  <c r="M1367" i="5"/>
  <c r="N1367" i="5" s="1"/>
  <c r="L1367" i="5"/>
  <c r="M1366" i="5"/>
  <c r="L1366" i="5"/>
  <c r="N1366" i="5" s="1"/>
  <c r="N1365" i="5"/>
  <c r="M1365" i="5"/>
  <c r="L1365" i="5"/>
  <c r="N1364" i="5"/>
  <c r="M1364" i="5"/>
  <c r="L1364" i="5"/>
  <c r="M1363" i="5"/>
  <c r="N1363" i="5" s="1"/>
  <c r="L1363" i="5"/>
  <c r="M1362" i="5"/>
  <c r="L1362" i="5"/>
  <c r="N1362" i="5" s="1"/>
  <c r="N1361" i="5"/>
  <c r="M1361" i="5"/>
  <c r="L1361" i="5"/>
  <c r="N1360" i="5"/>
  <c r="M1360" i="5"/>
  <c r="L1360" i="5"/>
  <c r="M1359" i="5"/>
  <c r="N1359" i="5" s="1"/>
  <c r="L1359" i="5"/>
  <c r="M1358" i="5"/>
  <c r="L1358" i="5"/>
  <c r="N1358" i="5" s="1"/>
  <c r="N1357" i="5"/>
  <c r="M1357" i="5"/>
  <c r="L1357" i="5"/>
  <c r="N1356" i="5"/>
  <c r="M1356" i="5"/>
  <c r="L1356" i="5"/>
  <c r="M1355" i="5"/>
  <c r="N1355" i="5" s="1"/>
  <c r="L1355" i="5"/>
  <c r="M1354" i="5"/>
  <c r="L1354" i="5"/>
  <c r="N1354" i="5" s="1"/>
  <c r="N1353" i="5"/>
  <c r="M1353" i="5"/>
  <c r="L1353" i="5"/>
  <c r="N1352" i="5"/>
  <c r="M1352" i="5"/>
  <c r="L1352" i="5"/>
  <c r="M1351" i="5"/>
  <c r="N1351" i="5" s="1"/>
  <c r="L1351" i="5"/>
  <c r="M1350" i="5"/>
  <c r="L1350" i="5"/>
  <c r="N1350" i="5" s="1"/>
  <c r="N1349" i="5"/>
  <c r="M1349" i="5"/>
  <c r="L1349" i="5"/>
  <c r="N1348" i="5"/>
  <c r="M1348" i="5"/>
  <c r="L1348" i="5"/>
  <c r="M1347" i="5"/>
  <c r="N1347" i="5" s="1"/>
  <c r="L1347" i="5"/>
  <c r="M1346" i="5"/>
  <c r="L1346" i="5"/>
  <c r="N1346" i="5" s="1"/>
  <c r="N1345" i="5"/>
  <c r="M1345" i="5"/>
  <c r="L1345" i="5"/>
  <c r="N1344" i="5"/>
  <c r="M1344" i="5"/>
  <c r="L1344" i="5"/>
  <c r="M1343" i="5"/>
  <c r="N1343" i="5" s="1"/>
  <c r="L1343" i="5"/>
  <c r="M1342" i="5"/>
  <c r="L1342" i="5"/>
  <c r="N1342" i="5" s="1"/>
  <c r="N1341" i="5"/>
  <c r="M1341" i="5"/>
  <c r="L1341" i="5"/>
  <c r="N1340" i="5"/>
  <c r="M1340" i="5"/>
  <c r="L1340" i="5"/>
  <c r="M1339" i="5"/>
  <c r="N1339" i="5" s="1"/>
  <c r="L1339" i="5"/>
  <c r="M1338" i="5"/>
  <c r="L1338" i="5"/>
  <c r="N1338" i="5" s="1"/>
  <c r="N1337" i="5"/>
  <c r="M1337" i="5"/>
  <c r="L1337" i="5"/>
  <c r="N1336" i="5"/>
  <c r="M1336" i="5"/>
  <c r="L1336" i="5"/>
  <c r="M1335" i="5"/>
  <c r="N1335" i="5" s="1"/>
  <c r="L1335" i="5"/>
  <c r="M1334" i="5"/>
  <c r="L1334" i="5"/>
  <c r="N1334" i="5" s="1"/>
  <c r="N1333" i="5"/>
  <c r="M1333" i="5"/>
  <c r="L1333" i="5"/>
  <c r="N1332" i="5"/>
  <c r="M1332" i="5"/>
  <c r="L1332" i="5"/>
  <c r="M1331" i="5"/>
  <c r="N1331" i="5" s="1"/>
  <c r="L1331" i="5"/>
  <c r="M1330" i="5"/>
  <c r="L1330" i="5"/>
  <c r="N1330" i="5" s="1"/>
  <c r="N1329" i="5"/>
  <c r="M1329" i="5"/>
  <c r="L1329" i="5"/>
  <c r="N1328" i="5"/>
  <c r="M1328" i="5"/>
  <c r="L1328" i="5"/>
  <c r="M1327" i="5"/>
  <c r="N1327" i="5" s="1"/>
  <c r="L1327" i="5"/>
  <c r="M1326" i="5"/>
  <c r="L1326" i="5"/>
  <c r="N1326" i="5" s="1"/>
  <c r="N1325" i="5"/>
  <c r="M1325" i="5"/>
  <c r="L1325" i="5"/>
  <c r="N1324" i="5"/>
  <c r="M1324" i="5"/>
  <c r="L1324" i="5"/>
  <c r="M1323" i="5"/>
  <c r="N1323" i="5" s="1"/>
  <c r="L1323" i="5"/>
  <c r="M1322" i="5"/>
  <c r="L1322" i="5"/>
  <c r="N1322" i="5" s="1"/>
  <c r="N1321" i="5"/>
  <c r="M1321" i="5"/>
  <c r="L1321" i="5"/>
  <c r="N1320" i="5"/>
  <c r="M1320" i="5"/>
  <c r="L1320" i="5"/>
  <c r="M1319" i="5"/>
  <c r="N1319" i="5" s="1"/>
  <c r="L1319" i="5"/>
  <c r="M1318" i="5"/>
  <c r="L1318" i="5"/>
  <c r="N1318" i="5" s="1"/>
  <c r="N1317" i="5"/>
  <c r="M1317" i="5"/>
  <c r="L1317" i="5"/>
  <c r="N1316" i="5"/>
  <c r="M1316" i="5"/>
  <c r="L1316" i="5"/>
  <c r="M1315" i="5"/>
  <c r="N1315" i="5" s="1"/>
  <c r="L1315" i="5"/>
  <c r="M1314" i="5"/>
  <c r="L1314" i="5"/>
  <c r="N1314" i="5" s="1"/>
  <c r="N1313" i="5"/>
  <c r="M1313" i="5"/>
  <c r="L1313" i="5"/>
  <c r="N1312" i="5"/>
  <c r="M1312" i="5"/>
  <c r="L1312" i="5"/>
  <c r="M1311" i="5"/>
  <c r="N1311" i="5" s="1"/>
  <c r="L1311" i="5"/>
  <c r="M1310" i="5"/>
  <c r="L1310" i="5"/>
  <c r="N1310" i="5" s="1"/>
  <c r="N1309" i="5"/>
  <c r="M1309" i="5"/>
  <c r="L1309" i="5"/>
  <c r="N1308" i="5"/>
  <c r="M1308" i="5"/>
  <c r="L1308" i="5"/>
  <c r="M1307" i="5"/>
  <c r="N1307" i="5" s="1"/>
  <c r="L1307" i="5"/>
  <c r="M1306" i="5"/>
  <c r="L1306" i="5"/>
  <c r="N1306" i="5" s="1"/>
  <c r="N1305" i="5"/>
  <c r="M1305" i="5"/>
  <c r="L1305" i="5"/>
  <c r="N1304" i="5"/>
  <c r="M1304" i="5"/>
  <c r="L1304" i="5"/>
  <c r="M1303" i="5"/>
  <c r="N1303" i="5" s="1"/>
  <c r="L1303" i="5"/>
  <c r="M1302" i="5"/>
  <c r="L1302" i="5"/>
  <c r="N1302" i="5" s="1"/>
  <c r="N1301" i="5"/>
  <c r="M1301" i="5"/>
  <c r="L1301" i="5"/>
  <c r="N1300" i="5"/>
  <c r="M1300" i="5"/>
  <c r="L1300" i="5"/>
  <c r="M1299" i="5"/>
  <c r="N1299" i="5" s="1"/>
  <c r="L1299" i="5"/>
  <c r="M1298" i="5"/>
  <c r="L1298" i="5"/>
  <c r="N1298" i="5" s="1"/>
  <c r="N1297" i="5"/>
  <c r="M1297" i="5"/>
  <c r="L1297" i="5"/>
  <c r="N1296" i="5"/>
  <c r="M1296" i="5"/>
  <c r="L1296" i="5"/>
  <c r="M1295" i="5"/>
  <c r="N1295" i="5" s="1"/>
  <c r="L1295" i="5"/>
  <c r="M1294" i="5"/>
  <c r="L1294" i="5"/>
  <c r="N1294" i="5" s="1"/>
  <c r="N1293" i="5"/>
  <c r="M1293" i="5"/>
  <c r="L1293" i="5"/>
  <c r="N1292" i="5"/>
  <c r="M1292" i="5"/>
  <c r="L1292" i="5"/>
  <c r="M1291" i="5"/>
  <c r="N1291" i="5" s="1"/>
  <c r="L1291" i="5"/>
  <c r="M1290" i="5"/>
  <c r="L1290" i="5"/>
  <c r="N1290" i="5" s="1"/>
  <c r="N1289" i="5"/>
  <c r="M1289" i="5"/>
  <c r="L1289" i="5"/>
  <c r="N1288" i="5"/>
  <c r="M1288" i="5"/>
  <c r="L1288" i="5"/>
  <c r="M1287" i="5"/>
  <c r="N1287" i="5" s="1"/>
  <c r="L1287" i="5"/>
  <c r="M1286" i="5"/>
  <c r="L1286" i="5"/>
  <c r="N1286" i="5" s="1"/>
  <c r="N1285" i="5"/>
  <c r="M1285" i="5"/>
  <c r="L1285" i="5"/>
  <c r="N1284" i="5"/>
  <c r="M1284" i="5"/>
  <c r="L1284" i="5"/>
  <c r="M1283" i="5"/>
  <c r="N1283" i="5" s="1"/>
  <c r="L1283" i="5"/>
  <c r="M1282" i="5"/>
  <c r="L1282" i="5"/>
  <c r="N1282" i="5" s="1"/>
  <c r="N1281" i="5"/>
  <c r="M1281" i="5"/>
  <c r="L1281" i="5"/>
  <c r="N1280" i="5"/>
  <c r="M1280" i="5"/>
  <c r="L1280" i="5"/>
  <c r="M1279" i="5"/>
  <c r="N1279" i="5" s="1"/>
  <c r="L1279" i="5"/>
  <c r="M1278" i="5"/>
  <c r="L1278" i="5"/>
  <c r="N1278" i="5" s="1"/>
  <c r="N1277" i="5"/>
  <c r="M1277" i="5"/>
  <c r="L1277" i="5"/>
  <c r="N1276" i="5"/>
  <c r="M1276" i="5"/>
  <c r="L1276" i="5"/>
  <c r="M1275" i="5"/>
  <c r="N1275" i="5" s="1"/>
  <c r="L1275" i="5"/>
  <c r="M1274" i="5"/>
  <c r="L1274" i="5"/>
  <c r="N1274" i="5" s="1"/>
  <c r="N1273" i="5"/>
  <c r="M1273" i="5"/>
  <c r="L1273" i="5"/>
  <c r="N1272" i="5"/>
  <c r="M1272" i="5"/>
  <c r="L1272" i="5"/>
  <c r="M1271" i="5"/>
  <c r="N1271" i="5" s="1"/>
  <c r="L1271" i="5"/>
  <c r="M1270" i="5"/>
  <c r="L1270" i="5"/>
  <c r="N1270" i="5" s="1"/>
  <c r="N1269" i="5"/>
  <c r="M1269" i="5"/>
  <c r="L1269" i="5"/>
  <c r="N1268" i="5"/>
  <c r="M1268" i="5"/>
  <c r="L1268" i="5"/>
  <c r="M1267" i="5"/>
  <c r="N1267" i="5" s="1"/>
  <c r="L1267" i="5"/>
  <c r="M1266" i="5"/>
  <c r="L1266" i="5"/>
  <c r="N1266" i="5" s="1"/>
  <c r="N1265" i="5"/>
  <c r="M1265" i="5"/>
  <c r="L1265" i="5"/>
  <c r="N1264" i="5"/>
  <c r="M1264" i="5"/>
  <c r="L1264" i="5"/>
  <c r="M1263" i="5"/>
  <c r="N1263" i="5" s="1"/>
  <c r="L1263" i="5"/>
  <c r="M1262" i="5"/>
  <c r="L1262" i="5"/>
  <c r="N1262" i="5" s="1"/>
  <c r="N1261" i="5"/>
  <c r="M1261" i="5"/>
  <c r="L1261" i="5"/>
  <c r="N1260" i="5"/>
  <c r="M1260" i="5"/>
  <c r="L1260" i="5"/>
  <c r="M1259" i="5"/>
  <c r="N1259" i="5" s="1"/>
  <c r="L1259" i="5"/>
  <c r="M1258" i="5"/>
  <c r="L1258" i="5"/>
  <c r="N1258" i="5" s="1"/>
  <c r="N1257" i="5"/>
  <c r="M1257" i="5"/>
  <c r="L1257" i="5"/>
  <c r="N1256" i="5"/>
  <c r="M1256" i="5"/>
  <c r="L1256" i="5"/>
  <c r="M1255" i="5"/>
  <c r="N1255" i="5" s="1"/>
  <c r="L1255" i="5"/>
  <c r="M1254" i="5"/>
  <c r="L1254" i="5"/>
  <c r="N1254" i="5" s="1"/>
  <c r="N1253" i="5"/>
  <c r="M1253" i="5"/>
  <c r="L1253" i="5"/>
  <c r="N1252" i="5"/>
  <c r="M1252" i="5"/>
  <c r="L1252" i="5"/>
  <c r="M1251" i="5"/>
  <c r="N1251" i="5" s="1"/>
  <c r="L1251" i="5"/>
  <c r="M1250" i="5"/>
  <c r="L1250" i="5"/>
  <c r="N1250" i="5" s="1"/>
  <c r="N1249" i="5"/>
  <c r="M1249" i="5"/>
  <c r="L1249" i="5"/>
  <c r="N1248" i="5"/>
  <c r="M1248" i="5"/>
  <c r="L1248" i="5"/>
  <c r="M1247" i="5"/>
  <c r="N1247" i="5" s="1"/>
  <c r="L1247" i="5"/>
  <c r="M1246" i="5"/>
  <c r="L1246" i="5"/>
  <c r="N1246" i="5" s="1"/>
  <c r="N1245" i="5"/>
  <c r="M1245" i="5"/>
  <c r="L1245" i="5"/>
  <c r="N1244" i="5"/>
  <c r="M1244" i="5"/>
  <c r="L1244" i="5"/>
  <c r="M1243" i="5"/>
  <c r="N1243" i="5" s="1"/>
  <c r="L1243" i="5"/>
  <c r="M1242" i="5"/>
  <c r="L1242" i="5"/>
  <c r="N1242" i="5" s="1"/>
  <c r="N1241" i="5"/>
  <c r="M1241" i="5"/>
  <c r="L1241" i="5"/>
  <c r="N1240" i="5"/>
  <c r="M1240" i="5"/>
  <c r="L1240" i="5"/>
  <c r="M1239" i="5"/>
  <c r="N1239" i="5" s="1"/>
  <c r="L1239" i="5"/>
  <c r="M1238" i="5"/>
  <c r="L1238" i="5"/>
  <c r="N1238" i="5" s="1"/>
  <c r="N1237" i="5"/>
  <c r="M1237" i="5"/>
  <c r="L1237" i="5"/>
  <c r="N1236" i="5"/>
  <c r="M1236" i="5"/>
  <c r="L1236" i="5"/>
  <c r="M1235" i="5"/>
  <c r="N1235" i="5" s="1"/>
  <c r="L1235" i="5"/>
  <c r="M1234" i="5"/>
  <c r="L1234" i="5"/>
  <c r="N1234" i="5" s="1"/>
  <c r="N1233" i="5"/>
  <c r="M1233" i="5"/>
  <c r="L1233" i="5"/>
  <c r="N1232" i="5"/>
  <c r="M1232" i="5"/>
  <c r="L1232" i="5"/>
  <c r="M1231" i="5"/>
  <c r="N1231" i="5" s="1"/>
  <c r="L1231" i="5"/>
  <c r="M1230" i="5"/>
  <c r="L1230" i="5"/>
  <c r="N1230" i="5" s="1"/>
  <c r="N1229" i="5"/>
  <c r="M1229" i="5"/>
  <c r="L1229" i="5"/>
  <c r="N1228" i="5"/>
  <c r="M1228" i="5"/>
  <c r="L1228" i="5"/>
  <c r="M1227" i="5"/>
  <c r="N1227" i="5" s="1"/>
  <c r="L1227" i="5"/>
  <c r="M1226" i="5"/>
  <c r="L1226" i="5"/>
  <c r="N1226" i="5" s="1"/>
  <c r="N1225" i="5"/>
  <c r="M1225" i="5"/>
  <c r="L1225" i="5"/>
  <c r="N1224" i="5"/>
  <c r="M1224" i="5"/>
  <c r="L1224" i="5"/>
  <c r="M1223" i="5"/>
  <c r="N1223" i="5" s="1"/>
  <c r="L1223" i="5"/>
  <c r="M1222" i="5"/>
  <c r="L1222" i="5"/>
  <c r="N1222" i="5" s="1"/>
  <c r="N1221" i="5"/>
  <c r="M1221" i="5"/>
  <c r="L1221" i="5"/>
  <c r="N1220" i="5"/>
  <c r="M1220" i="5"/>
  <c r="L1220" i="5"/>
  <c r="M1219" i="5"/>
  <c r="L1219" i="5"/>
  <c r="M1218" i="5"/>
  <c r="L1218" i="5"/>
  <c r="N1218" i="5" s="1"/>
  <c r="N1217" i="5"/>
  <c r="M1217" i="5"/>
  <c r="L1217" i="5"/>
  <c r="M1216" i="5"/>
  <c r="N1216" i="5" s="1"/>
  <c r="L1216" i="5"/>
  <c r="M1215" i="5"/>
  <c r="L1215" i="5"/>
  <c r="M1214" i="5"/>
  <c r="L1214" i="5"/>
  <c r="N1214" i="5" s="1"/>
  <c r="N1213" i="5"/>
  <c r="M1213" i="5"/>
  <c r="L1213" i="5"/>
  <c r="N1212" i="5"/>
  <c r="M1212" i="5"/>
  <c r="L1212" i="5"/>
  <c r="M1211" i="5"/>
  <c r="L1211" i="5"/>
  <c r="M1210" i="5"/>
  <c r="L1210" i="5"/>
  <c r="N1210" i="5" s="1"/>
  <c r="N1209" i="5"/>
  <c r="M1209" i="5"/>
  <c r="L1209" i="5"/>
  <c r="M1208" i="5"/>
  <c r="N1208" i="5" s="1"/>
  <c r="L1208" i="5"/>
  <c r="M1207" i="5"/>
  <c r="L1207" i="5"/>
  <c r="M1206" i="5"/>
  <c r="L1206" i="5"/>
  <c r="N1206" i="5" s="1"/>
  <c r="N1205" i="5"/>
  <c r="M1205" i="5"/>
  <c r="L1205" i="5"/>
  <c r="N1204" i="5"/>
  <c r="M1204" i="5"/>
  <c r="L1204" i="5"/>
  <c r="M1203" i="5"/>
  <c r="L1203" i="5"/>
  <c r="M1202" i="5"/>
  <c r="L1202" i="5"/>
  <c r="N1202" i="5" s="1"/>
  <c r="N1201" i="5"/>
  <c r="M1201" i="5"/>
  <c r="L1201" i="5"/>
  <c r="M1200" i="5"/>
  <c r="N1200" i="5" s="1"/>
  <c r="L1200" i="5"/>
  <c r="M1199" i="5"/>
  <c r="L1199" i="5"/>
  <c r="M1198" i="5"/>
  <c r="L1198" i="5"/>
  <c r="N1198" i="5" s="1"/>
  <c r="N1197" i="5"/>
  <c r="M1197" i="5"/>
  <c r="L1197" i="5"/>
  <c r="N1196" i="5"/>
  <c r="M1196" i="5"/>
  <c r="L1196" i="5"/>
  <c r="M1195" i="5"/>
  <c r="L1195" i="5"/>
  <c r="M1194" i="5"/>
  <c r="L1194" i="5"/>
  <c r="N1194" i="5" s="1"/>
  <c r="N1193" i="5"/>
  <c r="M1193" i="5"/>
  <c r="L1193" i="5"/>
  <c r="M1192" i="5"/>
  <c r="N1192" i="5" s="1"/>
  <c r="L1192" i="5"/>
  <c r="M1191" i="5"/>
  <c r="L1191" i="5"/>
  <c r="M1190" i="5"/>
  <c r="L1190" i="5"/>
  <c r="N1190" i="5" s="1"/>
  <c r="N1189" i="5"/>
  <c r="M1189" i="5"/>
  <c r="L1189" i="5"/>
  <c r="N1188" i="5"/>
  <c r="M1188" i="5"/>
  <c r="L1188" i="5"/>
  <c r="M1187" i="5"/>
  <c r="L1187" i="5"/>
  <c r="M1186" i="5"/>
  <c r="L1186" i="5"/>
  <c r="N1186" i="5" s="1"/>
  <c r="N1185" i="5"/>
  <c r="M1185" i="5"/>
  <c r="L1185" i="5"/>
  <c r="M1184" i="5"/>
  <c r="N1184" i="5" s="1"/>
  <c r="L1184" i="5"/>
  <c r="M1183" i="5"/>
  <c r="L1183" i="5"/>
  <c r="M1182" i="5"/>
  <c r="L1182" i="5"/>
  <c r="N1182" i="5" s="1"/>
  <c r="N1181" i="5"/>
  <c r="M1181" i="5"/>
  <c r="L1181" i="5"/>
  <c r="N1180" i="5"/>
  <c r="M1180" i="5"/>
  <c r="L1180" i="5"/>
  <c r="M1179" i="5"/>
  <c r="L1179" i="5"/>
  <c r="M1178" i="5"/>
  <c r="L1178" i="5"/>
  <c r="N1178" i="5" s="1"/>
  <c r="N1177" i="5"/>
  <c r="M1177" i="5"/>
  <c r="L1177" i="5"/>
  <c r="M1176" i="5"/>
  <c r="N1176" i="5" s="1"/>
  <c r="L1176" i="5"/>
  <c r="M1175" i="5"/>
  <c r="L1175" i="5"/>
  <c r="M1174" i="5"/>
  <c r="L1174" i="5"/>
  <c r="N1174" i="5" s="1"/>
  <c r="N1173" i="5"/>
  <c r="M1173" i="5"/>
  <c r="L1173" i="5"/>
  <c r="N1172" i="5"/>
  <c r="M1172" i="5"/>
  <c r="L1172" i="5"/>
  <c r="M1171" i="5"/>
  <c r="L1171" i="5"/>
  <c r="M1170" i="5"/>
  <c r="L1170" i="5"/>
  <c r="N1170" i="5" s="1"/>
  <c r="N1169" i="5"/>
  <c r="M1169" i="5"/>
  <c r="L1169" i="5"/>
  <c r="M1168" i="5"/>
  <c r="N1168" i="5" s="1"/>
  <c r="L1168" i="5"/>
  <c r="M1167" i="5"/>
  <c r="L1167" i="5"/>
  <c r="M1166" i="5"/>
  <c r="L1166" i="5"/>
  <c r="N1166" i="5" s="1"/>
  <c r="N1165" i="5"/>
  <c r="M1165" i="5"/>
  <c r="L1165" i="5"/>
  <c r="N1164" i="5"/>
  <c r="M1164" i="5"/>
  <c r="L1164" i="5"/>
  <c r="M1163" i="5"/>
  <c r="L1163" i="5"/>
  <c r="M1162" i="5"/>
  <c r="L1162" i="5"/>
  <c r="N1162" i="5" s="1"/>
  <c r="N1161" i="5"/>
  <c r="M1161" i="5"/>
  <c r="L1161" i="5"/>
  <c r="M1160" i="5"/>
  <c r="N1160" i="5" s="1"/>
  <c r="L1160" i="5"/>
  <c r="M1159" i="5"/>
  <c r="L1159" i="5"/>
  <c r="M1158" i="5"/>
  <c r="L1158" i="5"/>
  <c r="N1158" i="5" s="1"/>
  <c r="N1157" i="5"/>
  <c r="M1157" i="5"/>
  <c r="L1157" i="5"/>
  <c r="N1156" i="5"/>
  <c r="M1156" i="5"/>
  <c r="L1156" i="5"/>
  <c r="M1155" i="5"/>
  <c r="L1155" i="5"/>
  <c r="M1154" i="5"/>
  <c r="L1154" i="5"/>
  <c r="N1154" i="5" s="1"/>
  <c r="N1153" i="5"/>
  <c r="M1153" i="5"/>
  <c r="L1153" i="5"/>
  <c r="M1152" i="5"/>
  <c r="N1152" i="5" s="1"/>
  <c r="L1152" i="5"/>
  <c r="M1151" i="5"/>
  <c r="L1151" i="5"/>
  <c r="M1150" i="5"/>
  <c r="L1150" i="5"/>
  <c r="N1150" i="5" s="1"/>
  <c r="N1149" i="5"/>
  <c r="M1149" i="5"/>
  <c r="L1149" i="5"/>
  <c r="N1148" i="5"/>
  <c r="M1148" i="5"/>
  <c r="L1148" i="5"/>
  <c r="M1147" i="5"/>
  <c r="L1147" i="5"/>
  <c r="M1146" i="5"/>
  <c r="L1146" i="5"/>
  <c r="N1146" i="5" s="1"/>
  <c r="N1145" i="5"/>
  <c r="M1145" i="5"/>
  <c r="L1145" i="5"/>
  <c r="M1144" i="5"/>
  <c r="N1144" i="5" s="1"/>
  <c r="L1144" i="5"/>
  <c r="M1143" i="5"/>
  <c r="L1143" i="5"/>
  <c r="M1142" i="5"/>
  <c r="L1142" i="5"/>
  <c r="N1142" i="5" s="1"/>
  <c r="N1141" i="5"/>
  <c r="M1141" i="5"/>
  <c r="L1141" i="5"/>
  <c r="N1140" i="5"/>
  <c r="M1140" i="5"/>
  <c r="L1140" i="5"/>
  <c r="M1139" i="5"/>
  <c r="L1139" i="5"/>
  <c r="M1138" i="5"/>
  <c r="L1138" i="5"/>
  <c r="N1138" i="5" s="1"/>
  <c r="N1137" i="5"/>
  <c r="M1137" i="5"/>
  <c r="L1137" i="5"/>
  <c r="M1136" i="5"/>
  <c r="N1136" i="5" s="1"/>
  <c r="L1136" i="5"/>
  <c r="M1135" i="5"/>
  <c r="L1135" i="5"/>
  <c r="M1134" i="5"/>
  <c r="L1134" i="5"/>
  <c r="N1134" i="5" s="1"/>
  <c r="N1133" i="5"/>
  <c r="M1133" i="5"/>
  <c r="L1133" i="5"/>
  <c r="N1132" i="5"/>
  <c r="M1132" i="5"/>
  <c r="L1132" i="5"/>
  <c r="M1131" i="5"/>
  <c r="L1131" i="5"/>
  <c r="M1130" i="5"/>
  <c r="L1130" i="5"/>
  <c r="N1130" i="5" s="1"/>
  <c r="N1129" i="5"/>
  <c r="M1129" i="5"/>
  <c r="L1129" i="5"/>
  <c r="M1128" i="5"/>
  <c r="N1128" i="5" s="1"/>
  <c r="L1128" i="5"/>
  <c r="M1127" i="5"/>
  <c r="L1127" i="5"/>
  <c r="M1126" i="5"/>
  <c r="L1126" i="5"/>
  <c r="N1126" i="5" s="1"/>
  <c r="N1125" i="5"/>
  <c r="M1125" i="5"/>
  <c r="L1125" i="5"/>
  <c r="N1124" i="5"/>
  <c r="M1124" i="5"/>
  <c r="L1124" i="5"/>
  <c r="M1123" i="5"/>
  <c r="L1123" i="5"/>
  <c r="M1122" i="5"/>
  <c r="L1122" i="5"/>
  <c r="N1122" i="5" s="1"/>
  <c r="N1121" i="5"/>
  <c r="M1121" i="5"/>
  <c r="L1121" i="5"/>
  <c r="M1120" i="5"/>
  <c r="N1120" i="5" s="1"/>
  <c r="L1120" i="5"/>
  <c r="M1119" i="5"/>
  <c r="L1119" i="5"/>
  <c r="M1118" i="5"/>
  <c r="L1118" i="5"/>
  <c r="N1118" i="5" s="1"/>
  <c r="N1117" i="5"/>
  <c r="M1117" i="5"/>
  <c r="L1117" i="5"/>
  <c r="N1116" i="5"/>
  <c r="M1116" i="5"/>
  <c r="L1116" i="5"/>
  <c r="M1115" i="5"/>
  <c r="L1115" i="5"/>
  <c r="M1114" i="5"/>
  <c r="L1114" i="5"/>
  <c r="N1114" i="5" s="1"/>
  <c r="N1113" i="5"/>
  <c r="M1113" i="5"/>
  <c r="L1113" i="5"/>
  <c r="M1112" i="5"/>
  <c r="N1112" i="5" s="1"/>
  <c r="L1112" i="5"/>
  <c r="M1111" i="5"/>
  <c r="L1111" i="5"/>
  <c r="M1110" i="5"/>
  <c r="L1110" i="5"/>
  <c r="N1110" i="5" s="1"/>
  <c r="N1109" i="5"/>
  <c r="M1109" i="5"/>
  <c r="L1109" i="5"/>
  <c r="N1108" i="5"/>
  <c r="M1108" i="5"/>
  <c r="L1108" i="5"/>
  <c r="M1107" i="5"/>
  <c r="L1107" i="5"/>
  <c r="M1106" i="5"/>
  <c r="L1106" i="5"/>
  <c r="N1106" i="5" s="1"/>
  <c r="N1105" i="5"/>
  <c r="M1105" i="5"/>
  <c r="L1105" i="5"/>
  <c r="M1104" i="5"/>
  <c r="N1104" i="5" s="1"/>
  <c r="L1104" i="5"/>
  <c r="M1103" i="5"/>
  <c r="L1103" i="5"/>
  <c r="M1102" i="5"/>
  <c r="L1102" i="5"/>
  <c r="N1102" i="5" s="1"/>
  <c r="N1101" i="5"/>
  <c r="M1101" i="5"/>
  <c r="L1101" i="5"/>
  <c r="N1100" i="5"/>
  <c r="M1100" i="5"/>
  <c r="L1100" i="5"/>
  <c r="M1099" i="5"/>
  <c r="N1099" i="5" s="1"/>
  <c r="L1099" i="5"/>
  <c r="M1098" i="5"/>
  <c r="L1098" i="5"/>
  <c r="N1098" i="5" s="1"/>
  <c r="N1097" i="5"/>
  <c r="M1097" i="5"/>
  <c r="L1097" i="5"/>
  <c r="M1096" i="5"/>
  <c r="N1096" i="5" s="1"/>
  <c r="L1096" i="5"/>
  <c r="M1095" i="5"/>
  <c r="L1095" i="5"/>
  <c r="M1094" i="5"/>
  <c r="L1094" i="5"/>
  <c r="N1094" i="5" s="1"/>
  <c r="N1093" i="5"/>
  <c r="M1093" i="5"/>
  <c r="L1093" i="5"/>
  <c r="N1092" i="5"/>
  <c r="M1092" i="5"/>
  <c r="L1092" i="5"/>
  <c r="M1091" i="5"/>
  <c r="L1091" i="5"/>
  <c r="M1090" i="5"/>
  <c r="L1090" i="5"/>
  <c r="N1090" i="5" s="1"/>
  <c r="N1089" i="5"/>
  <c r="M1089" i="5"/>
  <c r="L1089" i="5"/>
  <c r="M1088" i="5"/>
  <c r="N1088" i="5" s="1"/>
  <c r="L1088" i="5"/>
  <c r="M1087" i="5"/>
  <c r="L1087" i="5"/>
  <c r="M1086" i="5"/>
  <c r="L1086" i="5"/>
  <c r="N1086" i="5" s="1"/>
  <c r="N1085" i="5"/>
  <c r="M1085" i="5"/>
  <c r="L1085" i="5"/>
  <c r="N1084" i="5"/>
  <c r="M1084" i="5"/>
  <c r="L1084" i="5"/>
  <c r="M1083" i="5"/>
  <c r="L1083" i="5"/>
  <c r="M1082" i="5"/>
  <c r="L1082" i="5"/>
  <c r="N1082" i="5" s="1"/>
  <c r="N1081" i="5"/>
  <c r="M1081" i="5"/>
  <c r="L1081" i="5"/>
  <c r="M1080" i="5"/>
  <c r="N1080" i="5" s="1"/>
  <c r="L1080" i="5"/>
  <c r="M1079" i="5"/>
  <c r="L1079" i="5"/>
  <c r="M1078" i="5"/>
  <c r="L1078" i="5"/>
  <c r="N1078" i="5" s="1"/>
  <c r="N1077" i="5"/>
  <c r="M1077" i="5"/>
  <c r="L1077" i="5"/>
  <c r="N1076" i="5"/>
  <c r="M1076" i="5"/>
  <c r="L1076" i="5"/>
  <c r="M1075" i="5"/>
  <c r="L1075" i="5"/>
  <c r="M1074" i="5"/>
  <c r="L1074" i="5"/>
  <c r="N1074" i="5" s="1"/>
  <c r="N1073" i="5"/>
  <c r="M1073" i="5"/>
  <c r="L1073" i="5"/>
  <c r="M1072" i="5"/>
  <c r="N1072" i="5" s="1"/>
  <c r="L1072" i="5"/>
  <c r="M1071" i="5"/>
  <c r="L1071" i="5"/>
  <c r="M1070" i="5"/>
  <c r="L1070" i="5"/>
  <c r="N1070" i="5" s="1"/>
  <c r="N1069" i="5"/>
  <c r="M1069" i="5"/>
  <c r="L1069" i="5"/>
  <c r="N1068" i="5"/>
  <c r="M1068" i="5"/>
  <c r="L1068" i="5"/>
  <c r="M1067" i="5"/>
  <c r="N1067" i="5" s="1"/>
  <c r="L1067" i="5"/>
  <c r="M1066" i="5"/>
  <c r="L1066" i="5"/>
  <c r="N1066" i="5" s="1"/>
  <c r="N1065" i="5"/>
  <c r="M1065" i="5"/>
  <c r="L1065" i="5"/>
  <c r="M1064" i="5"/>
  <c r="N1064" i="5" s="1"/>
  <c r="L1064" i="5"/>
  <c r="M1063" i="5"/>
  <c r="L1063" i="5"/>
  <c r="M1062" i="5"/>
  <c r="L1062" i="5"/>
  <c r="N1062" i="5" s="1"/>
  <c r="N1061" i="5"/>
  <c r="M1061" i="5"/>
  <c r="L1061" i="5"/>
  <c r="N1060" i="5"/>
  <c r="M1060" i="5"/>
  <c r="L1060" i="5"/>
  <c r="M1059" i="5"/>
  <c r="L1059" i="5"/>
  <c r="M1058" i="5"/>
  <c r="L1058" i="5"/>
  <c r="N1058" i="5" s="1"/>
  <c r="N1057" i="5"/>
  <c r="M1057" i="5"/>
  <c r="L1057" i="5"/>
  <c r="M1056" i="5"/>
  <c r="N1056" i="5" s="1"/>
  <c r="L1056" i="5"/>
  <c r="M1055" i="5"/>
  <c r="L1055" i="5"/>
  <c r="M1054" i="5"/>
  <c r="L1054" i="5"/>
  <c r="N1054" i="5" s="1"/>
  <c r="N1053" i="5"/>
  <c r="M1053" i="5"/>
  <c r="L1053" i="5"/>
  <c r="N1052" i="5"/>
  <c r="M1052" i="5"/>
  <c r="L1052" i="5"/>
  <c r="M1051" i="5"/>
  <c r="L1051" i="5"/>
  <c r="M1050" i="5"/>
  <c r="L1050" i="5"/>
  <c r="N1050" i="5" s="1"/>
  <c r="N1049" i="5"/>
  <c r="M1049" i="5"/>
  <c r="L1049" i="5"/>
  <c r="M1048" i="5"/>
  <c r="N1048" i="5" s="1"/>
  <c r="L1048" i="5"/>
  <c r="M1047" i="5"/>
  <c r="L1047" i="5"/>
  <c r="M1046" i="5"/>
  <c r="L1046" i="5"/>
  <c r="N1046" i="5" s="1"/>
  <c r="N1045" i="5"/>
  <c r="M1045" i="5"/>
  <c r="L1045" i="5"/>
  <c r="N1044" i="5"/>
  <c r="M1044" i="5"/>
  <c r="L1044" i="5"/>
  <c r="M1043" i="5"/>
  <c r="L1043" i="5"/>
  <c r="M1042" i="5"/>
  <c r="L1042" i="5"/>
  <c r="N1042" i="5" s="1"/>
  <c r="N1041" i="5"/>
  <c r="M1041" i="5"/>
  <c r="L1041" i="5"/>
  <c r="M1040" i="5"/>
  <c r="N1040" i="5" s="1"/>
  <c r="L1040" i="5"/>
  <c r="M1039" i="5"/>
  <c r="L1039" i="5"/>
  <c r="M1038" i="5"/>
  <c r="L1038" i="5"/>
  <c r="N1038" i="5" s="1"/>
  <c r="N1037" i="5"/>
  <c r="M1037" i="5"/>
  <c r="L1037" i="5"/>
  <c r="N1036" i="5"/>
  <c r="M1036" i="5"/>
  <c r="L1036" i="5"/>
  <c r="M1035" i="5"/>
  <c r="N1035" i="5" s="1"/>
  <c r="L1035" i="5"/>
  <c r="M1034" i="5"/>
  <c r="L1034" i="5"/>
  <c r="N1034" i="5" s="1"/>
  <c r="N1033" i="5"/>
  <c r="M1033" i="5"/>
  <c r="L1033" i="5"/>
  <c r="M1032" i="5"/>
  <c r="N1032" i="5" s="1"/>
  <c r="L1032" i="5"/>
  <c r="M1031" i="5"/>
  <c r="L1031" i="5"/>
  <c r="N1030" i="5"/>
  <c r="M1030" i="5"/>
  <c r="L1030" i="5"/>
  <c r="M1029" i="5"/>
  <c r="N1029" i="5" s="1"/>
  <c r="L1029" i="5"/>
  <c r="M1028" i="5"/>
  <c r="L1028" i="5"/>
  <c r="M1027" i="5"/>
  <c r="L1027" i="5"/>
  <c r="N1026" i="5"/>
  <c r="M1026" i="5"/>
  <c r="L1026" i="5"/>
  <c r="M1025" i="5"/>
  <c r="N1025" i="5" s="1"/>
  <c r="L1025" i="5"/>
  <c r="M1024" i="5"/>
  <c r="L1024" i="5"/>
  <c r="M1023" i="5"/>
  <c r="N1023" i="5" s="1"/>
  <c r="L1023" i="5"/>
  <c r="N1022" i="5"/>
  <c r="M1022" i="5"/>
  <c r="L1022" i="5"/>
  <c r="M1021" i="5"/>
  <c r="N1021" i="5" s="1"/>
  <c r="L1021" i="5"/>
  <c r="N1020" i="5"/>
  <c r="M1020" i="5"/>
  <c r="L1020" i="5"/>
  <c r="M1019" i="5"/>
  <c r="L1019" i="5"/>
  <c r="M1018" i="5"/>
  <c r="L1018" i="5"/>
  <c r="N1018" i="5" s="1"/>
  <c r="N1017" i="5"/>
  <c r="M1017" i="5"/>
  <c r="L1017" i="5"/>
  <c r="M1016" i="5"/>
  <c r="N1016" i="5" s="1"/>
  <c r="L1016" i="5"/>
  <c r="M1015" i="5"/>
  <c r="L1015" i="5"/>
  <c r="N1014" i="5"/>
  <c r="M1014" i="5"/>
  <c r="L1014" i="5"/>
  <c r="M1013" i="5"/>
  <c r="N1013" i="5" s="1"/>
  <c r="L1013" i="5"/>
  <c r="M1012" i="5"/>
  <c r="N1012" i="5" s="1"/>
  <c r="L1012" i="5"/>
  <c r="M1011" i="5"/>
  <c r="L1011" i="5"/>
  <c r="N1010" i="5"/>
  <c r="M1010" i="5"/>
  <c r="L1010" i="5"/>
  <c r="M1009" i="5"/>
  <c r="N1009" i="5" s="1"/>
  <c r="L1009" i="5"/>
  <c r="M1008" i="5"/>
  <c r="N1008" i="5" s="1"/>
  <c r="L1008" i="5"/>
  <c r="M1007" i="5"/>
  <c r="N1007" i="5" s="1"/>
  <c r="L1007" i="5"/>
  <c r="N1006" i="5"/>
  <c r="M1006" i="5"/>
  <c r="L1006" i="5"/>
  <c r="M1005" i="5"/>
  <c r="N1005" i="5" s="1"/>
  <c r="L1005" i="5"/>
  <c r="M1004" i="5"/>
  <c r="L1004" i="5"/>
  <c r="N1004" i="5" s="1"/>
  <c r="M1003" i="5"/>
  <c r="N1003" i="5" s="1"/>
  <c r="L1003" i="5"/>
  <c r="M1002" i="5"/>
  <c r="L1002" i="5"/>
  <c r="N1002" i="5" s="1"/>
  <c r="N1001" i="5"/>
  <c r="M1001" i="5"/>
  <c r="L1001" i="5"/>
  <c r="M1000" i="5"/>
  <c r="N1000" i="5" s="1"/>
  <c r="L1000" i="5"/>
  <c r="M999" i="5"/>
  <c r="L999" i="5"/>
  <c r="N998" i="5"/>
  <c r="M998" i="5"/>
  <c r="L998" i="5"/>
  <c r="M997" i="5"/>
  <c r="N997" i="5" s="1"/>
  <c r="L997" i="5"/>
  <c r="M996" i="5"/>
  <c r="L996" i="5"/>
  <c r="M995" i="5"/>
  <c r="L995" i="5"/>
  <c r="N994" i="5"/>
  <c r="M994" i="5"/>
  <c r="L994" i="5"/>
  <c r="M993" i="5"/>
  <c r="N993" i="5" s="1"/>
  <c r="L993" i="5"/>
  <c r="M992" i="5"/>
  <c r="L992" i="5"/>
  <c r="M991" i="5"/>
  <c r="N991" i="5" s="1"/>
  <c r="L991" i="5"/>
  <c r="M990" i="5"/>
  <c r="L990" i="5"/>
  <c r="N990" i="5" s="1"/>
  <c r="M989" i="5"/>
  <c r="N989" i="5" s="1"/>
  <c r="L989" i="5"/>
  <c r="M988" i="5"/>
  <c r="L988" i="5"/>
  <c r="N988" i="5" s="1"/>
  <c r="M987" i="5"/>
  <c r="L987" i="5"/>
  <c r="M986" i="5"/>
  <c r="L986" i="5"/>
  <c r="N986" i="5" s="1"/>
  <c r="N985" i="5"/>
  <c r="M985" i="5"/>
  <c r="L985" i="5"/>
  <c r="N984" i="5"/>
  <c r="M984" i="5"/>
  <c r="L984" i="5"/>
  <c r="M983" i="5"/>
  <c r="L983" i="5"/>
  <c r="M982" i="5"/>
  <c r="L982" i="5"/>
  <c r="N982" i="5" s="1"/>
  <c r="N981" i="5"/>
  <c r="M981" i="5"/>
  <c r="L981" i="5"/>
  <c r="M980" i="5"/>
  <c r="N980" i="5" s="1"/>
  <c r="L980" i="5"/>
  <c r="M979" i="5"/>
  <c r="L979" i="5"/>
  <c r="N978" i="5"/>
  <c r="M978" i="5"/>
  <c r="L978" i="5"/>
  <c r="M977" i="5"/>
  <c r="N977" i="5" s="1"/>
  <c r="L977" i="5"/>
  <c r="M976" i="5"/>
  <c r="L976" i="5"/>
  <c r="M975" i="5"/>
  <c r="N975" i="5" s="1"/>
  <c r="L975" i="5"/>
  <c r="M974" i="5"/>
  <c r="L974" i="5"/>
  <c r="N974" i="5" s="1"/>
  <c r="M973" i="5"/>
  <c r="N973" i="5" s="1"/>
  <c r="L973" i="5"/>
  <c r="N972" i="5"/>
  <c r="M972" i="5"/>
  <c r="L972" i="5"/>
  <c r="M971" i="5"/>
  <c r="L971" i="5"/>
  <c r="M970" i="5"/>
  <c r="L970" i="5"/>
  <c r="N970" i="5" s="1"/>
  <c r="N969" i="5"/>
  <c r="M969" i="5"/>
  <c r="L969" i="5"/>
  <c r="M968" i="5"/>
  <c r="N968" i="5" s="1"/>
  <c r="L968" i="5"/>
  <c r="M967" i="5"/>
  <c r="N967" i="5" s="1"/>
  <c r="L967" i="5"/>
  <c r="M966" i="5"/>
  <c r="L966" i="5"/>
  <c r="N966" i="5" s="1"/>
  <c r="N965" i="5"/>
  <c r="M965" i="5"/>
  <c r="L965" i="5"/>
  <c r="N964" i="5"/>
  <c r="M964" i="5"/>
  <c r="L964" i="5"/>
  <c r="M963" i="5"/>
  <c r="L963" i="5"/>
  <c r="N962" i="5"/>
  <c r="M962" i="5"/>
  <c r="L962" i="5"/>
  <c r="N961" i="5"/>
  <c r="M961" i="5"/>
  <c r="L961" i="5"/>
  <c r="M960" i="5"/>
  <c r="L960" i="5"/>
  <c r="M959" i="5"/>
  <c r="N959" i="5" s="1"/>
  <c r="L959" i="5"/>
  <c r="M958" i="5"/>
  <c r="L958" i="5"/>
  <c r="N958" i="5" s="1"/>
  <c r="M957" i="5"/>
  <c r="N957" i="5" s="1"/>
  <c r="L957" i="5"/>
  <c r="N956" i="5"/>
  <c r="M956" i="5"/>
  <c r="L956" i="5"/>
  <c r="M955" i="5"/>
  <c r="L955" i="5"/>
  <c r="M954" i="5"/>
  <c r="L954" i="5"/>
  <c r="N954" i="5" s="1"/>
  <c r="N953" i="5"/>
  <c r="M953" i="5"/>
  <c r="L953" i="5"/>
  <c r="M952" i="5"/>
  <c r="N952" i="5" s="1"/>
  <c r="L952" i="5"/>
  <c r="M951" i="5"/>
  <c r="L951" i="5"/>
  <c r="M950" i="5"/>
  <c r="L950" i="5"/>
  <c r="N950" i="5" s="1"/>
  <c r="M949" i="5"/>
  <c r="N949" i="5" s="1"/>
  <c r="L949" i="5"/>
  <c r="M948" i="5"/>
  <c r="N948" i="5" s="1"/>
  <c r="L948" i="5"/>
  <c r="M947" i="5"/>
  <c r="L947" i="5"/>
  <c r="N946" i="5"/>
  <c r="M946" i="5"/>
  <c r="L946" i="5"/>
  <c r="M945" i="5"/>
  <c r="N945" i="5" s="1"/>
  <c r="L945" i="5"/>
  <c r="M944" i="5"/>
  <c r="N944" i="5" s="1"/>
  <c r="L944" i="5"/>
  <c r="M943" i="5"/>
  <c r="N943" i="5" s="1"/>
  <c r="L943" i="5"/>
  <c r="N942" i="5"/>
  <c r="M942" i="5"/>
  <c r="L942" i="5"/>
  <c r="M941" i="5"/>
  <c r="N941" i="5" s="1"/>
  <c r="L941" i="5"/>
  <c r="M940" i="5"/>
  <c r="L940" i="5"/>
  <c r="N940" i="5" s="1"/>
  <c r="M939" i="5"/>
  <c r="N939" i="5" s="1"/>
  <c r="L939" i="5"/>
  <c r="M938" i="5"/>
  <c r="L938" i="5"/>
  <c r="N938" i="5" s="1"/>
  <c r="N937" i="5"/>
  <c r="M937" i="5"/>
  <c r="L937" i="5"/>
  <c r="M936" i="5"/>
  <c r="N936" i="5" s="1"/>
  <c r="L936" i="5"/>
  <c r="M935" i="5"/>
  <c r="L935" i="5"/>
  <c r="N934" i="5"/>
  <c r="M934" i="5"/>
  <c r="L934" i="5"/>
  <c r="M933" i="5"/>
  <c r="N933" i="5" s="1"/>
  <c r="L933" i="5"/>
  <c r="M932" i="5"/>
  <c r="N932" i="5" s="1"/>
  <c r="L932" i="5"/>
  <c r="M931" i="5"/>
  <c r="L931" i="5"/>
  <c r="N930" i="5"/>
  <c r="M930" i="5"/>
  <c r="L930" i="5"/>
  <c r="M929" i="5"/>
  <c r="N929" i="5" s="1"/>
  <c r="L929" i="5"/>
  <c r="M928" i="5"/>
  <c r="L928" i="5"/>
  <c r="M927" i="5"/>
  <c r="N927" i="5" s="1"/>
  <c r="L927" i="5"/>
  <c r="M926" i="5"/>
  <c r="L926" i="5"/>
  <c r="N926" i="5" s="1"/>
  <c r="M925" i="5"/>
  <c r="N925" i="5" s="1"/>
  <c r="L925" i="5"/>
  <c r="M924" i="5"/>
  <c r="L924" i="5"/>
  <c r="N924" i="5" s="1"/>
  <c r="M923" i="5"/>
  <c r="L923" i="5"/>
  <c r="M922" i="5"/>
  <c r="L922" i="5"/>
  <c r="N922" i="5" s="1"/>
  <c r="N921" i="5"/>
  <c r="M921" i="5"/>
  <c r="L921" i="5"/>
  <c r="N920" i="5"/>
  <c r="M920" i="5"/>
  <c r="L920" i="5"/>
  <c r="M919" i="5"/>
  <c r="L919" i="5"/>
  <c r="M918" i="5"/>
  <c r="L918" i="5"/>
  <c r="N918" i="5" s="1"/>
  <c r="N917" i="5"/>
  <c r="M917" i="5"/>
  <c r="L917" i="5"/>
  <c r="M916" i="5"/>
  <c r="N916" i="5" s="1"/>
  <c r="L916" i="5"/>
  <c r="M915" i="5"/>
  <c r="L915" i="5"/>
  <c r="N914" i="5"/>
  <c r="M914" i="5"/>
  <c r="L914" i="5"/>
  <c r="M913" i="5"/>
  <c r="N913" i="5" s="1"/>
  <c r="L913" i="5"/>
  <c r="M912" i="5"/>
  <c r="L912" i="5"/>
  <c r="M911" i="5"/>
  <c r="N911" i="5" s="1"/>
  <c r="L911" i="5"/>
  <c r="M910" i="5"/>
  <c r="L910" i="5"/>
  <c r="N910" i="5" s="1"/>
  <c r="M909" i="5"/>
  <c r="N909" i="5" s="1"/>
  <c r="L909" i="5"/>
  <c r="N908" i="5"/>
  <c r="M908" i="5"/>
  <c r="L908" i="5"/>
  <c r="M907" i="5"/>
  <c r="L907" i="5"/>
  <c r="M906" i="5"/>
  <c r="N906" i="5" s="1"/>
  <c r="L906" i="5"/>
  <c r="M905" i="5"/>
  <c r="L905" i="5"/>
  <c r="N905" i="5" s="1"/>
  <c r="M904" i="5"/>
  <c r="N904" i="5" s="1"/>
  <c r="L904" i="5"/>
  <c r="N903" i="5"/>
  <c r="M903" i="5"/>
  <c r="L903" i="5"/>
  <c r="M902" i="5"/>
  <c r="L902" i="5"/>
  <c r="M901" i="5"/>
  <c r="L901" i="5"/>
  <c r="N901" i="5" s="1"/>
  <c r="N900" i="5"/>
  <c r="M900" i="5"/>
  <c r="L900" i="5"/>
  <c r="M899" i="5"/>
  <c r="N899" i="5" s="1"/>
  <c r="L899" i="5"/>
  <c r="M898" i="5"/>
  <c r="L898" i="5"/>
  <c r="N897" i="5"/>
  <c r="M897" i="5"/>
  <c r="L897" i="5"/>
  <c r="M896" i="5"/>
  <c r="N896" i="5" s="1"/>
  <c r="L896" i="5"/>
  <c r="M895" i="5"/>
  <c r="L895" i="5"/>
  <c r="M894" i="5"/>
  <c r="L894" i="5"/>
  <c r="N893" i="5"/>
  <c r="M893" i="5"/>
  <c r="L893" i="5"/>
  <c r="M892" i="5"/>
  <c r="N892" i="5" s="1"/>
  <c r="L892" i="5"/>
  <c r="M891" i="5"/>
  <c r="N891" i="5" s="1"/>
  <c r="L891" i="5"/>
  <c r="M890" i="5"/>
  <c r="N890" i="5" s="1"/>
  <c r="L890" i="5"/>
  <c r="M889" i="5"/>
  <c r="L889" i="5"/>
  <c r="N889" i="5" s="1"/>
  <c r="M888" i="5"/>
  <c r="N888" i="5" s="1"/>
  <c r="L888" i="5"/>
  <c r="N887" i="5"/>
  <c r="M887" i="5"/>
  <c r="L887" i="5"/>
  <c r="M886" i="5"/>
  <c r="L886" i="5"/>
  <c r="M885" i="5"/>
  <c r="L885" i="5"/>
  <c r="N885" i="5" s="1"/>
  <c r="N884" i="5"/>
  <c r="M884" i="5"/>
  <c r="L884" i="5"/>
  <c r="M883" i="5"/>
  <c r="N883" i="5" s="1"/>
  <c r="L883" i="5"/>
  <c r="M882" i="5"/>
  <c r="L882" i="5"/>
  <c r="N881" i="5"/>
  <c r="M881" i="5"/>
  <c r="L881" i="5"/>
  <c r="M880" i="5"/>
  <c r="N880" i="5" s="1"/>
  <c r="L880" i="5"/>
  <c r="M879" i="5"/>
  <c r="L879" i="5"/>
  <c r="M878" i="5"/>
  <c r="L878" i="5"/>
  <c r="N877" i="5"/>
  <c r="M877" i="5"/>
  <c r="L877" i="5"/>
  <c r="M876" i="5"/>
  <c r="N876" i="5" s="1"/>
  <c r="L876" i="5"/>
  <c r="M875" i="5"/>
  <c r="N875" i="5" s="1"/>
  <c r="L875" i="5"/>
  <c r="M874" i="5"/>
  <c r="N874" i="5" s="1"/>
  <c r="L874" i="5"/>
  <c r="M873" i="5"/>
  <c r="L873" i="5"/>
  <c r="N873" i="5" s="1"/>
  <c r="M872" i="5"/>
  <c r="N872" i="5" s="1"/>
  <c r="L872" i="5"/>
  <c r="N871" i="5"/>
  <c r="M871" i="5"/>
  <c r="L871" i="5"/>
  <c r="M870" i="5"/>
  <c r="L870" i="5"/>
  <c r="M869" i="5"/>
  <c r="L869" i="5"/>
  <c r="N869" i="5" s="1"/>
  <c r="N868" i="5"/>
  <c r="M868" i="5"/>
  <c r="L868" i="5"/>
  <c r="M867" i="5"/>
  <c r="N867" i="5" s="1"/>
  <c r="L867" i="5"/>
  <c r="M866" i="5"/>
  <c r="L866" i="5"/>
  <c r="N865" i="5"/>
  <c r="M865" i="5"/>
  <c r="L865" i="5"/>
  <c r="M864" i="5"/>
  <c r="N864" i="5" s="1"/>
  <c r="L864" i="5"/>
  <c r="M863" i="5"/>
  <c r="L863" i="5"/>
  <c r="M862" i="5"/>
  <c r="L862" i="5"/>
  <c r="N861" i="5"/>
  <c r="M861" i="5"/>
  <c r="L861" i="5"/>
  <c r="M860" i="5"/>
  <c r="N860" i="5" s="1"/>
  <c r="L860" i="5"/>
  <c r="M859" i="5"/>
  <c r="N859" i="5" s="1"/>
  <c r="L859" i="5"/>
  <c r="M858" i="5"/>
  <c r="N858" i="5" s="1"/>
  <c r="L858" i="5"/>
  <c r="M857" i="5"/>
  <c r="L857" i="5"/>
  <c r="N857" i="5" s="1"/>
  <c r="M856" i="5"/>
  <c r="N856" i="5" s="1"/>
  <c r="L856" i="5"/>
  <c r="N855" i="5"/>
  <c r="M855" i="5"/>
  <c r="L855" i="5"/>
  <c r="M854" i="5"/>
  <c r="L854" i="5"/>
  <c r="M853" i="5"/>
  <c r="L853" i="5"/>
  <c r="N853" i="5" s="1"/>
  <c r="N852" i="5"/>
  <c r="M852" i="5"/>
  <c r="L852" i="5"/>
  <c r="M851" i="5"/>
  <c r="N851" i="5" s="1"/>
  <c r="L851" i="5"/>
  <c r="M850" i="5"/>
  <c r="L850" i="5"/>
  <c r="N849" i="5"/>
  <c r="M849" i="5"/>
  <c r="L849" i="5"/>
  <c r="M848" i="5"/>
  <c r="N848" i="5" s="1"/>
  <c r="L848" i="5"/>
  <c r="M847" i="5"/>
  <c r="L847" i="5"/>
  <c r="M846" i="5"/>
  <c r="N846" i="5" s="1"/>
  <c r="L846" i="5"/>
  <c r="M845" i="5"/>
  <c r="L845" i="5"/>
  <c r="N845" i="5" s="1"/>
  <c r="M844" i="5"/>
  <c r="N844" i="5" s="1"/>
  <c r="L844" i="5"/>
  <c r="M843" i="5"/>
  <c r="L843" i="5"/>
  <c r="N843" i="5" s="1"/>
  <c r="M842" i="5"/>
  <c r="N842" i="5" s="1"/>
  <c r="L842" i="5"/>
  <c r="M841" i="5"/>
  <c r="L841" i="5"/>
  <c r="N841" i="5" s="1"/>
  <c r="N840" i="5"/>
  <c r="M840" i="5"/>
  <c r="L840" i="5"/>
  <c r="N839" i="5"/>
  <c r="M839" i="5"/>
  <c r="L839" i="5"/>
  <c r="M838" i="5"/>
  <c r="L838" i="5"/>
  <c r="M837" i="5"/>
  <c r="L837" i="5"/>
  <c r="N837" i="5" s="1"/>
  <c r="N836" i="5"/>
  <c r="M836" i="5"/>
  <c r="L836" i="5"/>
  <c r="M835" i="5"/>
  <c r="N835" i="5" s="1"/>
  <c r="L835" i="5"/>
  <c r="M834" i="5"/>
  <c r="L834" i="5"/>
  <c r="N833" i="5"/>
  <c r="M833" i="5"/>
  <c r="L833" i="5"/>
  <c r="M832" i="5"/>
  <c r="N832" i="5" s="1"/>
  <c r="L832" i="5"/>
  <c r="M831" i="5"/>
  <c r="L831" i="5"/>
  <c r="M830" i="5"/>
  <c r="L830" i="5"/>
  <c r="M829" i="5"/>
  <c r="L829" i="5"/>
  <c r="N829" i="5" s="1"/>
  <c r="M828" i="5"/>
  <c r="N828" i="5" s="1"/>
  <c r="L828" i="5"/>
  <c r="M827" i="5"/>
  <c r="L827" i="5"/>
  <c r="N827" i="5" s="1"/>
  <c r="M826" i="5"/>
  <c r="N826" i="5" s="1"/>
  <c r="L826" i="5"/>
  <c r="M825" i="5"/>
  <c r="L825" i="5"/>
  <c r="N825" i="5" s="1"/>
  <c r="N824" i="5"/>
  <c r="M824" i="5"/>
  <c r="L824" i="5"/>
  <c r="N823" i="5"/>
  <c r="M823" i="5"/>
  <c r="L823" i="5"/>
  <c r="M822" i="5"/>
  <c r="L822" i="5"/>
  <c r="M821" i="5"/>
  <c r="L821" i="5"/>
  <c r="N821" i="5" s="1"/>
  <c r="N820" i="5"/>
  <c r="M820" i="5"/>
  <c r="L820" i="5"/>
  <c r="M819" i="5"/>
  <c r="N819" i="5" s="1"/>
  <c r="L819" i="5"/>
  <c r="M818" i="5"/>
  <c r="L818" i="5"/>
  <c r="N817" i="5"/>
  <c r="M817" i="5"/>
  <c r="L817" i="5"/>
  <c r="M816" i="5"/>
  <c r="N816" i="5" s="1"/>
  <c r="L816" i="5"/>
  <c r="M815" i="5"/>
  <c r="L815" i="5"/>
  <c r="M814" i="5"/>
  <c r="N814" i="5" s="1"/>
  <c r="L814" i="5"/>
  <c r="M813" i="5"/>
  <c r="L813" i="5"/>
  <c r="N813" i="5" s="1"/>
  <c r="M812" i="5"/>
  <c r="N812" i="5" s="1"/>
  <c r="L812" i="5"/>
  <c r="N811" i="5"/>
  <c r="M811" i="5"/>
  <c r="L811" i="5"/>
  <c r="M810" i="5"/>
  <c r="N810" i="5" s="1"/>
  <c r="L810" i="5"/>
  <c r="M809" i="5"/>
  <c r="L809" i="5"/>
  <c r="N809" i="5" s="1"/>
  <c r="N808" i="5"/>
  <c r="M808" i="5"/>
  <c r="L808" i="5"/>
  <c r="N807" i="5"/>
  <c r="M807" i="5"/>
  <c r="L807" i="5"/>
  <c r="M806" i="5"/>
  <c r="L806" i="5"/>
  <c r="N805" i="5"/>
  <c r="M805" i="5"/>
  <c r="L805" i="5"/>
  <c r="N804" i="5"/>
  <c r="M804" i="5"/>
  <c r="L804" i="5"/>
  <c r="M803" i="5"/>
  <c r="N803" i="5" s="1"/>
  <c r="L803" i="5"/>
  <c r="M802" i="5"/>
  <c r="L802" i="5"/>
  <c r="N801" i="5"/>
  <c r="M801" i="5"/>
  <c r="L801" i="5"/>
  <c r="M800" i="5"/>
  <c r="N800" i="5" s="1"/>
  <c r="L800" i="5"/>
  <c r="M799" i="5"/>
  <c r="L799" i="5"/>
  <c r="M798" i="5"/>
  <c r="N798" i="5" s="1"/>
  <c r="L798" i="5"/>
  <c r="M797" i="5"/>
  <c r="L797" i="5"/>
  <c r="N797" i="5" s="1"/>
  <c r="N796" i="5"/>
  <c r="M796" i="5"/>
  <c r="L796" i="5"/>
  <c r="N795" i="5"/>
  <c r="M795" i="5"/>
  <c r="L795" i="5"/>
  <c r="M794" i="5"/>
  <c r="N794" i="5" s="1"/>
  <c r="L794" i="5"/>
  <c r="M793" i="5"/>
  <c r="L793" i="5"/>
  <c r="N793" i="5" s="1"/>
  <c r="N792" i="5"/>
  <c r="M792" i="5"/>
  <c r="L792" i="5"/>
  <c r="N791" i="5"/>
  <c r="M791" i="5"/>
  <c r="L791" i="5"/>
  <c r="M790" i="5"/>
  <c r="L790" i="5"/>
  <c r="N789" i="5"/>
  <c r="M789" i="5"/>
  <c r="L789" i="5"/>
  <c r="N788" i="5"/>
  <c r="M788" i="5"/>
  <c r="L788" i="5"/>
  <c r="M787" i="5"/>
  <c r="N787" i="5" s="1"/>
  <c r="L787" i="5"/>
  <c r="M786" i="5"/>
  <c r="L786" i="5"/>
  <c r="N786" i="5" s="1"/>
  <c r="N785" i="5"/>
  <c r="M785" i="5"/>
  <c r="L785" i="5"/>
  <c r="N784" i="5"/>
  <c r="M784" i="5"/>
  <c r="L784" i="5"/>
  <c r="M783" i="5"/>
  <c r="N783" i="5" s="1"/>
  <c r="L783" i="5"/>
  <c r="M782" i="5"/>
  <c r="L782" i="5"/>
  <c r="N782" i="5" s="1"/>
  <c r="N781" i="5"/>
  <c r="M781" i="5"/>
  <c r="L781" i="5"/>
  <c r="N780" i="5"/>
  <c r="M780" i="5"/>
  <c r="L780" i="5"/>
  <c r="M779" i="5"/>
  <c r="N779" i="5" s="1"/>
  <c r="L779" i="5"/>
  <c r="M778" i="5"/>
  <c r="L778" i="5"/>
  <c r="N778" i="5" s="1"/>
  <c r="N777" i="5"/>
  <c r="M777" i="5"/>
  <c r="L777" i="5"/>
  <c r="N776" i="5"/>
  <c r="M776" i="5"/>
  <c r="L776" i="5"/>
  <c r="M775" i="5"/>
  <c r="N775" i="5" s="1"/>
  <c r="L775" i="5"/>
  <c r="M774" i="5"/>
  <c r="L774" i="5"/>
  <c r="N773" i="5"/>
  <c r="M773" i="5"/>
  <c r="L773" i="5"/>
  <c r="N772" i="5"/>
  <c r="M772" i="5"/>
  <c r="L772" i="5"/>
  <c r="M771" i="5"/>
  <c r="N771" i="5" s="1"/>
  <c r="L771" i="5"/>
  <c r="M770" i="5"/>
  <c r="L770" i="5"/>
  <c r="M769" i="5"/>
  <c r="N769" i="5" s="1"/>
  <c r="L769" i="5"/>
  <c r="N768" i="5"/>
  <c r="M768" i="5"/>
  <c r="L768" i="5"/>
  <c r="M767" i="5"/>
  <c r="N767" i="5" s="1"/>
  <c r="L767" i="5"/>
  <c r="M766" i="5"/>
  <c r="N766" i="5" s="1"/>
  <c r="L766" i="5"/>
  <c r="M765" i="5"/>
  <c r="N765" i="5" s="1"/>
  <c r="L765" i="5"/>
  <c r="N764" i="5"/>
  <c r="M764" i="5"/>
  <c r="L764" i="5"/>
  <c r="M763" i="5"/>
  <c r="N763" i="5" s="1"/>
  <c r="L763" i="5"/>
  <c r="M762" i="5"/>
  <c r="L762" i="5"/>
  <c r="M761" i="5"/>
  <c r="L761" i="5"/>
  <c r="N761" i="5" s="1"/>
  <c r="N760" i="5"/>
  <c r="M760" i="5"/>
  <c r="L760" i="5"/>
  <c r="M759" i="5"/>
  <c r="N759" i="5" s="1"/>
  <c r="L759" i="5"/>
  <c r="M758" i="5"/>
  <c r="N758" i="5" s="1"/>
  <c r="L758" i="5"/>
  <c r="N757" i="5"/>
  <c r="M757" i="5"/>
  <c r="L757" i="5"/>
  <c r="N756" i="5"/>
  <c r="M756" i="5"/>
  <c r="L756" i="5"/>
  <c r="M755" i="5"/>
  <c r="N755" i="5" s="1"/>
  <c r="L755" i="5"/>
  <c r="M754" i="5"/>
  <c r="N754" i="5" s="1"/>
  <c r="L754" i="5"/>
  <c r="M753" i="5"/>
  <c r="N753" i="5" s="1"/>
  <c r="L753" i="5"/>
  <c r="N752" i="5"/>
  <c r="M752" i="5"/>
  <c r="L752" i="5"/>
  <c r="M751" i="5"/>
  <c r="N751" i="5" s="1"/>
  <c r="L751" i="5"/>
  <c r="M750" i="5"/>
  <c r="L750" i="5"/>
  <c r="M749" i="5"/>
  <c r="N749" i="5" s="1"/>
  <c r="L749" i="5"/>
  <c r="N748" i="5"/>
  <c r="M748" i="5"/>
  <c r="L748" i="5"/>
  <c r="M747" i="5"/>
  <c r="N747" i="5" s="1"/>
  <c r="L747" i="5"/>
  <c r="M746" i="5"/>
  <c r="N746" i="5" s="1"/>
  <c r="L746" i="5"/>
  <c r="M745" i="5"/>
  <c r="N745" i="5" s="1"/>
  <c r="L745" i="5"/>
  <c r="N744" i="5"/>
  <c r="M744" i="5"/>
  <c r="L744" i="5"/>
  <c r="M743" i="5"/>
  <c r="N743" i="5" s="1"/>
  <c r="L743" i="5"/>
  <c r="M742" i="5"/>
  <c r="L742" i="5"/>
  <c r="M741" i="5"/>
  <c r="N741" i="5" s="1"/>
  <c r="L741" i="5"/>
  <c r="N740" i="5"/>
  <c r="M740" i="5"/>
  <c r="L740" i="5"/>
  <c r="M739" i="5"/>
  <c r="N739" i="5" s="1"/>
  <c r="L739" i="5"/>
  <c r="M738" i="5"/>
  <c r="N738" i="5" s="1"/>
  <c r="L738" i="5"/>
  <c r="M737" i="5"/>
  <c r="N737" i="5" s="1"/>
  <c r="L737" i="5"/>
  <c r="N736" i="5"/>
  <c r="M736" i="5"/>
  <c r="L736" i="5"/>
  <c r="M735" i="5"/>
  <c r="N735" i="5" s="1"/>
  <c r="L735" i="5"/>
  <c r="M734" i="5"/>
  <c r="L734" i="5"/>
  <c r="M733" i="5"/>
  <c r="N733" i="5" s="1"/>
  <c r="L733" i="5"/>
  <c r="N732" i="5"/>
  <c r="M732" i="5"/>
  <c r="L732" i="5"/>
  <c r="M731" i="5"/>
  <c r="N731" i="5" s="1"/>
  <c r="L731" i="5"/>
  <c r="M730" i="5"/>
  <c r="N730" i="5" s="1"/>
  <c r="L730" i="5"/>
  <c r="M729" i="5"/>
  <c r="N729" i="5" s="1"/>
  <c r="L729" i="5"/>
  <c r="N728" i="5"/>
  <c r="M728" i="5"/>
  <c r="L728" i="5"/>
  <c r="M727" i="5"/>
  <c r="N727" i="5" s="1"/>
  <c r="L727" i="5"/>
  <c r="M726" i="5"/>
  <c r="L726" i="5"/>
  <c r="M725" i="5"/>
  <c r="N725" i="5" s="1"/>
  <c r="L725" i="5"/>
  <c r="N724" i="5"/>
  <c r="M724" i="5"/>
  <c r="L724" i="5"/>
  <c r="M723" i="5"/>
  <c r="N723" i="5" s="1"/>
  <c r="L723" i="5"/>
  <c r="M722" i="5"/>
  <c r="N722" i="5" s="1"/>
  <c r="L722" i="5"/>
  <c r="M721" i="5"/>
  <c r="N721" i="5" s="1"/>
  <c r="L721" i="5"/>
  <c r="N720" i="5"/>
  <c r="M720" i="5"/>
  <c r="L720" i="5"/>
  <c r="M719" i="5"/>
  <c r="N719" i="5" s="1"/>
  <c r="L719" i="5"/>
  <c r="M718" i="5"/>
  <c r="L718" i="5"/>
  <c r="M717" i="5"/>
  <c r="N717" i="5" s="1"/>
  <c r="L717" i="5"/>
  <c r="N716" i="5"/>
  <c r="M716" i="5"/>
  <c r="L716" i="5"/>
  <c r="M715" i="5"/>
  <c r="N715" i="5" s="1"/>
  <c r="L715" i="5"/>
  <c r="M714" i="5"/>
  <c r="N714" i="5" s="1"/>
  <c r="L714" i="5"/>
  <c r="M713" i="5"/>
  <c r="N713" i="5" s="1"/>
  <c r="L713" i="5"/>
  <c r="N712" i="5"/>
  <c r="M712" i="5"/>
  <c r="L712" i="5"/>
  <c r="M711" i="5"/>
  <c r="N711" i="5" s="1"/>
  <c r="L711" i="5"/>
  <c r="M710" i="5"/>
  <c r="L710" i="5"/>
  <c r="M709" i="5"/>
  <c r="N709" i="5" s="1"/>
  <c r="L709" i="5"/>
  <c r="N708" i="5"/>
  <c r="M708" i="5"/>
  <c r="L708" i="5"/>
  <c r="M707" i="5"/>
  <c r="N707" i="5" s="1"/>
  <c r="L707" i="5"/>
  <c r="M706" i="5"/>
  <c r="N706" i="5" s="1"/>
  <c r="L706" i="5"/>
  <c r="M705" i="5"/>
  <c r="N705" i="5" s="1"/>
  <c r="L705" i="5"/>
  <c r="N704" i="5"/>
  <c r="M704" i="5"/>
  <c r="L704" i="5"/>
  <c r="M703" i="5"/>
  <c r="N703" i="5" s="1"/>
  <c r="L703" i="5"/>
  <c r="M702" i="5"/>
  <c r="L702" i="5"/>
  <c r="M701" i="5"/>
  <c r="N701" i="5" s="1"/>
  <c r="L701" i="5"/>
  <c r="N700" i="5"/>
  <c r="M700" i="5"/>
  <c r="L700" i="5"/>
  <c r="M699" i="5"/>
  <c r="N699" i="5" s="1"/>
  <c r="L699" i="5"/>
  <c r="M698" i="5"/>
  <c r="N698" i="5" s="1"/>
  <c r="L698" i="5"/>
  <c r="M697" i="5"/>
  <c r="N697" i="5" s="1"/>
  <c r="L697" i="5"/>
  <c r="N696" i="5"/>
  <c r="M696" i="5"/>
  <c r="L696" i="5"/>
  <c r="M695" i="5"/>
  <c r="N695" i="5" s="1"/>
  <c r="L695" i="5"/>
  <c r="M694" i="5"/>
  <c r="L694" i="5"/>
  <c r="M693" i="5"/>
  <c r="L693" i="5"/>
  <c r="N693" i="5" s="1"/>
  <c r="N692" i="5"/>
  <c r="M692" i="5"/>
  <c r="L692" i="5"/>
  <c r="M691" i="5"/>
  <c r="N691" i="5" s="1"/>
  <c r="L691" i="5"/>
  <c r="M690" i="5"/>
  <c r="N690" i="5" s="1"/>
  <c r="L690" i="5"/>
  <c r="M689" i="5"/>
  <c r="N689" i="5" s="1"/>
  <c r="L689" i="5"/>
  <c r="N688" i="5"/>
  <c r="M688" i="5"/>
  <c r="L688" i="5"/>
  <c r="M687" i="5"/>
  <c r="N687" i="5" s="1"/>
  <c r="L687" i="5"/>
  <c r="M686" i="5"/>
  <c r="L686" i="5"/>
  <c r="M685" i="5"/>
  <c r="N685" i="5" s="1"/>
  <c r="L685" i="5"/>
  <c r="N684" i="5"/>
  <c r="M684" i="5"/>
  <c r="L684" i="5"/>
  <c r="M683" i="5"/>
  <c r="N683" i="5" s="1"/>
  <c r="L683" i="5"/>
  <c r="M682" i="5"/>
  <c r="N682" i="5" s="1"/>
  <c r="L682" i="5"/>
  <c r="M681" i="5"/>
  <c r="N681" i="5" s="1"/>
  <c r="L681" i="5"/>
  <c r="N680" i="5"/>
  <c r="M680" i="5"/>
  <c r="L680" i="5"/>
  <c r="M679" i="5"/>
  <c r="N679" i="5" s="1"/>
  <c r="L679" i="5"/>
  <c r="M678" i="5"/>
  <c r="L678" i="5"/>
  <c r="M677" i="5"/>
  <c r="N677" i="5" s="1"/>
  <c r="L677" i="5"/>
  <c r="N676" i="5"/>
  <c r="M676" i="5"/>
  <c r="L676" i="5"/>
  <c r="M675" i="5"/>
  <c r="N675" i="5" s="1"/>
  <c r="L675" i="5"/>
  <c r="M674" i="5"/>
  <c r="N674" i="5" s="1"/>
  <c r="L674" i="5"/>
  <c r="M673" i="5"/>
  <c r="N673" i="5" s="1"/>
  <c r="L673" i="5"/>
  <c r="N672" i="5"/>
  <c r="M672" i="5"/>
  <c r="L672" i="5"/>
  <c r="M671" i="5"/>
  <c r="N671" i="5" s="1"/>
  <c r="L671" i="5"/>
  <c r="M670" i="5"/>
  <c r="L670" i="5"/>
  <c r="M669" i="5"/>
  <c r="N669" i="5" s="1"/>
  <c r="L669" i="5"/>
  <c r="N668" i="5"/>
  <c r="M668" i="5"/>
  <c r="L668" i="5"/>
  <c r="M667" i="5"/>
  <c r="N667" i="5" s="1"/>
  <c r="L667" i="5"/>
  <c r="M666" i="5"/>
  <c r="N666" i="5" s="1"/>
  <c r="L666" i="5"/>
  <c r="M665" i="5"/>
  <c r="L665" i="5"/>
  <c r="N665" i="5" s="1"/>
  <c r="N664" i="5"/>
  <c r="M664" i="5"/>
  <c r="L664" i="5"/>
  <c r="M663" i="5"/>
  <c r="N663" i="5" s="1"/>
  <c r="L663" i="5"/>
  <c r="M662" i="5"/>
  <c r="L662" i="5"/>
  <c r="M661" i="5"/>
  <c r="N661" i="5" s="1"/>
  <c r="L661" i="5"/>
  <c r="N660" i="5"/>
  <c r="M660" i="5"/>
  <c r="L660" i="5"/>
  <c r="M659" i="5"/>
  <c r="N659" i="5" s="1"/>
  <c r="L659" i="5"/>
  <c r="M658" i="5"/>
  <c r="N658" i="5" s="1"/>
  <c r="L658" i="5"/>
  <c r="M657" i="5"/>
  <c r="N657" i="5" s="1"/>
  <c r="L657" i="5"/>
  <c r="N656" i="5"/>
  <c r="M656" i="5"/>
  <c r="L656" i="5"/>
  <c r="M655" i="5"/>
  <c r="N655" i="5" s="1"/>
  <c r="L655" i="5"/>
  <c r="M654" i="5"/>
  <c r="L654" i="5"/>
  <c r="M653" i="5"/>
  <c r="N653" i="5" s="1"/>
  <c r="L653" i="5"/>
  <c r="N652" i="5"/>
  <c r="M652" i="5"/>
  <c r="L652" i="5"/>
  <c r="M651" i="5"/>
  <c r="N651" i="5" s="1"/>
  <c r="L651" i="5"/>
  <c r="M650" i="5"/>
  <c r="N650" i="5" s="1"/>
  <c r="L650" i="5"/>
  <c r="N649" i="5"/>
  <c r="M649" i="5"/>
  <c r="L649" i="5"/>
  <c r="M648" i="5"/>
  <c r="N648" i="5" s="1"/>
  <c r="L648" i="5"/>
  <c r="M647" i="5"/>
  <c r="L647" i="5"/>
  <c r="N647" i="5" s="1"/>
  <c r="M646" i="5"/>
  <c r="N646" i="5" s="1"/>
  <c r="L646" i="5"/>
  <c r="M645" i="5"/>
  <c r="L645" i="5"/>
  <c r="N645" i="5" s="1"/>
  <c r="M644" i="5"/>
  <c r="N644" i="5" s="1"/>
  <c r="L644" i="5"/>
  <c r="N643" i="5"/>
  <c r="M643" i="5"/>
  <c r="L643" i="5"/>
  <c r="M642" i="5"/>
  <c r="N642" i="5" s="1"/>
  <c r="L642" i="5"/>
  <c r="N641" i="5"/>
  <c r="M641" i="5"/>
  <c r="L641" i="5"/>
  <c r="M640" i="5"/>
  <c r="N640" i="5" s="1"/>
  <c r="L640" i="5"/>
  <c r="M639" i="5"/>
  <c r="L639" i="5"/>
  <c r="N639" i="5" s="1"/>
  <c r="M638" i="5"/>
  <c r="N638" i="5" s="1"/>
  <c r="L638" i="5"/>
  <c r="M637" i="5"/>
  <c r="L637" i="5"/>
  <c r="N637" i="5" s="1"/>
  <c r="M636" i="5"/>
  <c r="N636" i="5" s="1"/>
  <c r="L636" i="5"/>
  <c r="N635" i="5"/>
  <c r="M635" i="5"/>
  <c r="L635" i="5"/>
  <c r="M634" i="5"/>
  <c r="N634" i="5" s="1"/>
  <c r="L634" i="5"/>
  <c r="N633" i="5"/>
  <c r="M633" i="5"/>
  <c r="L633" i="5"/>
  <c r="M632" i="5"/>
  <c r="N632" i="5" s="1"/>
  <c r="L632" i="5"/>
  <c r="M631" i="5"/>
  <c r="L631" i="5"/>
  <c r="N631" i="5" s="1"/>
  <c r="M630" i="5"/>
  <c r="N630" i="5" s="1"/>
  <c r="L630" i="5"/>
  <c r="M629" i="5"/>
  <c r="L629" i="5"/>
  <c r="N629" i="5" s="1"/>
  <c r="M628" i="5"/>
  <c r="N628" i="5" s="1"/>
  <c r="L628" i="5"/>
  <c r="N627" i="5"/>
  <c r="M627" i="5"/>
  <c r="L627" i="5"/>
  <c r="M626" i="5"/>
  <c r="N626" i="5" s="1"/>
  <c r="L626" i="5"/>
  <c r="N625" i="5"/>
  <c r="M625" i="5"/>
  <c r="L625" i="5"/>
  <c r="M624" i="5"/>
  <c r="N624" i="5" s="1"/>
  <c r="L624" i="5"/>
  <c r="M623" i="5"/>
  <c r="L623" i="5"/>
  <c r="N623" i="5" s="1"/>
  <c r="M622" i="5"/>
  <c r="N622" i="5" s="1"/>
  <c r="L622" i="5"/>
  <c r="M621" i="5"/>
  <c r="L621" i="5"/>
  <c r="N621" i="5" s="1"/>
  <c r="M620" i="5"/>
  <c r="N620" i="5" s="1"/>
  <c r="L620" i="5"/>
  <c r="N619" i="5"/>
  <c r="M619" i="5"/>
  <c r="L619" i="5"/>
  <c r="M618" i="5"/>
  <c r="N618" i="5" s="1"/>
  <c r="L618" i="5"/>
  <c r="N617" i="5"/>
  <c r="M617" i="5"/>
  <c r="L617" i="5"/>
  <c r="M616" i="5"/>
  <c r="N616" i="5" s="1"/>
  <c r="L616" i="5"/>
  <c r="M615" i="5"/>
  <c r="L615" i="5"/>
  <c r="N615" i="5" s="1"/>
  <c r="M614" i="5"/>
  <c r="N614" i="5" s="1"/>
  <c r="L614" i="5"/>
  <c r="M613" i="5"/>
  <c r="L613" i="5"/>
  <c r="N613" i="5" s="1"/>
  <c r="M612" i="5"/>
  <c r="N612" i="5" s="1"/>
  <c r="L612" i="5"/>
  <c r="N611" i="5"/>
  <c r="M611" i="5"/>
  <c r="L611" i="5"/>
  <c r="M610" i="5"/>
  <c r="N610" i="5" s="1"/>
  <c r="L610" i="5"/>
  <c r="N609" i="5"/>
  <c r="M609" i="5"/>
  <c r="L609" i="5"/>
  <c r="M608" i="5"/>
  <c r="N608" i="5" s="1"/>
  <c r="L608" i="5"/>
  <c r="M607" i="5"/>
  <c r="L607" i="5"/>
  <c r="N607" i="5" s="1"/>
  <c r="M606" i="5"/>
  <c r="N606" i="5" s="1"/>
  <c r="L606" i="5"/>
  <c r="M605" i="5"/>
  <c r="L605" i="5"/>
  <c r="N605" i="5" s="1"/>
  <c r="M604" i="5"/>
  <c r="N604" i="5" s="1"/>
  <c r="L604" i="5"/>
  <c r="N603" i="5"/>
  <c r="M603" i="5"/>
  <c r="L603" i="5"/>
  <c r="M602" i="5"/>
  <c r="N602" i="5" s="1"/>
  <c r="L602" i="5"/>
  <c r="N601" i="5"/>
  <c r="M601" i="5"/>
  <c r="L601" i="5"/>
  <c r="M600" i="5"/>
  <c r="N600" i="5" s="1"/>
  <c r="L600" i="5"/>
  <c r="M599" i="5"/>
  <c r="L599" i="5"/>
  <c r="N599" i="5" s="1"/>
  <c r="M598" i="5"/>
  <c r="N598" i="5" s="1"/>
  <c r="L598" i="5"/>
  <c r="M597" i="5"/>
  <c r="L597" i="5"/>
  <c r="N597" i="5" s="1"/>
  <c r="M596" i="5"/>
  <c r="N596" i="5" s="1"/>
  <c r="L596" i="5"/>
  <c r="N595" i="5"/>
  <c r="M595" i="5"/>
  <c r="L595" i="5"/>
  <c r="M594" i="5"/>
  <c r="N594" i="5" s="1"/>
  <c r="L594" i="5"/>
  <c r="N593" i="5"/>
  <c r="M593" i="5"/>
  <c r="L593" i="5"/>
  <c r="M592" i="5"/>
  <c r="N592" i="5" s="1"/>
  <c r="L592" i="5"/>
  <c r="M591" i="5"/>
  <c r="L591" i="5"/>
  <c r="N591" i="5" s="1"/>
  <c r="M590" i="5"/>
  <c r="N590" i="5" s="1"/>
  <c r="L590" i="5"/>
  <c r="M589" i="5"/>
  <c r="L589" i="5"/>
  <c r="N589" i="5" s="1"/>
  <c r="M588" i="5"/>
  <c r="N588" i="5" s="1"/>
  <c r="L588" i="5"/>
  <c r="N587" i="5"/>
  <c r="M587" i="5"/>
  <c r="L587" i="5"/>
  <c r="M586" i="5"/>
  <c r="N586" i="5" s="1"/>
  <c r="L586" i="5"/>
  <c r="N585" i="5"/>
  <c r="M585" i="5"/>
  <c r="L585" i="5"/>
  <c r="M584" i="5"/>
  <c r="N584" i="5" s="1"/>
  <c r="L584" i="5"/>
  <c r="M583" i="5"/>
  <c r="L583" i="5"/>
  <c r="N583" i="5" s="1"/>
  <c r="M582" i="5"/>
  <c r="N582" i="5" s="1"/>
  <c r="L582" i="5"/>
  <c r="M581" i="5"/>
  <c r="L581" i="5"/>
  <c r="N581" i="5" s="1"/>
  <c r="M580" i="5"/>
  <c r="N580" i="5" s="1"/>
  <c r="L580" i="5"/>
  <c r="N579" i="5"/>
  <c r="M579" i="5"/>
  <c r="L579" i="5"/>
  <c r="M578" i="5"/>
  <c r="N578" i="5" s="1"/>
  <c r="L578" i="5"/>
  <c r="N577" i="5"/>
  <c r="M577" i="5"/>
  <c r="L577" i="5"/>
  <c r="M576" i="5"/>
  <c r="N576" i="5" s="1"/>
  <c r="L576" i="5"/>
  <c r="M575" i="5"/>
  <c r="L575" i="5"/>
  <c r="N575" i="5" s="1"/>
  <c r="M574" i="5"/>
  <c r="N574" i="5" s="1"/>
  <c r="L574" i="5"/>
  <c r="M573" i="5"/>
  <c r="L573" i="5"/>
  <c r="N573" i="5" s="1"/>
  <c r="M572" i="5"/>
  <c r="N572" i="5" s="1"/>
  <c r="L572" i="5"/>
  <c r="N571" i="5"/>
  <c r="M571" i="5"/>
  <c r="L571" i="5"/>
  <c r="M570" i="5"/>
  <c r="N570" i="5" s="1"/>
  <c r="L570" i="5"/>
  <c r="N569" i="5"/>
  <c r="M569" i="5"/>
  <c r="L569" i="5"/>
  <c r="M568" i="5"/>
  <c r="N568" i="5" s="1"/>
  <c r="L568" i="5"/>
  <c r="M567" i="5"/>
  <c r="L567" i="5"/>
  <c r="N567" i="5" s="1"/>
  <c r="M566" i="5"/>
  <c r="N566" i="5" s="1"/>
  <c r="L566" i="5"/>
  <c r="M565" i="5"/>
  <c r="L565" i="5"/>
  <c r="N565" i="5" s="1"/>
  <c r="M564" i="5"/>
  <c r="N564" i="5" s="1"/>
  <c r="L564" i="5"/>
  <c r="N563" i="5"/>
  <c r="M563" i="5"/>
  <c r="L563" i="5"/>
  <c r="M562" i="5"/>
  <c r="N562" i="5" s="1"/>
  <c r="L562" i="5"/>
  <c r="N561" i="5"/>
  <c r="M561" i="5"/>
  <c r="L561" i="5"/>
  <c r="M560" i="5"/>
  <c r="N560" i="5" s="1"/>
  <c r="L560" i="5"/>
  <c r="M559" i="5"/>
  <c r="L559" i="5"/>
  <c r="N559" i="5" s="1"/>
  <c r="M558" i="5"/>
  <c r="N558" i="5" s="1"/>
  <c r="L558" i="5"/>
  <c r="M557" i="5"/>
  <c r="L557" i="5"/>
  <c r="N557" i="5" s="1"/>
  <c r="M556" i="5"/>
  <c r="N556" i="5" s="1"/>
  <c r="L556" i="5"/>
  <c r="N555" i="5"/>
  <c r="M555" i="5"/>
  <c r="L555" i="5"/>
  <c r="M554" i="5"/>
  <c r="N554" i="5" s="1"/>
  <c r="L554" i="5"/>
  <c r="N553" i="5"/>
  <c r="M553" i="5"/>
  <c r="L553" i="5"/>
  <c r="M552" i="5"/>
  <c r="N552" i="5" s="1"/>
  <c r="L552" i="5"/>
  <c r="M551" i="5"/>
  <c r="L551" i="5"/>
  <c r="N551" i="5" s="1"/>
  <c r="M550" i="5"/>
  <c r="N550" i="5" s="1"/>
  <c r="L550" i="5"/>
  <c r="M549" i="5"/>
  <c r="L549" i="5"/>
  <c r="N549" i="5" s="1"/>
  <c r="M548" i="5"/>
  <c r="N548" i="5" s="1"/>
  <c r="L548" i="5"/>
  <c r="N547" i="5"/>
  <c r="M547" i="5"/>
  <c r="L547" i="5"/>
  <c r="M546" i="5"/>
  <c r="N546" i="5" s="1"/>
  <c r="L546" i="5"/>
  <c r="N545" i="5"/>
  <c r="M545" i="5"/>
  <c r="L545" i="5"/>
  <c r="M544" i="5"/>
  <c r="N544" i="5" s="1"/>
  <c r="L544" i="5"/>
  <c r="M543" i="5"/>
  <c r="L543" i="5"/>
  <c r="N543" i="5" s="1"/>
  <c r="M542" i="5"/>
  <c r="N542" i="5" s="1"/>
  <c r="L542" i="5"/>
  <c r="M541" i="5"/>
  <c r="L541" i="5"/>
  <c r="N541" i="5" s="1"/>
  <c r="M540" i="5"/>
  <c r="N540" i="5" s="1"/>
  <c r="L540" i="5"/>
  <c r="N539" i="5"/>
  <c r="M539" i="5"/>
  <c r="L539" i="5"/>
  <c r="M538" i="5"/>
  <c r="N538" i="5" s="1"/>
  <c r="L538" i="5"/>
  <c r="N537" i="5"/>
  <c r="M537" i="5"/>
  <c r="L537" i="5"/>
  <c r="M536" i="5"/>
  <c r="N536" i="5" s="1"/>
  <c r="L536" i="5"/>
  <c r="M535" i="5"/>
  <c r="L535" i="5"/>
  <c r="N535" i="5" s="1"/>
  <c r="M534" i="5"/>
  <c r="N534" i="5" s="1"/>
  <c r="L534" i="5"/>
  <c r="M533" i="5"/>
  <c r="L533" i="5"/>
  <c r="N533" i="5" s="1"/>
  <c r="M532" i="5"/>
  <c r="N532" i="5" s="1"/>
  <c r="L532" i="5"/>
  <c r="N531" i="5"/>
  <c r="M531" i="5"/>
  <c r="L531" i="5"/>
  <c r="M530" i="5"/>
  <c r="N530" i="5" s="1"/>
  <c r="L530" i="5"/>
  <c r="N529" i="5"/>
  <c r="M529" i="5"/>
  <c r="L529" i="5"/>
  <c r="M528" i="5"/>
  <c r="N528" i="5" s="1"/>
  <c r="L528" i="5"/>
  <c r="M527" i="5"/>
  <c r="L527" i="5"/>
  <c r="N527" i="5" s="1"/>
  <c r="M526" i="5"/>
  <c r="N526" i="5" s="1"/>
  <c r="L526" i="5"/>
  <c r="M525" i="5"/>
  <c r="L525" i="5"/>
  <c r="N525" i="5" s="1"/>
  <c r="M524" i="5"/>
  <c r="N524" i="5" s="1"/>
  <c r="L524" i="5"/>
  <c r="N523" i="5"/>
  <c r="M523" i="5"/>
  <c r="L523" i="5"/>
  <c r="M522" i="5"/>
  <c r="N522" i="5" s="1"/>
  <c r="L522" i="5"/>
  <c r="N521" i="5"/>
  <c r="M521" i="5"/>
  <c r="L521" i="5"/>
  <c r="M520" i="5"/>
  <c r="N520" i="5" s="1"/>
  <c r="L520" i="5"/>
  <c r="M519" i="5"/>
  <c r="L519" i="5"/>
  <c r="N519" i="5" s="1"/>
  <c r="M518" i="5"/>
  <c r="N518" i="5" s="1"/>
  <c r="L518" i="5"/>
  <c r="M517" i="5"/>
  <c r="L517" i="5"/>
  <c r="N517" i="5" s="1"/>
  <c r="M516" i="5"/>
  <c r="N516" i="5" s="1"/>
  <c r="L516" i="5"/>
  <c r="N515" i="5"/>
  <c r="M515" i="5"/>
  <c r="L515" i="5"/>
  <c r="M514" i="5"/>
  <c r="N514" i="5" s="1"/>
  <c r="L514" i="5"/>
  <c r="N513" i="5"/>
  <c r="M513" i="5"/>
  <c r="L513" i="5"/>
  <c r="M512" i="5"/>
  <c r="N512" i="5" s="1"/>
  <c r="L512" i="5"/>
  <c r="M511" i="5"/>
  <c r="L511" i="5"/>
  <c r="N511" i="5" s="1"/>
  <c r="M510" i="5"/>
  <c r="N510" i="5" s="1"/>
  <c r="L510" i="5"/>
  <c r="M509" i="5"/>
  <c r="L509" i="5"/>
  <c r="N509" i="5" s="1"/>
  <c r="M508" i="5"/>
  <c r="N508" i="5" s="1"/>
  <c r="L508" i="5"/>
  <c r="N507" i="5"/>
  <c r="M507" i="5"/>
  <c r="L507" i="5"/>
  <c r="M506" i="5"/>
  <c r="N506" i="5" s="1"/>
  <c r="L506" i="5"/>
  <c r="N505" i="5"/>
  <c r="M505" i="5"/>
  <c r="L505" i="5"/>
  <c r="M504" i="5"/>
  <c r="N504" i="5" s="1"/>
  <c r="L504" i="5"/>
  <c r="M503" i="5"/>
  <c r="L503" i="5"/>
  <c r="N503" i="5" s="1"/>
  <c r="M502" i="5"/>
  <c r="N502" i="5" s="1"/>
  <c r="L502" i="5"/>
  <c r="M501" i="5"/>
  <c r="L501" i="5"/>
  <c r="N501" i="5" s="1"/>
  <c r="M500" i="5"/>
  <c r="N500" i="5" s="1"/>
  <c r="L500" i="5"/>
  <c r="N499" i="5"/>
  <c r="M499" i="5"/>
  <c r="L499" i="5"/>
  <c r="M498" i="5"/>
  <c r="N498" i="5" s="1"/>
  <c r="L498" i="5"/>
  <c r="N497" i="5"/>
  <c r="M497" i="5"/>
  <c r="L497" i="5"/>
  <c r="M496" i="5"/>
  <c r="N496" i="5" s="1"/>
  <c r="L496" i="5"/>
  <c r="M495" i="5"/>
  <c r="L495" i="5"/>
  <c r="N495" i="5" s="1"/>
  <c r="M494" i="5"/>
  <c r="N494" i="5" s="1"/>
  <c r="L494" i="5"/>
  <c r="M493" i="5"/>
  <c r="L493" i="5"/>
  <c r="N493" i="5" s="1"/>
  <c r="M492" i="5"/>
  <c r="N492" i="5" s="1"/>
  <c r="L492" i="5"/>
  <c r="N491" i="5"/>
  <c r="M491" i="5"/>
  <c r="L491" i="5"/>
  <c r="M490" i="5"/>
  <c r="N490" i="5" s="1"/>
  <c r="L490" i="5"/>
  <c r="N489" i="5"/>
  <c r="M489" i="5"/>
  <c r="L489" i="5"/>
  <c r="M488" i="5"/>
  <c r="N488" i="5" s="1"/>
  <c r="L488" i="5"/>
  <c r="M487" i="5"/>
  <c r="L487" i="5"/>
  <c r="N487" i="5" s="1"/>
  <c r="M486" i="5"/>
  <c r="N486" i="5" s="1"/>
  <c r="L486" i="5"/>
  <c r="M485" i="5"/>
  <c r="L485" i="5"/>
  <c r="N485" i="5" s="1"/>
  <c r="M484" i="5"/>
  <c r="N484" i="5" s="1"/>
  <c r="L484" i="5"/>
  <c r="N483" i="5"/>
  <c r="M483" i="5"/>
  <c r="L483" i="5"/>
  <c r="M482" i="5"/>
  <c r="N482" i="5" s="1"/>
  <c r="L482" i="5"/>
  <c r="N481" i="5"/>
  <c r="M481" i="5"/>
  <c r="L481" i="5"/>
  <c r="M480" i="5"/>
  <c r="N480" i="5" s="1"/>
  <c r="L480" i="5"/>
  <c r="M479" i="5"/>
  <c r="L479" i="5"/>
  <c r="N479" i="5" s="1"/>
  <c r="M478" i="5"/>
  <c r="N478" i="5" s="1"/>
  <c r="L478" i="5"/>
  <c r="M477" i="5"/>
  <c r="L477" i="5"/>
  <c r="N477" i="5" s="1"/>
  <c r="M476" i="5"/>
  <c r="N476" i="5" s="1"/>
  <c r="L476" i="5"/>
  <c r="N475" i="5"/>
  <c r="M475" i="5"/>
  <c r="L475" i="5"/>
  <c r="M474" i="5"/>
  <c r="N474" i="5" s="1"/>
  <c r="L474" i="5"/>
  <c r="N473" i="5"/>
  <c r="M473" i="5"/>
  <c r="L473" i="5"/>
  <c r="M472" i="5"/>
  <c r="N472" i="5" s="1"/>
  <c r="L472" i="5"/>
  <c r="M471" i="5"/>
  <c r="L471" i="5"/>
  <c r="N471" i="5" s="1"/>
  <c r="M470" i="5"/>
  <c r="N470" i="5" s="1"/>
  <c r="L470" i="5"/>
  <c r="M469" i="5"/>
  <c r="L469" i="5"/>
  <c r="N469" i="5" s="1"/>
  <c r="M468" i="5"/>
  <c r="N468" i="5" s="1"/>
  <c r="L468" i="5"/>
  <c r="N467" i="5"/>
  <c r="M467" i="5"/>
  <c r="L467" i="5"/>
  <c r="M466" i="5"/>
  <c r="N466" i="5" s="1"/>
  <c r="L466" i="5"/>
  <c r="N465" i="5"/>
  <c r="M465" i="5"/>
  <c r="L465" i="5"/>
  <c r="M464" i="5"/>
  <c r="N464" i="5" s="1"/>
  <c r="L464" i="5"/>
  <c r="M463" i="5"/>
  <c r="L463" i="5"/>
  <c r="N463" i="5" s="1"/>
  <c r="M462" i="5"/>
  <c r="N462" i="5" s="1"/>
  <c r="L462" i="5"/>
  <c r="M461" i="5"/>
  <c r="L461" i="5"/>
  <c r="N461" i="5" s="1"/>
  <c r="M460" i="5"/>
  <c r="N460" i="5" s="1"/>
  <c r="L460" i="5"/>
  <c r="N459" i="5"/>
  <c r="M459" i="5"/>
  <c r="L459" i="5"/>
  <c r="M458" i="5"/>
  <c r="N458" i="5" s="1"/>
  <c r="L458" i="5"/>
  <c r="N457" i="5"/>
  <c r="M457" i="5"/>
  <c r="L457" i="5"/>
  <c r="M456" i="5"/>
  <c r="N456" i="5" s="1"/>
  <c r="L456" i="5"/>
  <c r="M455" i="5"/>
  <c r="L455" i="5"/>
  <c r="N455" i="5" s="1"/>
  <c r="M454" i="5"/>
  <c r="N454" i="5" s="1"/>
  <c r="L454" i="5"/>
  <c r="M453" i="5"/>
  <c r="L453" i="5"/>
  <c r="N453" i="5" s="1"/>
  <c r="M452" i="5"/>
  <c r="N452" i="5" s="1"/>
  <c r="L452" i="5"/>
  <c r="N451" i="5"/>
  <c r="M451" i="5"/>
  <c r="L451" i="5"/>
  <c r="M450" i="5"/>
  <c r="N450" i="5" s="1"/>
  <c r="L450" i="5"/>
  <c r="N449" i="5"/>
  <c r="M449" i="5"/>
  <c r="L449" i="5"/>
  <c r="M448" i="5"/>
  <c r="N448" i="5" s="1"/>
  <c r="L448" i="5"/>
  <c r="M447" i="5"/>
  <c r="L447" i="5"/>
  <c r="N447" i="5" s="1"/>
  <c r="M446" i="5"/>
  <c r="N446" i="5" s="1"/>
  <c r="L446" i="5"/>
  <c r="M445" i="5"/>
  <c r="L445" i="5"/>
  <c r="N445" i="5" s="1"/>
  <c r="M444" i="5"/>
  <c r="N444" i="5" s="1"/>
  <c r="L444" i="5"/>
  <c r="N443" i="5"/>
  <c r="M443" i="5"/>
  <c r="L443" i="5"/>
  <c r="M442" i="5"/>
  <c r="N442" i="5" s="1"/>
  <c r="L442" i="5"/>
  <c r="N441" i="5"/>
  <c r="M441" i="5"/>
  <c r="L441" i="5"/>
  <c r="M440" i="5"/>
  <c r="N440" i="5" s="1"/>
  <c r="L440" i="5"/>
  <c r="M439" i="5"/>
  <c r="L439" i="5"/>
  <c r="N439" i="5" s="1"/>
  <c r="M438" i="5"/>
  <c r="N438" i="5" s="1"/>
  <c r="L438" i="5"/>
  <c r="M437" i="5"/>
  <c r="L437" i="5"/>
  <c r="N437" i="5" s="1"/>
  <c r="M436" i="5"/>
  <c r="N436" i="5" s="1"/>
  <c r="L436" i="5"/>
  <c r="N435" i="5"/>
  <c r="M435" i="5"/>
  <c r="L435" i="5"/>
  <c r="M434" i="5"/>
  <c r="N434" i="5" s="1"/>
  <c r="L434" i="5"/>
  <c r="N433" i="5"/>
  <c r="M433" i="5"/>
  <c r="L433" i="5"/>
  <c r="M432" i="5"/>
  <c r="N432" i="5" s="1"/>
  <c r="L432" i="5"/>
  <c r="M431" i="5"/>
  <c r="L431" i="5"/>
  <c r="N431" i="5" s="1"/>
  <c r="M430" i="5"/>
  <c r="N430" i="5" s="1"/>
  <c r="L430" i="5"/>
  <c r="M429" i="5"/>
  <c r="L429" i="5"/>
  <c r="N429" i="5" s="1"/>
  <c r="M428" i="5"/>
  <c r="N428" i="5" s="1"/>
  <c r="L428" i="5"/>
  <c r="N427" i="5"/>
  <c r="M427" i="5"/>
  <c r="L427" i="5"/>
  <c r="M426" i="5"/>
  <c r="N426" i="5" s="1"/>
  <c r="L426" i="5"/>
  <c r="N425" i="5"/>
  <c r="M425" i="5"/>
  <c r="L425" i="5"/>
  <c r="M424" i="5"/>
  <c r="N424" i="5" s="1"/>
  <c r="L424" i="5"/>
  <c r="M423" i="5"/>
  <c r="L423" i="5"/>
  <c r="N423" i="5" s="1"/>
  <c r="M422" i="5"/>
  <c r="N422" i="5" s="1"/>
  <c r="L422" i="5"/>
  <c r="M421" i="5"/>
  <c r="L421" i="5"/>
  <c r="N421" i="5" s="1"/>
  <c r="M420" i="5"/>
  <c r="N420" i="5" s="1"/>
  <c r="L420" i="5"/>
  <c r="N419" i="5"/>
  <c r="M419" i="5"/>
  <c r="L419" i="5"/>
  <c r="M418" i="5"/>
  <c r="N418" i="5" s="1"/>
  <c r="L418" i="5"/>
  <c r="N417" i="5"/>
  <c r="M417" i="5"/>
  <c r="L417" i="5"/>
  <c r="M416" i="5"/>
  <c r="N416" i="5" s="1"/>
  <c r="L416" i="5"/>
  <c r="M415" i="5"/>
  <c r="L415" i="5"/>
  <c r="N415" i="5" s="1"/>
  <c r="M414" i="5"/>
  <c r="N414" i="5" s="1"/>
  <c r="L414" i="5"/>
  <c r="M413" i="5"/>
  <c r="L413" i="5"/>
  <c r="N413" i="5" s="1"/>
  <c r="M412" i="5"/>
  <c r="N412" i="5" s="1"/>
  <c r="L412" i="5"/>
  <c r="N411" i="5"/>
  <c r="M411" i="5"/>
  <c r="L411" i="5"/>
  <c r="M410" i="5"/>
  <c r="N410" i="5" s="1"/>
  <c r="L410" i="5"/>
  <c r="N409" i="5"/>
  <c r="M409" i="5"/>
  <c r="L409" i="5"/>
  <c r="M408" i="5"/>
  <c r="N408" i="5" s="1"/>
  <c r="L408" i="5"/>
  <c r="M407" i="5"/>
  <c r="L407" i="5"/>
  <c r="N407" i="5" s="1"/>
  <c r="M406" i="5"/>
  <c r="N406" i="5" s="1"/>
  <c r="L406" i="5"/>
  <c r="M405" i="5"/>
  <c r="L405" i="5"/>
  <c r="N405" i="5" s="1"/>
  <c r="M404" i="5"/>
  <c r="N404" i="5" s="1"/>
  <c r="L404" i="5"/>
  <c r="N403" i="5"/>
  <c r="M403" i="5"/>
  <c r="L403" i="5"/>
  <c r="M402" i="5"/>
  <c r="N402" i="5" s="1"/>
  <c r="L402" i="5"/>
  <c r="N401" i="5"/>
  <c r="M401" i="5"/>
  <c r="L401" i="5"/>
  <c r="M400" i="5"/>
  <c r="N400" i="5" s="1"/>
  <c r="L400" i="5"/>
  <c r="M399" i="5"/>
  <c r="L399" i="5"/>
  <c r="N399" i="5" s="1"/>
  <c r="M398" i="5"/>
  <c r="N398" i="5" s="1"/>
  <c r="L398" i="5"/>
  <c r="M397" i="5"/>
  <c r="L397" i="5"/>
  <c r="N397" i="5" s="1"/>
  <c r="M396" i="5"/>
  <c r="N396" i="5" s="1"/>
  <c r="L396" i="5"/>
  <c r="N395" i="5"/>
  <c r="M395" i="5"/>
  <c r="L395" i="5"/>
  <c r="M394" i="5"/>
  <c r="N394" i="5" s="1"/>
  <c r="L394" i="5"/>
  <c r="N393" i="5"/>
  <c r="M393" i="5"/>
  <c r="L393" i="5"/>
  <c r="M392" i="5"/>
  <c r="N392" i="5" s="1"/>
  <c r="L392" i="5"/>
  <c r="M391" i="5"/>
  <c r="L391" i="5"/>
  <c r="N391" i="5" s="1"/>
  <c r="M390" i="5"/>
  <c r="N390" i="5" s="1"/>
  <c r="L390" i="5"/>
  <c r="M389" i="5"/>
  <c r="L389" i="5"/>
  <c r="N389" i="5" s="1"/>
  <c r="M388" i="5"/>
  <c r="N388" i="5" s="1"/>
  <c r="L388" i="5"/>
  <c r="N387" i="5"/>
  <c r="M387" i="5"/>
  <c r="L387" i="5"/>
  <c r="M386" i="5"/>
  <c r="N386" i="5" s="1"/>
  <c r="L386" i="5"/>
  <c r="N385" i="5"/>
  <c r="M385" i="5"/>
  <c r="L385" i="5"/>
  <c r="M384" i="5"/>
  <c r="N384" i="5" s="1"/>
  <c r="L384" i="5"/>
  <c r="M383" i="5"/>
  <c r="L383" i="5"/>
  <c r="N383" i="5" s="1"/>
  <c r="M382" i="5"/>
  <c r="N382" i="5" s="1"/>
  <c r="L382" i="5"/>
  <c r="M381" i="5"/>
  <c r="L381" i="5"/>
  <c r="N381" i="5" s="1"/>
  <c r="M380" i="5"/>
  <c r="N380" i="5" s="1"/>
  <c r="L380" i="5"/>
  <c r="N379" i="5"/>
  <c r="M379" i="5"/>
  <c r="L379" i="5"/>
  <c r="M378" i="5"/>
  <c r="N378" i="5" s="1"/>
  <c r="L378" i="5"/>
  <c r="N377" i="5"/>
  <c r="M377" i="5"/>
  <c r="L377" i="5"/>
  <c r="M376" i="5"/>
  <c r="N376" i="5" s="1"/>
  <c r="L376" i="5"/>
  <c r="M375" i="5"/>
  <c r="L375" i="5"/>
  <c r="N375" i="5" s="1"/>
  <c r="M374" i="5"/>
  <c r="N374" i="5" s="1"/>
  <c r="L374" i="5"/>
  <c r="M373" i="5"/>
  <c r="L373" i="5"/>
  <c r="N373" i="5" s="1"/>
  <c r="M372" i="5"/>
  <c r="N372" i="5" s="1"/>
  <c r="L372" i="5"/>
  <c r="N371" i="5"/>
  <c r="M371" i="5"/>
  <c r="L371" i="5"/>
  <c r="M370" i="5"/>
  <c r="N370" i="5" s="1"/>
  <c r="L370" i="5"/>
  <c r="N369" i="5"/>
  <c r="M369" i="5"/>
  <c r="L369" i="5"/>
  <c r="M368" i="5"/>
  <c r="N368" i="5" s="1"/>
  <c r="L368" i="5"/>
  <c r="M367" i="5"/>
  <c r="L367" i="5"/>
  <c r="N367" i="5" s="1"/>
  <c r="M366" i="5"/>
  <c r="N366" i="5" s="1"/>
  <c r="L366" i="5"/>
  <c r="M365" i="5"/>
  <c r="L365" i="5"/>
  <c r="N365" i="5" s="1"/>
  <c r="M364" i="5"/>
  <c r="N364" i="5" s="1"/>
  <c r="L364" i="5"/>
  <c r="N363" i="5"/>
  <c r="M363" i="5"/>
  <c r="L363" i="5"/>
  <c r="M362" i="5"/>
  <c r="N362" i="5" s="1"/>
  <c r="L362" i="5"/>
  <c r="N361" i="5"/>
  <c r="M361" i="5"/>
  <c r="L361" i="5"/>
  <c r="M360" i="5"/>
  <c r="N360" i="5" s="1"/>
  <c r="L360" i="5"/>
  <c r="M359" i="5"/>
  <c r="L359" i="5"/>
  <c r="N359" i="5" s="1"/>
  <c r="M358" i="5"/>
  <c r="N358" i="5" s="1"/>
  <c r="L358" i="5"/>
  <c r="M357" i="5"/>
  <c r="L357" i="5"/>
  <c r="N357" i="5" s="1"/>
  <c r="M356" i="5"/>
  <c r="N356" i="5" s="1"/>
  <c r="L356" i="5"/>
  <c r="N355" i="5"/>
  <c r="M355" i="5"/>
  <c r="L355" i="5"/>
  <c r="M354" i="5"/>
  <c r="N354" i="5" s="1"/>
  <c r="L354" i="5"/>
  <c r="N353" i="5"/>
  <c r="M353" i="5"/>
  <c r="L353" i="5"/>
  <c r="M352" i="5"/>
  <c r="N352" i="5" s="1"/>
  <c r="L352" i="5"/>
  <c r="M351" i="5"/>
  <c r="L351" i="5"/>
  <c r="N351" i="5" s="1"/>
  <c r="M350" i="5"/>
  <c r="N350" i="5" s="1"/>
  <c r="L350" i="5"/>
  <c r="M349" i="5"/>
  <c r="L349" i="5"/>
  <c r="N349" i="5" s="1"/>
  <c r="M348" i="5"/>
  <c r="N348" i="5" s="1"/>
  <c r="L348" i="5"/>
  <c r="N347" i="5"/>
  <c r="M347" i="5"/>
  <c r="L347" i="5"/>
  <c r="M346" i="5"/>
  <c r="N346" i="5" s="1"/>
  <c r="L346" i="5"/>
  <c r="N345" i="5"/>
  <c r="M345" i="5"/>
  <c r="L345" i="5"/>
  <c r="M344" i="5"/>
  <c r="N344" i="5" s="1"/>
  <c r="L344" i="5"/>
  <c r="M343" i="5"/>
  <c r="L343" i="5"/>
  <c r="N343" i="5" s="1"/>
  <c r="M342" i="5"/>
  <c r="N342" i="5" s="1"/>
  <c r="L342" i="5"/>
  <c r="M341" i="5"/>
  <c r="L341" i="5"/>
  <c r="N341" i="5" s="1"/>
  <c r="M340" i="5"/>
  <c r="N340" i="5" s="1"/>
  <c r="L340" i="5"/>
  <c r="N339" i="5"/>
  <c r="M339" i="5"/>
  <c r="L339" i="5"/>
  <c r="M338" i="5"/>
  <c r="N338" i="5" s="1"/>
  <c r="L338" i="5"/>
  <c r="N337" i="5"/>
  <c r="M337" i="5"/>
  <c r="L337" i="5"/>
  <c r="M336" i="5"/>
  <c r="N336" i="5" s="1"/>
  <c r="L336" i="5"/>
  <c r="M335" i="5"/>
  <c r="L335" i="5"/>
  <c r="N335" i="5" s="1"/>
  <c r="M334" i="5"/>
  <c r="N334" i="5" s="1"/>
  <c r="L334" i="5"/>
  <c r="M333" i="5"/>
  <c r="L333" i="5"/>
  <c r="N333" i="5" s="1"/>
  <c r="M332" i="5"/>
  <c r="N332" i="5" s="1"/>
  <c r="L332" i="5"/>
  <c r="N331" i="5"/>
  <c r="M331" i="5"/>
  <c r="L331" i="5"/>
  <c r="M330" i="5"/>
  <c r="N330" i="5" s="1"/>
  <c r="L330" i="5"/>
  <c r="N329" i="5"/>
  <c r="M329" i="5"/>
  <c r="L329" i="5"/>
  <c r="M328" i="5"/>
  <c r="N328" i="5" s="1"/>
  <c r="L328" i="5"/>
  <c r="M327" i="5"/>
  <c r="L327" i="5"/>
  <c r="N327" i="5" s="1"/>
  <c r="M326" i="5"/>
  <c r="N326" i="5" s="1"/>
  <c r="L326" i="5"/>
  <c r="M325" i="5"/>
  <c r="L325" i="5"/>
  <c r="N325" i="5" s="1"/>
  <c r="M324" i="5"/>
  <c r="N324" i="5" s="1"/>
  <c r="L324" i="5"/>
  <c r="N323" i="5"/>
  <c r="M323" i="5"/>
  <c r="L323" i="5"/>
  <c r="M322" i="5"/>
  <c r="N322" i="5" s="1"/>
  <c r="L322" i="5"/>
  <c r="N321" i="5"/>
  <c r="M321" i="5"/>
  <c r="L321" i="5"/>
  <c r="M320" i="5"/>
  <c r="N320" i="5" s="1"/>
  <c r="L320" i="5"/>
  <c r="M319" i="5"/>
  <c r="L319" i="5"/>
  <c r="N319" i="5" s="1"/>
  <c r="M318" i="5"/>
  <c r="N318" i="5" s="1"/>
  <c r="L318" i="5"/>
  <c r="M317" i="5"/>
  <c r="L317" i="5"/>
  <c r="N317" i="5" s="1"/>
  <c r="M316" i="5"/>
  <c r="N316" i="5" s="1"/>
  <c r="L316" i="5"/>
  <c r="N315" i="5"/>
  <c r="M315" i="5"/>
  <c r="L315" i="5"/>
  <c r="M314" i="5"/>
  <c r="N314" i="5" s="1"/>
  <c r="L314" i="5"/>
  <c r="N313" i="5"/>
  <c r="M313" i="5"/>
  <c r="L313" i="5"/>
  <c r="M312" i="5"/>
  <c r="N312" i="5" s="1"/>
  <c r="L312" i="5"/>
  <c r="M311" i="5"/>
  <c r="L311" i="5"/>
  <c r="N311" i="5" s="1"/>
  <c r="M310" i="5"/>
  <c r="N310" i="5" s="1"/>
  <c r="L310" i="5"/>
  <c r="M309" i="5"/>
  <c r="L309" i="5"/>
  <c r="N309" i="5" s="1"/>
  <c r="M308" i="5"/>
  <c r="N308" i="5" s="1"/>
  <c r="L308" i="5"/>
  <c r="N307" i="5"/>
  <c r="M307" i="5"/>
  <c r="L307" i="5"/>
  <c r="M306" i="5"/>
  <c r="N306" i="5" s="1"/>
  <c r="L306" i="5"/>
  <c r="N305" i="5"/>
  <c r="M305" i="5"/>
  <c r="L305" i="5"/>
  <c r="M304" i="5"/>
  <c r="N304" i="5" s="1"/>
  <c r="L304" i="5"/>
  <c r="M303" i="5"/>
  <c r="L303" i="5"/>
  <c r="N303" i="5" s="1"/>
  <c r="M302" i="5"/>
  <c r="N302" i="5" s="1"/>
  <c r="L302" i="5"/>
  <c r="M301" i="5"/>
  <c r="L301" i="5"/>
  <c r="N301" i="5" s="1"/>
  <c r="M300" i="5"/>
  <c r="N300" i="5" s="1"/>
  <c r="L300" i="5"/>
  <c r="N299" i="5"/>
  <c r="M299" i="5"/>
  <c r="L299" i="5"/>
  <c r="M298" i="5"/>
  <c r="N298" i="5" s="1"/>
  <c r="L298" i="5"/>
  <c r="N297" i="5"/>
  <c r="M297" i="5"/>
  <c r="L297" i="5"/>
  <c r="M296" i="5"/>
  <c r="N296" i="5" s="1"/>
  <c r="L296" i="5"/>
  <c r="M295" i="5"/>
  <c r="L295" i="5"/>
  <c r="N295" i="5" s="1"/>
  <c r="M294" i="5"/>
  <c r="N294" i="5" s="1"/>
  <c r="L294" i="5"/>
  <c r="M293" i="5"/>
  <c r="L293" i="5"/>
  <c r="N293" i="5" s="1"/>
  <c r="M292" i="5"/>
  <c r="N292" i="5" s="1"/>
  <c r="L292" i="5"/>
  <c r="N291" i="5"/>
  <c r="M291" i="5"/>
  <c r="L291" i="5"/>
  <c r="M290" i="5"/>
  <c r="N290" i="5" s="1"/>
  <c r="L290" i="5"/>
  <c r="N289" i="5"/>
  <c r="M289" i="5"/>
  <c r="L289" i="5"/>
  <c r="M288" i="5"/>
  <c r="N288" i="5" s="1"/>
  <c r="L288" i="5"/>
  <c r="M287" i="5"/>
  <c r="L287" i="5"/>
  <c r="N287" i="5" s="1"/>
  <c r="M286" i="5"/>
  <c r="N286" i="5" s="1"/>
  <c r="L286" i="5"/>
  <c r="M285" i="5"/>
  <c r="L285" i="5"/>
  <c r="N285" i="5" s="1"/>
  <c r="M284" i="5"/>
  <c r="N284" i="5" s="1"/>
  <c r="L284" i="5"/>
  <c r="N283" i="5"/>
  <c r="M283" i="5"/>
  <c r="L283" i="5"/>
  <c r="M282" i="5"/>
  <c r="N282" i="5" s="1"/>
  <c r="L282" i="5"/>
  <c r="N281" i="5"/>
  <c r="M281" i="5"/>
  <c r="L281" i="5"/>
  <c r="M280" i="5"/>
  <c r="N280" i="5" s="1"/>
  <c r="L280" i="5"/>
  <c r="M279" i="5"/>
  <c r="L279" i="5"/>
  <c r="N279" i="5" s="1"/>
  <c r="M278" i="5"/>
  <c r="N278" i="5" s="1"/>
  <c r="L278" i="5"/>
  <c r="M277" i="5"/>
  <c r="L277" i="5"/>
  <c r="N277" i="5" s="1"/>
  <c r="M276" i="5"/>
  <c r="N276" i="5" s="1"/>
  <c r="L276" i="5"/>
  <c r="N275" i="5"/>
  <c r="M275" i="5"/>
  <c r="L275" i="5"/>
  <c r="M274" i="5"/>
  <c r="N274" i="5" s="1"/>
  <c r="L274" i="5"/>
  <c r="N273" i="5"/>
  <c r="M273" i="5"/>
  <c r="L273" i="5"/>
  <c r="M272" i="5"/>
  <c r="N272" i="5" s="1"/>
  <c r="L272" i="5"/>
  <c r="M271" i="5"/>
  <c r="L271" i="5"/>
  <c r="N271" i="5" s="1"/>
  <c r="M270" i="5"/>
  <c r="N270" i="5" s="1"/>
  <c r="L270" i="5"/>
  <c r="M269" i="5"/>
  <c r="L269" i="5"/>
  <c r="N269" i="5" s="1"/>
  <c r="M268" i="5"/>
  <c r="N268" i="5" s="1"/>
  <c r="L268" i="5"/>
  <c r="N267" i="5"/>
  <c r="M267" i="5"/>
  <c r="L267" i="5"/>
  <c r="M266" i="5"/>
  <c r="N266" i="5" s="1"/>
  <c r="L266" i="5"/>
  <c r="N265" i="5"/>
  <c r="M265" i="5"/>
  <c r="L265" i="5"/>
  <c r="M264" i="5"/>
  <c r="N264" i="5" s="1"/>
  <c r="L264" i="5"/>
  <c r="M263" i="5"/>
  <c r="L263" i="5"/>
  <c r="N263" i="5" s="1"/>
  <c r="M262" i="5"/>
  <c r="N262" i="5" s="1"/>
  <c r="L262" i="5"/>
  <c r="M261" i="5"/>
  <c r="L261" i="5"/>
  <c r="N261" i="5" s="1"/>
  <c r="M260" i="5"/>
  <c r="N260" i="5" s="1"/>
  <c r="L260" i="5"/>
  <c r="N259" i="5"/>
  <c r="M259" i="5"/>
  <c r="L259" i="5"/>
  <c r="M258" i="5"/>
  <c r="N258" i="5" s="1"/>
  <c r="L258" i="5"/>
  <c r="N257" i="5"/>
  <c r="M257" i="5"/>
  <c r="L257" i="5"/>
  <c r="M256" i="5"/>
  <c r="N256" i="5" s="1"/>
  <c r="L256" i="5"/>
  <c r="M255" i="5"/>
  <c r="L255" i="5"/>
  <c r="N255" i="5" s="1"/>
  <c r="M254" i="5"/>
  <c r="N254" i="5" s="1"/>
  <c r="L254" i="5"/>
  <c r="M253" i="5"/>
  <c r="L253" i="5"/>
  <c r="N253" i="5" s="1"/>
  <c r="M252" i="5"/>
  <c r="N252" i="5" s="1"/>
  <c r="L252" i="5"/>
  <c r="N251" i="5"/>
  <c r="M251" i="5"/>
  <c r="L251" i="5"/>
  <c r="M250" i="5"/>
  <c r="N250" i="5" s="1"/>
  <c r="L250" i="5"/>
  <c r="N249" i="5"/>
  <c r="M249" i="5"/>
  <c r="L249" i="5"/>
  <c r="M248" i="5"/>
  <c r="N248" i="5" s="1"/>
  <c r="L248" i="5"/>
  <c r="M247" i="5"/>
  <c r="L247" i="5"/>
  <c r="N247" i="5" s="1"/>
  <c r="M246" i="5"/>
  <c r="N246" i="5" s="1"/>
  <c r="L246" i="5"/>
  <c r="M245" i="5"/>
  <c r="L245" i="5"/>
  <c r="N245" i="5" s="1"/>
  <c r="M244" i="5"/>
  <c r="N244" i="5" s="1"/>
  <c r="L244" i="5"/>
  <c r="N243" i="5"/>
  <c r="M243" i="5"/>
  <c r="L243" i="5"/>
  <c r="M242" i="5"/>
  <c r="N242" i="5" s="1"/>
  <c r="L242" i="5"/>
  <c r="N241" i="5"/>
  <c r="M241" i="5"/>
  <c r="L241" i="5"/>
  <c r="M240" i="5"/>
  <c r="N240" i="5" s="1"/>
  <c r="L240" i="5"/>
  <c r="M239" i="5"/>
  <c r="L239" i="5"/>
  <c r="N239" i="5" s="1"/>
  <c r="M238" i="5"/>
  <c r="N238" i="5" s="1"/>
  <c r="L238" i="5"/>
  <c r="M237" i="5"/>
  <c r="L237" i="5"/>
  <c r="N237" i="5" s="1"/>
  <c r="M236" i="5"/>
  <c r="N236" i="5" s="1"/>
  <c r="L236" i="5"/>
  <c r="N235" i="5"/>
  <c r="M235" i="5"/>
  <c r="L235" i="5"/>
  <c r="M234" i="5"/>
  <c r="N234" i="5" s="1"/>
  <c r="L234" i="5"/>
  <c r="N233" i="5"/>
  <c r="M233" i="5"/>
  <c r="L233" i="5"/>
  <c r="M232" i="5"/>
  <c r="N232" i="5" s="1"/>
  <c r="L232" i="5"/>
  <c r="M231" i="5"/>
  <c r="L231" i="5"/>
  <c r="N231" i="5" s="1"/>
  <c r="M230" i="5"/>
  <c r="N230" i="5" s="1"/>
  <c r="L230" i="5"/>
  <c r="M229" i="5"/>
  <c r="L229" i="5"/>
  <c r="N229" i="5" s="1"/>
  <c r="M228" i="5"/>
  <c r="N228" i="5" s="1"/>
  <c r="L228" i="5"/>
  <c r="N227" i="5"/>
  <c r="M227" i="5"/>
  <c r="L227" i="5"/>
  <c r="M226" i="5"/>
  <c r="N226" i="5" s="1"/>
  <c r="L226" i="5"/>
  <c r="N225" i="5"/>
  <c r="M225" i="5"/>
  <c r="L225" i="5"/>
  <c r="M224" i="5"/>
  <c r="N224" i="5" s="1"/>
  <c r="L224" i="5"/>
  <c r="M223" i="5"/>
  <c r="L223" i="5"/>
  <c r="N223" i="5" s="1"/>
  <c r="M222" i="5"/>
  <c r="N222" i="5" s="1"/>
  <c r="L222" i="5"/>
  <c r="M221" i="5"/>
  <c r="L221" i="5"/>
  <c r="N221" i="5" s="1"/>
  <c r="M220" i="5"/>
  <c r="N220" i="5" s="1"/>
  <c r="L220" i="5"/>
  <c r="N219" i="5"/>
  <c r="M219" i="5"/>
  <c r="L219" i="5"/>
  <c r="M218" i="5"/>
  <c r="N218" i="5" s="1"/>
  <c r="L218" i="5"/>
  <c r="N217" i="5"/>
  <c r="M217" i="5"/>
  <c r="L217" i="5"/>
  <c r="M216" i="5"/>
  <c r="N216" i="5" s="1"/>
  <c r="L216" i="5"/>
  <c r="M215" i="5"/>
  <c r="L215" i="5"/>
  <c r="N215" i="5" s="1"/>
  <c r="M214" i="5"/>
  <c r="N214" i="5" s="1"/>
  <c r="L214" i="5"/>
  <c r="M213" i="5"/>
  <c r="L213" i="5"/>
  <c r="N213" i="5" s="1"/>
  <c r="M212" i="5"/>
  <c r="N212" i="5" s="1"/>
  <c r="L212" i="5"/>
  <c r="N211" i="5"/>
  <c r="M211" i="5"/>
  <c r="L211" i="5"/>
  <c r="M210" i="5"/>
  <c r="N210" i="5" s="1"/>
  <c r="L210" i="5"/>
  <c r="N209" i="5"/>
  <c r="M209" i="5"/>
  <c r="L209" i="5"/>
  <c r="M208" i="5"/>
  <c r="N208" i="5" s="1"/>
  <c r="L208" i="5"/>
  <c r="M207" i="5"/>
  <c r="L207" i="5"/>
  <c r="N207" i="5" s="1"/>
  <c r="M206" i="5"/>
  <c r="N206" i="5" s="1"/>
  <c r="L206" i="5"/>
  <c r="M205" i="5"/>
  <c r="L205" i="5"/>
  <c r="N205" i="5" s="1"/>
  <c r="M204" i="5"/>
  <c r="N204" i="5" s="1"/>
  <c r="L204" i="5"/>
  <c r="N203" i="5"/>
  <c r="M203" i="5"/>
  <c r="L203" i="5"/>
  <c r="M202" i="5"/>
  <c r="N202" i="5" s="1"/>
  <c r="L202" i="5"/>
  <c r="N201" i="5"/>
  <c r="M201" i="5"/>
  <c r="L201" i="5"/>
  <c r="M200" i="5"/>
  <c r="N200" i="5" s="1"/>
  <c r="L200" i="5"/>
  <c r="M199" i="5"/>
  <c r="L199" i="5"/>
  <c r="N199" i="5" s="1"/>
  <c r="M198" i="5"/>
  <c r="N198" i="5" s="1"/>
  <c r="L198" i="5"/>
  <c r="M197" i="5"/>
  <c r="L197" i="5"/>
  <c r="N197" i="5" s="1"/>
  <c r="M196" i="5"/>
  <c r="N196" i="5" s="1"/>
  <c r="L196" i="5"/>
  <c r="N195" i="5"/>
  <c r="M195" i="5"/>
  <c r="L195" i="5"/>
  <c r="M194" i="5"/>
  <c r="L194" i="5"/>
  <c r="M193" i="5"/>
  <c r="L193" i="5"/>
  <c r="N193" i="5" s="1"/>
  <c r="N192" i="5"/>
  <c r="M192" i="5"/>
  <c r="L192" i="5"/>
  <c r="M191" i="5"/>
  <c r="N191" i="5" s="1"/>
  <c r="L191" i="5"/>
  <c r="M190" i="5"/>
  <c r="L190" i="5"/>
  <c r="N189" i="5"/>
  <c r="M189" i="5"/>
  <c r="L189" i="5"/>
  <c r="M188" i="5"/>
  <c r="N188" i="5" s="1"/>
  <c r="L188" i="5"/>
  <c r="M187" i="5"/>
  <c r="N187" i="5" s="1"/>
  <c r="L187" i="5"/>
  <c r="M186" i="5"/>
  <c r="L186" i="5"/>
  <c r="N185" i="5"/>
  <c r="M185" i="5"/>
  <c r="L185" i="5"/>
  <c r="M184" i="5"/>
  <c r="N184" i="5" s="1"/>
  <c r="L184" i="5"/>
  <c r="M183" i="5"/>
  <c r="L183" i="5"/>
  <c r="N183" i="5" s="1"/>
  <c r="M182" i="5"/>
  <c r="N182" i="5" s="1"/>
  <c r="L182" i="5"/>
  <c r="M181" i="5"/>
  <c r="L181" i="5"/>
  <c r="N181" i="5" s="1"/>
  <c r="N180" i="5"/>
  <c r="M180" i="5"/>
  <c r="L180" i="5"/>
  <c r="N179" i="5"/>
  <c r="M179" i="5"/>
  <c r="L179" i="5"/>
  <c r="M178" i="5"/>
  <c r="L178" i="5"/>
  <c r="M177" i="5"/>
  <c r="L177" i="5"/>
  <c r="N177" i="5" s="1"/>
  <c r="N176" i="5"/>
  <c r="M176" i="5"/>
  <c r="L176" i="5"/>
  <c r="M175" i="5"/>
  <c r="N175" i="5" s="1"/>
  <c r="L175" i="5"/>
  <c r="M174" i="5"/>
  <c r="L174" i="5"/>
  <c r="N173" i="5"/>
  <c r="M173" i="5"/>
  <c r="L173" i="5"/>
  <c r="M172" i="5"/>
  <c r="N172" i="5" s="1"/>
  <c r="L172" i="5"/>
  <c r="M171" i="5"/>
  <c r="N171" i="5" s="1"/>
  <c r="L171" i="5"/>
  <c r="M170" i="5"/>
  <c r="N170" i="5" s="1"/>
  <c r="L170" i="5"/>
  <c r="N169" i="5"/>
  <c r="M169" i="5"/>
  <c r="L169" i="5"/>
  <c r="M168" i="5"/>
  <c r="N168" i="5" s="1"/>
  <c r="L168" i="5"/>
  <c r="M167" i="5"/>
  <c r="L167" i="5"/>
  <c r="N167" i="5" s="1"/>
  <c r="M166" i="5"/>
  <c r="N166" i="5" s="1"/>
  <c r="L166" i="5"/>
  <c r="M165" i="5"/>
  <c r="L165" i="5"/>
  <c r="N165" i="5" s="1"/>
  <c r="N164" i="5"/>
  <c r="M164" i="5"/>
  <c r="L164" i="5"/>
  <c r="N163" i="5"/>
  <c r="M163" i="5"/>
  <c r="L163" i="5"/>
  <c r="M162" i="5"/>
  <c r="L162" i="5"/>
  <c r="M161" i="5"/>
  <c r="L161" i="5"/>
  <c r="N161" i="5" s="1"/>
  <c r="N160" i="5"/>
  <c r="M160" i="5"/>
  <c r="L160" i="5"/>
  <c r="M159" i="5"/>
  <c r="N159" i="5" s="1"/>
  <c r="L159" i="5"/>
  <c r="M158" i="5"/>
  <c r="L158" i="5"/>
  <c r="N157" i="5"/>
  <c r="M157" i="5"/>
  <c r="L157" i="5"/>
  <c r="M156" i="5"/>
  <c r="N156" i="5" s="1"/>
  <c r="L156" i="5"/>
  <c r="M155" i="5"/>
  <c r="N155" i="5" s="1"/>
  <c r="L155" i="5"/>
  <c r="M154" i="5"/>
  <c r="N154" i="5" s="1"/>
  <c r="L154" i="5"/>
  <c r="N153" i="5"/>
  <c r="M153" i="5"/>
  <c r="L153" i="5"/>
  <c r="M152" i="5"/>
  <c r="N152" i="5" s="1"/>
  <c r="L152" i="5"/>
  <c r="M151" i="5"/>
  <c r="L151" i="5"/>
  <c r="N151" i="5" s="1"/>
  <c r="M150" i="5"/>
  <c r="N150" i="5" s="1"/>
  <c r="L150" i="5"/>
  <c r="M149" i="5"/>
  <c r="L149" i="5"/>
  <c r="N149" i="5" s="1"/>
  <c r="N148" i="5"/>
  <c r="M148" i="5"/>
  <c r="L148" i="5"/>
  <c r="N147" i="5"/>
  <c r="M147" i="5"/>
  <c r="L147" i="5"/>
  <c r="M146" i="5"/>
  <c r="L146" i="5"/>
  <c r="M145" i="5"/>
  <c r="L145" i="5"/>
  <c r="N145" i="5" s="1"/>
  <c r="N144" i="5"/>
  <c r="M144" i="5"/>
  <c r="L144" i="5"/>
  <c r="M143" i="5"/>
  <c r="N143" i="5" s="1"/>
  <c r="L143" i="5"/>
  <c r="M142" i="5"/>
  <c r="L142" i="5"/>
  <c r="N141" i="5"/>
  <c r="M141" i="5"/>
  <c r="L141" i="5"/>
  <c r="M140" i="5"/>
  <c r="N140" i="5" s="1"/>
  <c r="L140" i="5"/>
  <c r="M139" i="5"/>
  <c r="N139" i="5" s="1"/>
  <c r="L139" i="5"/>
  <c r="M138" i="5"/>
  <c r="N138" i="5" s="1"/>
  <c r="L138" i="5"/>
  <c r="N137" i="5"/>
  <c r="M137" i="5"/>
  <c r="L137" i="5"/>
  <c r="M136" i="5"/>
  <c r="N136" i="5" s="1"/>
  <c r="L136" i="5"/>
  <c r="M135" i="5"/>
  <c r="L135" i="5"/>
  <c r="N135" i="5" s="1"/>
  <c r="M134" i="5"/>
  <c r="N134" i="5" s="1"/>
  <c r="L134" i="5"/>
  <c r="M133" i="5"/>
  <c r="L133" i="5"/>
  <c r="N133" i="5" s="1"/>
  <c r="N132" i="5"/>
  <c r="M132" i="5"/>
  <c r="L132" i="5"/>
  <c r="N131" i="5"/>
  <c r="M131" i="5"/>
  <c r="L131" i="5"/>
  <c r="M130" i="5"/>
  <c r="L130" i="5"/>
  <c r="M129" i="5"/>
  <c r="L129" i="5"/>
  <c r="N129" i="5" s="1"/>
  <c r="N128" i="5"/>
  <c r="M128" i="5"/>
  <c r="L128" i="5"/>
  <c r="M127" i="5"/>
  <c r="N127" i="5" s="1"/>
  <c r="L127" i="5"/>
  <c r="M126" i="5"/>
  <c r="L126" i="5"/>
  <c r="N125" i="5"/>
  <c r="M125" i="5"/>
  <c r="L125" i="5"/>
  <c r="M124" i="5"/>
  <c r="N124" i="5" s="1"/>
  <c r="L124" i="5"/>
  <c r="M123" i="5"/>
  <c r="N123" i="5" s="1"/>
  <c r="L123" i="5"/>
  <c r="M122" i="5"/>
  <c r="N122" i="5" s="1"/>
  <c r="L122" i="5"/>
  <c r="N121" i="5"/>
  <c r="M121" i="5"/>
  <c r="L121" i="5"/>
  <c r="M120" i="5"/>
  <c r="N120" i="5" s="1"/>
  <c r="L120" i="5"/>
  <c r="M119" i="5"/>
  <c r="L119" i="5"/>
  <c r="N119" i="5" s="1"/>
  <c r="M118" i="5"/>
  <c r="N118" i="5" s="1"/>
  <c r="L118" i="5"/>
  <c r="M117" i="5"/>
  <c r="L117" i="5"/>
  <c r="N117" i="5" s="1"/>
  <c r="N116" i="5"/>
  <c r="M116" i="5"/>
  <c r="L116" i="5"/>
  <c r="N115" i="5"/>
  <c r="M115" i="5"/>
  <c r="L115" i="5"/>
  <c r="M114" i="5"/>
  <c r="L114" i="5"/>
  <c r="M113" i="5"/>
  <c r="L113" i="5"/>
  <c r="N113" i="5" s="1"/>
  <c r="N112" i="5"/>
  <c r="M112" i="5"/>
  <c r="L112" i="5"/>
  <c r="M111" i="5"/>
  <c r="N111" i="5" s="1"/>
  <c r="L111" i="5"/>
  <c r="M110" i="5"/>
  <c r="L110" i="5"/>
  <c r="N109" i="5"/>
  <c r="M109" i="5"/>
  <c r="L109" i="5"/>
  <c r="M108" i="5"/>
  <c r="N108" i="5" s="1"/>
  <c r="L108" i="5"/>
  <c r="M107" i="5"/>
  <c r="N107" i="5" s="1"/>
  <c r="L107" i="5"/>
  <c r="M106" i="5"/>
  <c r="N106" i="5" s="1"/>
  <c r="L106" i="5"/>
  <c r="N105" i="5"/>
  <c r="M105" i="5"/>
  <c r="L105" i="5"/>
  <c r="M104" i="5"/>
  <c r="N104" i="5" s="1"/>
  <c r="L104" i="5"/>
  <c r="M103" i="5"/>
  <c r="L103" i="5"/>
  <c r="N103" i="5" s="1"/>
  <c r="M102" i="5"/>
  <c r="N102" i="5" s="1"/>
  <c r="L102" i="5"/>
  <c r="M101" i="5"/>
  <c r="L101" i="5"/>
  <c r="N101" i="5" s="1"/>
  <c r="N100" i="5"/>
  <c r="M100" i="5"/>
  <c r="L100" i="5"/>
  <c r="N99" i="5"/>
  <c r="M99" i="5"/>
  <c r="L99" i="5"/>
  <c r="M98" i="5"/>
  <c r="L98" i="5"/>
  <c r="M97" i="5"/>
  <c r="L97" i="5"/>
  <c r="N97" i="5" s="1"/>
  <c r="N96" i="5"/>
  <c r="M96" i="5"/>
  <c r="L96" i="5"/>
  <c r="M95" i="5"/>
  <c r="N95" i="5" s="1"/>
  <c r="L95" i="5"/>
  <c r="M94" i="5"/>
  <c r="L94" i="5"/>
  <c r="N93" i="5"/>
  <c r="M93" i="5"/>
  <c r="L93" i="5"/>
  <c r="M92" i="5"/>
  <c r="N92" i="5" s="1"/>
  <c r="L92" i="5"/>
  <c r="M91" i="5"/>
  <c r="N91" i="5" s="1"/>
  <c r="L91" i="5"/>
  <c r="M90" i="5"/>
  <c r="N90" i="5" s="1"/>
  <c r="L90" i="5"/>
  <c r="N89" i="5"/>
  <c r="M89" i="5"/>
  <c r="L89" i="5"/>
  <c r="M88" i="5"/>
  <c r="N88" i="5" s="1"/>
  <c r="L88" i="5"/>
  <c r="M87" i="5"/>
  <c r="L87" i="5"/>
  <c r="N87" i="5" s="1"/>
  <c r="M86" i="5"/>
  <c r="N86" i="5" s="1"/>
  <c r="L86" i="5"/>
  <c r="M85" i="5"/>
  <c r="L85" i="5"/>
  <c r="N85" i="5" s="1"/>
  <c r="N84" i="5"/>
  <c r="M84" i="5"/>
  <c r="L84" i="5"/>
  <c r="N83" i="5"/>
  <c r="M83" i="5"/>
  <c r="L83" i="5"/>
  <c r="M82" i="5"/>
  <c r="L82" i="5"/>
  <c r="M81" i="5"/>
  <c r="L81" i="5"/>
  <c r="N81" i="5" s="1"/>
  <c r="N80" i="5"/>
  <c r="M80" i="5"/>
  <c r="L80" i="5"/>
  <c r="M79" i="5"/>
  <c r="N79" i="5" s="1"/>
  <c r="L79" i="5"/>
  <c r="M78" i="5"/>
  <c r="L78" i="5"/>
  <c r="N77" i="5"/>
  <c r="M77" i="5"/>
  <c r="L77" i="5"/>
  <c r="M76" i="5"/>
  <c r="N76" i="5" s="1"/>
  <c r="L76" i="5"/>
  <c r="M75" i="5"/>
  <c r="N75" i="5" s="1"/>
  <c r="L75" i="5"/>
  <c r="M74" i="5"/>
  <c r="N74" i="5" s="1"/>
  <c r="L74" i="5"/>
  <c r="N73" i="5"/>
  <c r="M73" i="5"/>
  <c r="L73" i="5"/>
  <c r="M72" i="5"/>
  <c r="N72" i="5" s="1"/>
  <c r="L72" i="5"/>
  <c r="M71" i="5"/>
  <c r="L71" i="5"/>
  <c r="N71" i="5" s="1"/>
  <c r="M70" i="5"/>
  <c r="N70" i="5" s="1"/>
  <c r="L70" i="5"/>
  <c r="M69" i="5"/>
  <c r="L69" i="5"/>
  <c r="N69" i="5" s="1"/>
  <c r="N68" i="5"/>
  <c r="M68" i="5"/>
  <c r="L68" i="5"/>
  <c r="N67" i="5"/>
  <c r="M67" i="5"/>
  <c r="L67" i="5"/>
  <c r="M66" i="5"/>
  <c r="L66" i="5"/>
  <c r="M65" i="5"/>
  <c r="L65" i="5"/>
  <c r="N65" i="5" s="1"/>
  <c r="N64" i="5"/>
  <c r="M64" i="5"/>
  <c r="L64" i="5"/>
  <c r="M63" i="5"/>
  <c r="N63" i="5" s="1"/>
  <c r="L63" i="5"/>
  <c r="M62" i="5"/>
  <c r="L62" i="5"/>
  <c r="N61" i="5"/>
  <c r="M61" i="5"/>
  <c r="L61" i="5"/>
  <c r="M60" i="5"/>
  <c r="N60" i="5" s="1"/>
  <c r="L60" i="5"/>
  <c r="M59" i="5"/>
  <c r="N59" i="5" s="1"/>
  <c r="L59" i="5"/>
  <c r="M58" i="5"/>
  <c r="N58" i="5" s="1"/>
  <c r="L58" i="5"/>
  <c r="N57" i="5"/>
  <c r="M57" i="5"/>
  <c r="L57" i="5"/>
  <c r="M56" i="5"/>
  <c r="N56" i="5" s="1"/>
  <c r="L56" i="5"/>
  <c r="M55" i="5"/>
  <c r="L55" i="5"/>
  <c r="N55" i="5" s="1"/>
  <c r="M54" i="5"/>
  <c r="N54" i="5" s="1"/>
  <c r="L54" i="5"/>
  <c r="M53" i="5"/>
  <c r="L53" i="5"/>
  <c r="N53" i="5" s="1"/>
  <c r="N52" i="5"/>
  <c r="M52" i="5"/>
  <c r="L52" i="5"/>
  <c r="N51" i="5"/>
  <c r="M51" i="5"/>
  <c r="L51" i="5"/>
  <c r="M50" i="5"/>
  <c r="L50" i="5"/>
  <c r="M49" i="5"/>
  <c r="L49" i="5"/>
  <c r="N49" i="5" s="1"/>
  <c r="N48" i="5"/>
  <c r="M48" i="5"/>
  <c r="L48" i="5"/>
  <c r="M47" i="5"/>
  <c r="N47" i="5" s="1"/>
  <c r="L47" i="5"/>
  <c r="M46" i="5"/>
  <c r="L46" i="5"/>
  <c r="N45" i="5"/>
  <c r="M45" i="5"/>
  <c r="L45" i="5"/>
  <c r="M44" i="5"/>
  <c r="N44" i="5" s="1"/>
  <c r="L44" i="5"/>
  <c r="M43" i="5"/>
  <c r="N43" i="5" s="1"/>
  <c r="L43" i="5"/>
  <c r="M42" i="5"/>
  <c r="N42" i="5" s="1"/>
  <c r="L42" i="5"/>
  <c r="N41" i="5"/>
  <c r="M41" i="5"/>
  <c r="L41" i="5"/>
  <c r="M40" i="5"/>
  <c r="N40" i="5" s="1"/>
  <c r="L40" i="5"/>
  <c r="M39" i="5"/>
  <c r="L39" i="5"/>
  <c r="N39" i="5" s="1"/>
  <c r="M38" i="5"/>
  <c r="N38" i="5" s="1"/>
  <c r="L38" i="5"/>
  <c r="M37" i="5"/>
  <c r="L37" i="5"/>
  <c r="N37" i="5" s="1"/>
  <c r="N36" i="5"/>
  <c r="M36" i="5"/>
  <c r="L36" i="5"/>
  <c r="N35" i="5"/>
  <c r="M35" i="5"/>
  <c r="L35" i="5"/>
  <c r="M34" i="5"/>
  <c r="L34" i="5"/>
  <c r="M33" i="5"/>
  <c r="L33" i="5"/>
  <c r="N33" i="5" s="1"/>
  <c r="N32" i="5"/>
  <c r="M32" i="5"/>
  <c r="L32" i="5"/>
  <c r="M31" i="5"/>
  <c r="N31" i="5" s="1"/>
  <c r="L31" i="5"/>
  <c r="M30" i="5"/>
  <c r="N30" i="5" s="1"/>
  <c r="L30" i="5"/>
  <c r="M29" i="5"/>
  <c r="L29" i="5"/>
  <c r="N29" i="5" s="1"/>
  <c r="N28" i="5"/>
  <c r="M28" i="5"/>
  <c r="L28" i="5"/>
  <c r="M27" i="5"/>
  <c r="N27" i="5" s="1"/>
  <c r="L27" i="5"/>
  <c r="M26" i="5"/>
  <c r="N26" i="5" s="1"/>
  <c r="L26" i="5"/>
  <c r="M25" i="5"/>
  <c r="L25" i="5"/>
  <c r="N25" i="5" s="1"/>
  <c r="N24" i="5"/>
  <c r="M24" i="5"/>
  <c r="L24" i="5"/>
  <c r="M23" i="5"/>
  <c r="N23" i="5" s="1"/>
  <c r="L23" i="5"/>
  <c r="M22" i="5"/>
  <c r="N22" i="5" s="1"/>
  <c r="L22" i="5"/>
  <c r="M21" i="5"/>
  <c r="L21" i="5"/>
  <c r="N21" i="5" s="1"/>
  <c r="N20" i="5"/>
  <c r="M20" i="5"/>
  <c r="L20" i="5"/>
  <c r="M19" i="5"/>
  <c r="N19" i="5" s="1"/>
  <c r="L19" i="5"/>
  <c r="M18" i="5"/>
  <c r="N18" i="5" s="1"/>
  <c r="L18" i="5"/>
  <c r="M17" i="5"/>
  <c r="L17" i="5"/>
  <c r="N17" i="5" s="1"/>
  <c r="N16" i="5"/>
  <c r="M16" i="5"/>
  <c r="L16" i="5"/>
  <c r="M15" i="5"/>
  <c r="N15" i="5" s="1"/>
  <c r="L15" i="5"/>
  <c r="M14" i="5"/>
  <c r="N14" i="5" s="1"/>
  <c r="L14" i="5"/>
  <c r="M13" i="5"/>
  <c r="L13" i="5"/>
  <c r="N13" i="5" s="1"/>
  <c r="N12" i="5"/>
  <c r="M12" i="5"/>
  <c r="L12" i="5"/>
  <c r="M11" i="5"/>
  <c r="N11" i="5" s="1"/>
  <c r="L11" i="5"/>
  <c r="M10" i="5"/>
  <c r="N10" i="5" s="1"/>
  <c r="L10" i="5"/>
  <c r="M9" i="5"/>
  <c r="L9" i="5"/>
  <c r="N9" i="5" s="1"/>
  <c r="N8" i="5"/>
  <c r="M8" i="5"/>
  <c r="L8" i="5"/>
  <c r="M7" i="5"/>
  <c r="N7" i="5" s="1"/>
  <c r="L7" i="5"/>
  <c r="M6" i="5"/>
  <c r="N6" i="5" s="1"/>
  <c r="L6" i="5"/>
  <c r="M5" i="5"/>
  <c r="L5" i="5"/>
  <c r="N5" i="5" s="1"/>
  <c r="N4" i="5"/>
  <c r="M4" i="5"/>
  <c r="L4" i="5"/>
  <c r="M3" i="5"/>
  <c r="N3" i="5" s="1"/>
  <c r="L3" i="5"/>
  <c r="M2" i="5"/>
  <c r="N2" i="5" s="1"/>
  <c r="L2" i="5"/>
  <c r="N34" i="5" l="1"/>
  <c r="N50" i="5"/>
  <c r="N66" i="5"/>
  <c r="N82" i="5"/>
  <c r="N98" i="5"/>
  <c r="N162" i="5"/>
  <c r="N194" i="5"/>
  <c r="N46" i="5"/>
  <c r="N62" i="5"/>
  <c r="N78" i="5"/>
  <c r="N94" i="5"/>
  <c r="N110" i="5"/>
  <c r="N126" i="5"/>
  <c r="N142" i="5"/>
  <c r="N158" i="5"/>
  <c r="N174" i="5"/>
  <c r="N190" i="5"/>
  <c r="N114" i="5"/>
  <c r="N130" i="5"/>
  <c r="N146" i="5"/>
  <c r="N178" i="5"/>
  <c r="N186" i="5"/>
  <c r="N662" i="5"/>
  <c r="N678" i="5"/>
  <c r="N694" i="5"/>
  <c r="N710" i="5"/>
  <c r="N726" i="5"/>
  <c r="N742" i="5"/>
  <c r="N770" i="5"/>
  <c r="N799" i="5"/>
  <c r="N654" i="5"/>
  <c r="N670" i="5"/>
  <c r="N686" i="5"/>
  <c r="N702" i="5"/>
  <c r="N718" i="5"/>
  <c r="N734" i="5"/>
  <c r="N750" i="5"/>
  <c r="N762" i="5"/>
  <c r="N774" i="5"/>
  <c r="N815" i="5"/>
  <c r="N831" i="5"/>
  <c r="N847" i="5"/>
  <c r="N863" i="5"/>
  <c r="N879" i="5"/>
  <c r="N895" i="5"/>
  <c r="N996" i="5"/>
  <c r="N790" i="5"/>
  <c r="N806" i="5"/>
  <c r="N822" i="5"/>
  <c r="N838" i="5"/>
  <c r="N854" i="5"/>
  <c r="N870" i="5"/>
  <c r="N886" i="5"/>
  <c r="N902" i="5"/>
  <c r="N919" i="5"/>
  <c r="N955" i="5"/>
  <c r="N960" i="5"/>
  <c r="N983" i="5"/>
  <c r="N1019" i="5"/>
  <c r="N1024" i="5"/>
  <c r="N1059" i="5"/>
  <c r="N1091" i="5"/>
  <c r="N802" i="5"/>
  <c r="N818" i="5"/>
  <c r="N834" i="5"/>
  <c r="N850" i="5"/>
  <c r="N866" i="5"/>
  <c r="N882" i="5"/>
  <c r="N898" i="5"/>
  <c r="N907" i="5"/>
  <c r="N912" i="5"/>
  <c r="N935" i="5"/>
  <c r="N971" i="5"/>
  <c r="N976" i="5"/>
  <c r="N999" i="5"/>
  <c r="N1028" i="5"/>
  <c r="N1051" i="5"/>
  <c r="N1083" i="5"/>
  <c r="N830" i="5"/>
  <c r="N862" i="5"/>
  <c r="N878" i="5"/>
  <c r="N894" i="5"/>
  <c r="N923" i="5"/>
  <c r="N928" i="5"/>
  <c r="N951" i="5"/>
  <c r="N987" i="5"/>
  <c r="N992" i="5"/>
  <c r="N1015" i="5"/>
  <c r="N1043" i="5"/>
  <c r="N1075" i="5"/>
  <c r="N1107" i="5"/>
  <c r="N1115" i="5"/>
  <c r="N1123" i="5"/>
  <c r="N1131" i="5"/>
  <c r="N1139" i="5"/>
  <c r="N1147" i="5"/>
  <c r="N1155" i="5"/>
  <c r="N1163" i="5"/>
  <c r="N1171" i="5"/>
  <c r="N1179" i="5"/>
  <c r="N1187" i="5"/>
  <c r="N1195" i="5"/>
  <c r="N1203" i="5"/>
  <c r="N1211" i="5"/>
  <c r="N1219" i="5"/>
  <c r="N1031" i="5"/>
  <c r="N915" i="5"/>
  <c r="N931" i="5"/>
  <c r="N947" i="5"/>
  <c r="N963" i="5"/>
  <c r="N979" i="5"/>
  <c r="N995" i="5"/>
  <c r="N1011" i="5"/>
  <c r="N1027" i="5"/>
  <c r="N1039" i="5"/>
  <c r="N1047" i="5"/>
  <c r="N1055" i="5"/>
  <c r="N1063" i="5"/>
  <c r="N1071" i="5"/>
  <c r="N1079" i="5"/>
  <c r="N1087" i="5"/>
  <c r="N1095" i="5"/>
  <c r="N1103" i="5"/>
  <c r="N1111" i="5"/>
  <c r="N1119" i="5"/>
  <c r="N1127" i="5"/>
  <c r="N1135" i="5"/>
  <c r="N1143" i="5"/>
  <c r="N1151" i="5"/>
  <c r="N1159" i="5"/>
  <c r="N1167" i="5"/>
  <c r="N1175" i="5"/>
  <c r="N1183" i="5"/>
  <c r="N1191" i="5"/>
  <c r="N1199" i="5"/>
  <c r="N1207" i="5"/>
  <c r="N1215" i="5"/>
  <c r="N1373" i="5"/>
  <c r="N1376" i="5"/>
  <c r="N1381" i="5"/>
  <c r="N1384" i="5"/>
  <c r="N1389" i="5"/>
  <c r="N1392" i="5"/>
  <c r="N1397" i="5"/>
  <c r="N1400" i="5"/>
  <c r="N1405" i="5"/>
  <c r="N1408" i="5"/>
  <c r="N1413" i="5"/>
  <c r="N1416" i="5"/>
  <c r="N1421" i="5"/>
  <c r="N1424" i="5"/>
  <c r="N1429" i="5"/>
  <c r="N1432" i="5"/>
  <c r="N1437" i="5"/>
  <c r="N1440" i="5"/>
  <c r="N1445" i="5"/>
  <c r="N1448" i="5"/>
  <c r="N1453" i="5"/>
  <c r="N1456" i="5"/>
  <c r="N1461" i="5"/>
  <c r="N1464" i="5"/>
  <c r="N1469" i="5"/>
  <c r="N1472" i="5"/>
  <c r="N1480" i="5"/>
  <c r="N1488" i="5"/>
  <c r="N1496" i="5"/>
  <c r="N1512" i="5"/>
  <c r="N1520" i="5"/>
  <c r="N1528" i="5"/>
  <c r="N1536" i="5"/>
  <c r="N1544" i="5"/>
  <c r="N1552" i="5"/>
  <c r="N1560" i="5"/>
  <c r="N1568" i="5"/>
  <c r="N1576" i="5"/>
  <c r="N1584" i="5"/>
  <c r="N1592" i="5"/>
  <c r="N1600" i="5"/>
  <c r="N1616" i="5"/>
  <c r="N1624" i="5"/>
  <c r="N1632" i="5"/>
  <c r="N1640" i="5"/>
  <c r="N1648" i="5"/>
  <c r="N1656" i="5"/>
  <c r="N1664" i="5"/>
  <c r="N1672" i="5"/>
  <c r="N1680" i="5"/>
  <c r="N1688" i="5"/>
  <c r="N1696" i="5"/>
  <c r="N1704" i="5"/>
</calcChain>
</file>

<file path=xl/sharedStrings.xml><?xml version="1.0" encoding="utf-8"?>
<sst xmlns="http://schemas.openxmlformats.org/spreadsheetml/2006/main" count="7777" uniqueCount="620">
  <si>
    <t>Years</t>
  </si>
  <si>
    <t xml:space="preserve"> Sales, General and Admin. 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</si>
  <si>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</si>
  <si>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</si>
  <si>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</si>
  <si>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</si>
  <si>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</si>
  <si>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</si>
  <si>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</si>
  <si>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</si>
  <si>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</si>
  <si>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</si>
  <si>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</si>
  <si>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</si>
  <si>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</si>
  <si>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</si>
  <si>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</si>
  <si>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</si>
  <si>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</si>
  <si>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</si>
  <si>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</si>
  <si>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</si>
  <si>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</si>
  <si>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</si>
  <si>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</si>
  <si>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</si>
  <si>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</si>
  <si>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</si>
  <si>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</si>
  <si>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</si>
  <si>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</si>
  <si>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</si>
  <si>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</si>
  <si>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</si>
  <si>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</si>
  <si>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</si>
  <si>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</si>
  <si>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</si>
  <si>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</si>
  <si>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</si>
  <si>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</si>
  <si>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</si>
  <si>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</si>
  <si>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</si>
  <si>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</si>
  <si>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</si>
  <si>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</si>
  <si>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</si>
  <si>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</si>
  <si>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</si>
  <si>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</si>
  <si>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</si>
  <si>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</si>
  <si>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</si>
  <si>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</si>
  <si>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</si>
  <si>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</si>
  <si>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</si>
  <si>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</si>
  <si>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</si>
  <si>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</si>
  <si>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</si>
  <si>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</si>
  <si>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</si>
  <si>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</si>
  <si>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</si>
  <si>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</si>
  <si>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</si>
  <si>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</si>
  <si>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</si>
  <si>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</si>
  <si>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</si>
  <si>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</si>
  <si>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</si>
  <si>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</si>
  <si>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</si>
  <si>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</si>
  <si>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</si>
  <si>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</si>
  <si>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</si>
  <si>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</si>
  <si>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</si>
  <si>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</si>
  <si>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</si>
  <si>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</si>
  <si>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</si>
  <si>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</si>
  <si>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</si>
  <si>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</si>
  <si>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</si>
  <si>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</si>
  <si>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</si>
  <si>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</si>
  <si>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</si>
  <si>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</si>
  <si>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</si>
  <si>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</si>
  <si>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</si>
  <si>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</si>
  <si>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</si>
  <si>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</si>
  <si>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</si>
  <si>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</si>
  <si>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</si>
  <si>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</si>
  <si>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</si>
  <si>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</si>
  <si>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</si>
  <si>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</si>
  <si>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</si>
  <si>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</si>
  <si>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</si>
  <si>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</si>
  <si>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</si>
  <si>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</si>
  <si>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</si>
  <si>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</si>
  <si>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</si>
  <si>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</si>
  <si>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</si>
  <si>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</si>
  <si>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</si>
  <si>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</si>
  <si>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</si>
  <si>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</si>
  <si>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</si>
  <si>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</si>
  <si>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</si>
  <si>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</si>
  <si>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</si>
  <si>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</si>
  <si>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</si>
  <si>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</si>
  <si>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</si>
  <si>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</si>
  <si>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</si>
  <si>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</si>
  <si>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</si>
  <si>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</si>
  <si>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</si>
  <si>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</si>
  <si>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</si>
  <si>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</si>
  <si>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</si>
  <si>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</si>
  <si>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</si>
  <si>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</si>
  <si>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</si>
  <si>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</si>
  <si>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</si>
  <si>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</si>
  <si>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</si>
  <si>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</si>
  <si>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</si>
  <si>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</si>
  <si>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</si>
  <si>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</si>
  <si>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</si>
  <si>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</si>
  <si>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</si>
  <si>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</si>
  <si>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</si>
  <si>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</si>
  <si>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</si>
  <si>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</si>
  <si>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</si>
  <si>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</si>
  <si>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</si>
  <si>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</si>
  <si>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</si>
  <si>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</si>
  <si>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</si>
  <si>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</si>
  <si>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</si>
  <si>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</si>
  <si>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</si>
  <si>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</si>
  <si>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</si>
  <si>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</si>
  <si>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</si>
  <si>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</si>
  <si>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</si>
  <si>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</si>
  <si>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</si>
  <si>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</si>
  <si>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</si>
  <si>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</si>
  <si>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</si>
  <si>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</si>
  <si>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</si>
  <si>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</si>
  <si>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</si>
  <si>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</si>
  <si>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</si>
  <si>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</si>
  <si>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</si>
  <si>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</si>
  <si>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</si>
  <si>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</si>
  <si>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</si>
  <si>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</si>
  <si>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</si>
  <si>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</si>
  <si>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</si>
  <si>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</si>
  <si>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</si>
  <si>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</si>
  <si>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</si>
  <si>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</si>
  <si>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</si>
  <si>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</si>
  <si>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</si>
  <si>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</si>
  <si>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</si>
  <si>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</si>
  <si>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</si>
  <si>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</si>
  <si>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</si>
  <si>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</si>
  <si>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</si>
  <si>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</si>
  <si>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</si>
  <si>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</si>
  <si>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</si>
  <si>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</si>
  <si>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</si>
  <si>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</si>
  <si>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</si>
  <si>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</si>
  <si>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</si>
  <si>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</si>
  <si>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</si>
  <si>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</si>
  <si>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</si>
  <si>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</si>
  <si>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</si>
  <si>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</si>
  <si>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</si>
  <si>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</si>
  <si>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</si>
  <si>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</si>
  <si>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</si>
  <si>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</si>
  <si>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</si>
  <si>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</si>
  <si>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</si>
  <si>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</si>
  <si>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</si>
  <si>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</si>
  <si>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</si>
  <si>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</si>
  <si>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</si>
  <si>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</si>
  <si>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</si>
  <si>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</si>
  <si>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</si>
  <si>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</si>
  <si>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</si>
  <si>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</si>
  <si>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</si>
  <si>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</si>
  <si>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</si>
  <si>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</si>
  <si>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</si>
  <si>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</si>
  <si>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</si>
  <si>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</si>
  <si>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</si>
  <si>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</si>
  <si>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</si>
  <si>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</si>
  <si>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</si>
  <si>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</si>
  <si>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</si>
  <si>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</si>
  <si>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</si>
  <si>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</si>
  <si>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</si>
  <si>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</si>
  <si>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</si>
  <si>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</si>
  <si>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</si>
  <si>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</si>
  <si>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</si>
  <si>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</si>
  <si>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</si>
  <si>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</si>
  <si>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</si>
  <si>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</si>
  <si>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</si>
  <si>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</si>
  <si>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</si>
  <si>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</si>
  <si>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</si>
  <si>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</si>
  <si>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</si>
  <si>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</si>
  <si>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</si>
  <si>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</si>
  <si>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</si>
  <si>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</si>
  <si>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</si>
  <si>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</si>
  <si>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</si>
  <si>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</si>
  <si>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</si>
  <si>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</si>
  <si>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</si>
  <si>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</si>
  <si>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</si>
  <si>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</si>
  <si>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</si>
  <si>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</si>
  <si>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</si>
  <si>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</si>
  <si>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</si>
  <si>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</si>
  <si>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</si>
  <si>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</si>
  <si>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</si>
  <si>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</si>
  <si>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</si>
  <si>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</si>
  <si>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</si>
  <si>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</si>
  <si>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</si>
  <si>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</si>
  <si>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</si>
  <si>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</si>
  <si>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</si>
  <si>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</si>
  <si>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</si>
  <si>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</si>
  <si>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</si>
  <si>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</si>
  <si>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</si>
  <si>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</si>
  <si>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</si>
  <si>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</si>
  <si>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</si>
  <si>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</si>
  <si>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</si>
  <si>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</si>
  <si>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</si>
  <si>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</si>
  <si>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</si>
  <si>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</si>
  <si>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</si>
  <si>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</si>
  <si>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</si>
  <si>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</si>
  <si>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</si>
  <si>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</si>
  <si>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</si>
  <si>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</si>
  <si>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</si>
  <si>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</si>
  <si>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</si>
  <si>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</si>
  <si>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</si>
  <si>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</si>
  <si>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</si>
  <si>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</si>
  <si>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</si>
  <si>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</si>
  <si>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</si>
  <si>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</si>
  <si>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</si>
  <si>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</si>
  <si>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</si>
  <si>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</si>
  <si>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</si>
  <si>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</si>
  <si>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</si>
  <si>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</si>
  <si>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</si>
  <si>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</si>
  <si>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</si>
  <si>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</si>
  <si>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</si>
  <si>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</si>
  <si>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</si>
  <si>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</si>
  <si>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</si>
  <si>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</si>
  <si>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</si>
  <si>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</si>
  <si>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</si>
  <si>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</si>
  <si>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</si>
  <si>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</si>
  <si>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</si>
  <si>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</si>
  <si>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</si>
  <si>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</si>
  <si>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</si>
  <si>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</si>
  <si>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</si>
  <si>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</si>
  <si>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</si>
  <si>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</si>
  <si>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</si>
  <si>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</si>
  <si>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</si>
  <si>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</si>
  <si>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</si>
  <si>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</si>
  <si>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</si>
  <si>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</si>
  <si>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</si>
  <si>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</si>
  <si>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</si>
  <si>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</si>
  <si>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</si>
  <si>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</si>
  <si>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</si>
  <si>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</si>
  <si>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</si>
  <si>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</si>
  <si>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</si>
  <si>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</si>
  <si>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</si>
  <si>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</si>
  <si>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</si>
  <si>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</si>
  <si>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</si>
  <si>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</si>
  <si>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</si>
  <si>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</si>
  <si>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</si>
  <si>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</si>
  <si>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</si>
  <si>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</si>
  <si>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</si>
  <si>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</si>
  <si>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</si>
  <si>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</si>
  <si>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</si>
  <si>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</si>
  <si>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</si>
  <si>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</si>
  <si>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</si>
  <si>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</si>
  <si>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</si>
  <si>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</si>
  <si>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</si>
  <si>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</si>
  <si>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</si>
  <si>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</si>
  <si>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</si>
  <si>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</si>
  <si>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</si>
  <si>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</si>
  <si>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</si>
  <si>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</si>
  <si>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</si>
  <si>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</si>
  <si>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</si>
  <si>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</si>
  <si>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</si>
  <si>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</si>
  <si>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</si>
  <si>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</si>
  <si>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</si>
  <si>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</si>
  <si>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</si>
  <si>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</si>
  <si>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</si>
  <si>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</si>
  <si>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</si>
  <si>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</si>
  <si>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</si>
  <si>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</si>
  <si>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</si>
  <si>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</si>
  <si>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</si>
  <si>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</si>
  <si>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</si>
  <si>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</si>
  <si>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</si>
  <si>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</si>
  <si>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</si>
  <si>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</si>
  <si>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</si>
  <si>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</si>
  <si>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</si>
  <si>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</si>
  <si>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</si>
  <si>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</si>
  <si>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</si>
  <si>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</si>
  <si>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</si>
  <si>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</si>
  <si>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</si>
  <si>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</si>
  <si>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</si>
  <si>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</si>
  <si>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</si>
  <si>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</si>
  <si>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</si>
  <si>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</si>
  <si>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</si>
  <si>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</si>
  <si>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</si>
  <si>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</si>
  <si>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</si>
  <si>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</si>
  <si>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</si>
  <si>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</si>
  <si>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</si>
  <si>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</si>
  <si>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</si>
  <si>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</si>
  <si>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</si>
  <si>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</si>
  <si>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</si>
  <si>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</si>
  <si>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</si>
  <si>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</si>
  <si>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</si>
  <si>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</si>
  <si>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</si>
  <si>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</si>
  <si>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</si>
  <si>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</si>
  <si>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</si>
  <si>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</si>
  <si>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</si>
  <si>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</si>
  <si>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</si>
  <si>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</si>
  <si>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</si>
  <si>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</si>
  <si>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</si>
  <si>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</si>
  <si>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</si>
  <si>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</si>
  <si>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</si>
  <si>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</si>
  <si>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</si>
  <si>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</si>
  <si>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</si>
  <si>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</si>
  <si>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</si>
  <si>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</si>
  <si>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</si>
  <si>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</si>
  <si>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</si>
  <si>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</si>
  <si>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</si>
  <si>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</si>
  <si>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</si>
  <si>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</si>
  <si>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</si>
  <si>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</si>
  <si>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</si>
  <si>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</si>
  <si>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</si>
  <si>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</si>
  <si>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</si>
  <si>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</si>
  <si>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</si>
  <si>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</si>
  <si>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</si>
  <si>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</si>
  <si>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</si>
  <si>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</si>
  <si>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Ticker_Symbol</t>
  </si>
  <si>
    <t>Period_Ending</t>
  </si>
  <si>
    <t xml:space="preserve"> Total_Revenue </t>
  </si>
  <si>
    <t>Gross Profit</t>
  </si>
  <si>
    <t>Row Labels</t>
  </si>
  <si>
    <t>Grand Total</t>
  </si>
  <si>
    <t xml:space="preserve"> COGS </t>
  </si>
  <si>
    <t xml:space="preserve"> SGA </t>
  </si>
  <si>
    <t xml:space="preserve"> R&amp;D </t>
  </si>
  <si>
    <t xml:space="preserve"> OPE</t>
  </si>
  <si>
    <t>GICS_Sector</t>
  </si>
  <si>
    <t>GICS_Sub_Industry</t>
  </si>
  <si>
    <t>Total_Op_Exp</t>
  </si>
  <si>
    <t>Gross_Profit</t>
  </si>
  <si>
    <t>Op_Income</t>
  </si>
  <si>
    <t>Abbreviation</t>
  </si>
  <si>
    <t>Explanation</t>
  </si>
  <si>
    <t>COGS</t>
  </si>
  <si>
    <t>Cost of Goods &amp; Services</t>
  </si>
  <si>
    <t>SGA</t>
  </si>
  <si>
    <t>Selling, General &amp; Administrative Expenses</t>
  </si>
  <si>
    <t>R&amp;D</t>
  </si>
  <si>
    <t>Research &amp; Development</t>
  </si>
  <si>
    <t>OPE</t>
  </si>
  <si>
    <t>Other Operating Expenses</t>
  </si>
  <si>
    <t>Total_OP_Exp</t>
  </si>
  <si>
    <t>Total Operating Expenses</t>
  </si>
  <si>
    <t>Op_income</t>
  </si>
  <si>
    <t>Operating Income</t>
  </si>
  <si>
    <t>Scenarios</t>
  </si>
  <si>
    <t>Base</t>
  </si>
  <si>
    <t>Weak</t>
  </si>
  <si>
    <t>Ticker Symbol</t>
  </si>
  <si>
    <t>Income Statement</t>
  </si>
  <si>
    <t>Historical</t>
  </si>
  <si>
    <t>Year 5</t>
  </si>
  <si>
    <t>Year 6</t>
  </si>
  <si>
    <t>Revenue</t>
  </si>
  <si>
    <t>Other operating expenses</t>
  </si>
  <si>
    <t xml:space="preserve">Research and Development 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</si>
  <si>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</si>
  <si>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</si>
  <si>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</si>
  <si>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</si>
  <si>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</si>
  <si>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</si>
  <si>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</si>
  <si>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</si>
  <si>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Operating Scenarios - sensitivity analysis</t>
  </si>
  <si>
    <t>Gross Margin</t>
  </si>
  <si>
    <t>Operating Margin</t>
  </si>
  <si>
    <t>Strong</t>
  </si>
  <si>
    <t>Financial Forecast Model Of Apple Inc. (AAPL)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</si>
</sst>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i/>
      <sz val="11"/>
      <color theme="9" tint="0.39997558519241921"/>
      <name val="Calibri"/>
      <family val="2"/>
      <scheme val="minor"/>
    </font>
    <font>
      <b/>
      <i/>
      <sz val="11"/>
      <color rgb="FF92D05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598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5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3" fillId="35" borderId="10" xfId="0" applyFont="1" applyFill="1" applyBorder="1"/>
    <xf numFmtId="0" fontId="18" fillId="36" borderId="11" xfId="0" applyFont="1" applyFill="1" applyBorder="1"/>
    <xf numFmtId="0" fontId="13" fillId="37" borderId="12" xfId="0" applyFont="1" applyFill="1" applyBorder="1"/>
    <xf numFmtId="0" fontId="0" fillId="38" borderId="13" xfId="0" applyFill="1" applyBorder="1"/>
    <xf numFmtId="0" fontId="13" fillId="37" borderId="0" xfId="0" applyFont="1" applyFill="1"/>
    <xf numFmtId="0" fontId="0" fillId="38" borderId="0" xfId="0" applyFill="1"/>
    <xf numFmtId="0" fontId="0" fillId="39" borderId="0" xfId="0" applyFill="1"/>
    <xf numFmtId="0" fontId="0" fillId="40" borderId="0" xfId="0" applyFill="1" applyAlignment="1">
      <alignment horizontal="left"/>
    </xf>
    <xf numFmtId="0" fontId="0" fillId="33" borderId="0" xfId="0" applyFill="1"/>
    <xf numFmtId="0" fontId="0" fillId="41" borderId="0" xfId="0" applyFill="1" applyAlignment="1">
      <alignment horizontal="left"/>
    </xf>
    <xf numFmtId="0" fontId="0" fillId="40" borderId="0" xfId="0" applyFill="1"/>
    <xf numFmtId="0" fontId="16" fillId="33" borderId="10" xfId="0" applyFont="1" applyFill="1" applyBorder="1" applyAlignment="1">
      <alignment horizontal="left" indent="28"/>
    </xf>
    <xf numFmtId="0" fontId="16" fillId="33" borderId="14" xfId="0" applyFont="1" applyFill="1" applyBorder="1"/>
    <xf numFmtId="0" fontId="16" fillId="33" borderId="11" xfId="0" applyFont="1" applyFill="1" applyBorder="1"/>
    <xf numFmtId="0" fontId="0" fillId="0" borderId="12" xfId="0" applyBorder="1"/>
    <xf numFmtId="0" fontId="16" fillId="0" borderId="11" xfId="0" applyFont="1" applyBorder="1" applyAlignment="1">
      <alignment horizontal="center"/>
    </xf>
    <xf numFmtId="0" fontId="19" fillId="0" borderId="10" xfId="0" applyFont="1" applyBorder="1"/>
    <xf numFmtId="0" fontId="0" fillId="0" borderId="14" xfId="0" applyBorder="1"/>
    <xf numFmtId="0" fontId="0" fillId="0" borderId="11" xfId="0" applyBorder="1"/>
    <xf numFmtId="0" fontId="16" fillId="0" borderId="14" xfId="0" applyFont="1" applyBorder="1" applyAlignment="1">
      <alignment horizontal="center"/>
    </xf>
    <xf numFmtId="0" fontId="16" fillId="0" borderId="12" xfId="0" applyFont="1" applyBorder="1"/>
    <xf numFmtId="0" fontId="0" fillId="0" borderId="13" xfId="0" applyBorder="1"/>
    <xf numFmtId="164" fontId="0" fillId="0" borderId="0" xfId="42" applyNumberFormat="1" applyFont="1" applyFill="1" applyBorder="1"/>
    <xf numFmtId="0" fontId="0" fillId="0" borderId="12" xfId="0" applyBorder="1" applyAlignment="1">
      <alignment horizontal="left" indent="1"/>
    </xf>
    <xf numFmtId="164" fontId="0" fillId="43" borderId="0" xfId="42" applyNumberFormat="1" applyFont="1" applyFill="1" applyBorder="1"/>
    <xf numFmtId="164" fontId="0" fillId="0" borderId="0" xfId="0" applyNumberFormat="1"/>
    <xf numFmtId="164" fontId="0" fillId="0" borderId="13" xfId="0" applyNumberFormat="1" applyBorder="1"/>
    <xf numFmtId="44" fontId="0" fillId="0" borderId="12" xfId="42" applyFont="1" applyBorder="1"/>
    <xf numFmtId="0" fontId="20" fillId="0" borderId="12" xfId="0" applyFont="1" applyBorder="1" applyAlignment="1">
      <alignment horizontal="left" indent="1"/>
    </xf>
    <xf numFmtId="44" fontId="0" fillId="43" borderId="0" xfId="42" applyFont="1" applyFill="1" applyBorder="1"/>
    <xf numFmtId="0" fontId="16" fillId="44" borderId="16" xfId="0" applyFont="1" applyFill="1" applyBorder="1"/>
    <xf numFmtId="0" fontId="16" fillId="44" borderId="17" xfId="0" applyFont="1" applyFill="1" applyBorder="1"/>
    <xf numFmtId="0" fontId="16" fillId="44" borderId="18" xfId="0" applyFont="1" applyFill="1" applyBorder="1"/>
    <xf numFmtId="164" fontId="16" fillId="44" borderId="17" xfId="0" applyNumberFormat="1" applyFont="1" applyFill="1" applyBorder="1"/>
    <xf numFmtId="164" fontId="16" fillId="44" borderId="18" xfId="0" applyNumberFormat="1" applyFont="1" applyFill="1" applyBorder="1"/>
    <xf numFmtId="0" fontId="0" fillId="0" borderId="19" xfId="0" applyBorder="1"/>
    <xf numFmtId="0" fontId="16" fillId="0" borderId="19" xfId="0" applyFont="1" applyBorder="1" applyAlignment="1">
      <alignment horizontal="center"/>
    </xf>
    <xf numFmtId="0" fontId="0" fillId="45" borderId="0" xfId="0" applyFill="1"/>
    <xf numFmtId="9" fontId="18" fillId="45" borderId="0" xfId="43" applyFont="1" applyFill="1" applyBorder="1"/>
    <xf numFmtId="165" fontId="21" fillId="45" borderId="0" xfId="0" quotePrefix="1" applyNumberFormat="1" applyFont="1" applyFill="1"/>
    <xf numFmtId="0" fontId="0" fillId="45" borderId="17" xfId="0" applyFill="1" applyBorder="1"/>
    <xf numFmtId="0" fontId="0" fillId="0" borderId="17" xfId="0" applyBorder="1"/>
    <xf numFmtId="0" fontId="22" fillId="46" borderId="21" xfId="0" applyFont="1" applyFill="1" applyBorder="1" applyAlignment="1">
      <alignment wrapText="1"/>
    </xf>
    <xf numFmtId="0" fontId="22" fillId="0" borderId="22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/>
    <xf numFmtId="0" fontId="16" fillId="0" borderId="24" xfId="0" applyFont="1" applyBorder="1"/>
    <xf numFmtId="0" fontId="16" fillId="0" borderId="24" xfId="0" applyFont="1" applyBorder="1" applyAlignment="1">
      <alignment horizontal="center"/>
    </xf>
    <xf numFmtId="0" fontId="22" fillId="0" borderId="22" xfId="0" applyFont="1" applyBorder="1" applyAlignment="1">
      <alignment horizontal="right" wrapText="1"/>
    </xf>
    <xf numFmtId="165" fontId="21" fillId="0" borderId="24" xfId="43" applyNumberFormat="1" applyFont="1" applyFill="1" applyBorder="1" applyAlignment="1">
      <alignment horizontal="center"/>
    </xf>
    <xf numFmtId="165" fontId="21" fillId="0" borderId="24" xfId="0" applyNumberFormat="1" applyFont="1" applyBorder="1" applyAlignment="1">
      <alignment horizontal="center"/>
    </xf>
    <xf numFmtId="0" fontId="23" fillId="0" borderId="20" xfId="0" applyFont="1" applyBorder="1" applyAlignment="1">
      <alignment wrapText="1"/>
    </xf>
    <xf numFmtId="43" fontId="21" fillId="45" borderId="0" xfId="0" quotePrefix="1" applyNumberFormat="1" applyFont="1" applyFill="1"/>
    <xf numFmtId="164" fontId="24" fillId="0" borderId="0" xfId="0" quotePrefix="1" applyNumberFormat="1" applyFont="1"/>
    <xf numFmtId="164" fontId="24" fillId="0" borderId="13" xfId="0" quotePrefix="1" applyNumberFormat="1" applyFont="1" applyBorder="1"/>
    <xf numFmtId="164" fontId="24" fillId="0" borderId="0" xfId="0" applyNumberFormat="1" applyFont="1"/>
    <xf numFmtId="165" fontId="26" fillId="0" borderId="0" xfId="43" applyNumberFormat="1" applyFont="1" applyFill="1" applyBorder="1"/>
    <xf numFmtId="2" fontId="26" fillId="0" borderId="0" xfId="43" applyNumberFormat="1" applyFont="1" applyFill="1" applyBorder="1"/>
    <xf numFmtId="2" fontId="25" fillId="0" borderId="25" xfId="0" applyNumberFormat="1" applyFont="1" applyBorder="1"/>
    <xf numFmtId="0" fontId="22" fillId="0" borderId="26" xfId="0" applyFont="1" applyBorder="1" applyAlignment="1">
      <alignment wrapText="1"/>
    </xf>
    <xf numFmtId="0" fontId="23" fillId="33" borderId="27" xfId="0" applyFont="1" applyFill="1" applyBorder="1" applyAlignment="1">
      <alignment vertical="center"/>
    </xf>
    <xf numFmtId="0" fontId="0" fillId="33" borderId="28" xfId="0" applyFill="1" applyBorder="1" applyAlignment="1">
      <alignment wrapText="1"/>
    </xf>
    <xf numFmtId="0" fontId="0" fillId="33" borderId="29" xfId="0" applyFill="1" applyBorder="1"/>
    <xf numFmtId="0" fontId="0" fillId="33" borderId="30" xfId="0" applyFill="1" applyBorder="1"/>
    <xf numFmtId="0" fontId="22" fillId="0" borderId="31" xfId="0" applyFont="1" applyBorder="1" applyAlignment="1">
      <alignment wrapText="1"/>
    </xf>
    <xf numFmtId="0" fontId="0" fillId="0" borderId="0" xfId="0" applyBorder="1"/>
    <xf numFmtId="0" fontId="0" fillId="0" borderId="32" xfId="0" applyBorder="1"/>
    <xf numFmtId="0" fontId="23" fillId="0" borderId="33" xfId="0" applyFont="1" applyBorder="1" applyAlignment="1">
      <alignment vertical="center"/>
    </xf>
    <xf numFmtId="0" fontId="16" fillId="0" borderId="34" xfId="0" applyFont="1" applyBorder="1" applyAlignment="1">
      <alignment horizontal="center"/>
    </xf>
    <xf numFmtId="0" fontId="22" fillId="0" borderId="31" xfId="0" applyFont="1" applyBorder="1" applyAlignment="1">
      <alignment vertical="center"/>
    </xf>
    <xf numFmtId="165" fontId="26" fillId="0" borderId="0" xfId="0" applyNumberFormat="1" applyFont="1" applyBorder="1"/>
    <xf numFmtId="165" fontId="26" fillId="0" borderId="32" xfId="0" applyNumberFormat="1" applyFont="1" applyBorder="1"/>
    <xf numFmtId="165" fontId="21" fillId="0" borderId="34" xfId="0" applyNumberFormat="1" applyFont="1" applyBorder="1" applyAlignment="1">
      <alignment horizontal="center"/>
    </xf>
    <xf numFmtId="2" fontId="26" fillId="0" borderId="32" xfId="0" applyNumberFormat="1" applyFont="1" applyBorder="1"/>
    <xf numFmtId="2" fontId="0" fillId="0" borderId="0" xfId="0" applyNumberFormat="1" applyBorder="1"/>
    <xf numFmtId="165" fontId="21" fillId="0" borderId="34" xfId="0" applyNumberFormat="1" applyFont="1" applyBorder="1"/>
    <xf numFmtId="2" fontId="25" fillId="0" borderId="0" xfId="0" applyNumberFormat="1" applyFont="1" applyBorder="1"/>
    <xf numFmtId="2" fontId="25" fillId="0" borderId="32" xfId="0" applyNumberFormat="1" applyFont="1" applyBorder="1"/>
    <xf numFmtId="0" fontId="22" fillId="0" borderId="35" xfId="0" applyFont="1" applyBorder="1" applyAlignment="1">
      <alignment vertical="center"/>
    </xf>
    <xf numFmtId="0" fontId="22" fillId="0" borderId="36" xfId="0" applyFont="1" applyBorder="1" applyAlignment="1">
      <alignment wrapText="1"/>
    </xf>
    <xf numFmtId="0" fontId="22" fillId="0" borderId="36" xfId="0" applyFont="1" applyBorder="1" applyAlignment="1">
      <alignment horizontal="right" wrapText="1"/>
    </xf>
    <xf numFmtId="2" fontId="25" fillId="0" borderId="37" xfId="0" applyNumberFormat="1" applyFont="1" applyBorder="1"/>
    <xf numFmtId="2" fontId="0" fillId="45" borderId="0" xfId="0" applyNumberFormat="1" applyFont="1" applyFill="1"/>
    <xf numFmtId="2" fontId="0" fillId="45" borderId="17" xfId="0" applyNumberFormat="1" applyFont="1" applyFill="1" applyBorder="1"/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42" borderId="0" xfId="0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accent4">
                    <a:lumMod val="60000"/>
                    <a:lumOff val="40000"/>
                  </a:schemeClr>
                </a:solidFill>
              </a:rPr>
              <a:t>Financial Prediction</a:t>
            </a:r>
            <a:r>
              <a:rPr lang="en-IN"/>
              <a:t>- </a:t>
            </a:r>
            <a:r>
              <a:rPr lang="en-IN">
                <a:solidFill>
                  <a:schemeClr val="accent5">
                    <a:lumMod val="75000"/>
                  </a:schemeClr>
                </a:solidFill>
              </a:rPr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Forecast_Scenarios!$A$8:$D$8</c:f>
              <c:strCache>
                <c:ptCount val="4"/>
                <c:pt idx="1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958-462C-AD23-E9A33905C12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958-462C-AD23-E9A33905C12E}"/>
              </c:ext>
            </c:extLst>
          </c:dPt>
          <c:cat>
            <c:strRef>
              <c:f>Forecast_Scenarios!$E$7:$J$7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Forecast_Scenarios!$E$8:$J$8</c:f>
              <c:numCache>
                <c:formatCode>_("$"* #,##0_);_("$"* \(#,##0\);_("$"* "-"??_);_(@_)</c:formatCode>
                <c:ptCount val="6"/>
                <c:pt idx="0">
                  <c:v>170910000000</c:v>
                </c:pt>
                <c:pt idx="1">
                  <c:v>182795000000</c:v>
                </c:pt>
                <c:pt idx="2">
                  <c:v>233715000000</c:v>
                </c:pt>
                <c:pt idx="3">
                  <c:v>215639000000</c:v>
                </c:pt>
                <c:pt idx="4">
                  <c:v>239359290000.00003</c:v>
                </c:pt>
                <c:pt idx="5">
                  <c:v>268082404800.00006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8-462C-AD23-E9A33905C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39372480"/>
        <c:axId val="539369856"/>
      </c:barChart>
      <c:catAx>
        <c:axId val="539372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69856"/>
        <c:crosses val="autoZero"/>
        <c:auto val="1"/>
        <c:lblAlgn val="ctr"/>
        <c:lblOffset val="100"/>
        <c:noMultiLvlLbl val="0"/>
      </c:catAx>
      <c:valAx>
        <c:axId val="5393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7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accent2"/>
                </a:solidFill>
              </a:rPr>
              <a:t>Financial Prediction</a:t>
            </a:r>
            <a:r>
              <a:rPr lang="en-IN"/>
              <a:t>- </a:t>
            </a:r>
            <a:r>
              <a:rPr lang="en-IN">
                <a:solidFill>
                  <a:schemeClr val="accent1"/>
                </a:solidFill>
              </a:rPr>
              <a:t>Gross Profit, EBIT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Forecast_Scenarios!$A$10:$B$10</c:f>
              <c:strCache>
                <c:ptCount val="2"/>
                <c:pt idx="1">
                  <c:v>Gross Profit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Forecast_Scenarios!$C$7:$J$7</c15:sqref>
                  </c15:fullRef>
                </c:ext>
              </c:extLst>
              <c:f>Forecast_Scenarios!$E$7:$J$7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Forecast_Scenarios!$C$10:$J$10</c15:sqref>
                  </c15:fullRef>
                </c:ext>
              </c:extLst>
              <c:f>Forecast_Scenarios!$E$10:$J$10</c:f>
              <c:numCache>
                <c:formatCode>General</c:formatCode>
                <c:ptCount val="6"/>
                <c:pt idx="0" formatCode="_(&quot;$&quot;* #,##0_);_(&quot;$&quot;* \(#,##0\);_(&quot;$&quot;* &quot;-&quot;??_);_(@_)">
                  <c:v>64304000000</c:v>
                </c:pt>
                <c:pt idx="1" formatCode="_(&quot;$&quot;* #,##0_);_(&quot;$&quot;* \(#,##0\);_(&quot;$&quot;* &quot;-&quot;??_);_(@_)">
                  <c:v>70537000000</c:v>
                </c:pt>
                <c:pt idx="2" formatCode="_(&quot;$&quot;* #,##0_);_(&quot;$&quot;* \(#,##0\);_(&quot;$&quot;* &quot;-&quot;??_);_(@_)">
                  <c:v>93626000000</c:v>
                </c:pt>
                <c:pt idx="3" formatCode="_(&quot;$&quot;* #,##0_);_(&quot;$&quot;* \(#,##0\);_(&quot;$&quot;* &quot;-&quot;??_);_(@_)">
                  <c:v>84263000000</c:v>
                </c:pt>
                <c:pt idx="4" formatCode="_(&quot;$&quot;* #,##0_);_(&quot;$&quot;* \(#,##0\);_(&quot;$&quot;* &quot;-&quot;??_);_(@_)">
                  <c:v>105318087600.00002</c:v>
                </c:pt>
                <c:pt idx="5" formatCode="_(&quot;$&quot;* #,##0_);_(&quot;$&quot;* \(#,##0\);_(&quot;$&quot;* &quot;-&quot;??_);_(@_)">
                  <c:v>120637082160.00003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73-47F6-B659-178BECBA8651}"/>
            </c:ext>
          </c:extLst>
        </c:ser>
        <c:ser>
          <c:idx val="1"/>
          <c:order val="1"/>
          <c:tx>
            <c:strRef>
              <c:f>Forecast_Scenarios!$A$15:$B$15</c:f>
              <c:strCache>
                <c:ptCount val="2"/>
                <c:pt idx="1">
                  <c:v>Operating income/ EBIT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Forecast_Scenarios!$C$7:$J$7</c15:sqref>
                  </c15:fullRef>
                </c:ext>
              </c:extLst>
              <c:f>Forecast_Scenarios!$E$7:$J$7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Forecast_Scenarios!$C$15:$J$15</c15:sqref>
                  </c15:fullRef>
                </c:ext>
              </c:extLst>
              <c:f>Forecast_Scenarios!$E$15:$J$15</c:f>
              <c:numCache>
                <c:formatCode>General</c:formatCode>
                <c:ptCount val="6"/>
                <c:pt idx="0" formatCode="_(&quot;$&quot;* #,##0_);_(&quot;$&quot;* \(#,##0\);_(&quot;$&quot;* &quot;-&quot;??_);_(@_)">
                  <c:v>48999000000</c:v>
                </c:pt>
                <c:pt idx="1" formatCode="_(&quot;$&quot;* #,##0_);_(&quot;$&quot;* \(#,##0\);_(&quot;$&quot;* &quot;-&quot;??_);_(@_)">
                  <c:v>52503000000</c:v>
                </c:pt>
                <c:pt idx="2" formatCode="_(&quot;$&quot;* #,##0_);_(&quot;$&quot;* \(#,##0\);_(&quot;$&quot;* &quot;-&quot;??_);_(@_)">
                  <c:v>71230000000</c:v>
                </c:pt>
                <c:pt idx="3" formatCode="_(&quot;$&quot;* #,##0_);_(&quot;$&quot;* \(#,##0\);_(&quot;$&quot;* &quot;-&quot;??_);_(@_)">
                  <c:v>60024000000</c:v>
                </c:pt>
                <c:pt idx="4" formatCode="_(&quot;$&quot;* #,##0_);_(&quot;$&quot;* \(#,##0\);_(&quot;$&quot;* &quot;-&quot;??_);_(@_)">
                  <c:v>81382158600.000015</c:v>
                </c:pt>
                <c:pt idx="5" formatCode="_(&quot;$&quot;* #,##0_);_(&quot;$&quot;* \(#,##0\);_(&quot;$&quot;* &quot;-&quot;??_);_(@_)">
                  <c:v>93828841680.000015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73-47F6-B659-178BECBA8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378712"/>
        <c:axId val="539380680"/>
      </c:lineChart>
      <c:catAx>
        <c:axId val="539378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80680"/>
        <c:crosses val="autoZero"/>
        <c:auto val="1"/>
        <c:lblAlgn val="ctr"/>
        <c:lblOffset val="100"/>
        <c:noMultiLvlLbl val="0"/>
      </c:catAx>
      <c:valAx>
        <c:axId val="53938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78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41</xdr:row>
      <xdr:rowOff>64770</xdr:rowOff>
    </xdr:from>
    <xdr:to>
      <xdr:col>6</xdr:col>
      <xdr:colOff>228600</xdr:colOff>
      <xdr:row>56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C40ABE-A457-452C-B31E-7A370C1B64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266700</xdr:colOff>
      <xdr:row>41</xdr:row>
      <xdr:rowOff>57150</xdr:rowOff>
    </xdr:from>
    <xdr:to>
      <xdr:col>10</xdr:col>
      <xdr:colOff>7620</xdr:colOff>
      <xdr:row>56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E822ED-45F2-4669-9C96-0625B0C20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his\Downloads\Project%202\New%20folder\Analyze%20NYSE%20Data%202020\Nancy%20_projectdata-nys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Sheet2"/>
      <sheetName val="Pivote Table for  calculation"/>
      <sheetName val="Data with Formula"/>
      <sheetName val="Summary statistics for IT"/>
      <sheetName val="P&amp;L Statement Dashboard"/>
      <sheetName val="Forecast scenarios"/>
    </sheetNames>
    <sheetDataSet>
      <sheetData sheetId="0" refreshError="1"/>
      <sheetData sheetId="1" refreshError="1"/>
      <sheetData sheetId="2" refreshError="1"/>
      <sheetData sheetId="3">
        <row r="2">
          <cell r="F2">
            <v>12977000000</v>
          </cell>
          <cell r="G2" t="str">
            <v xml:space="preserve"> $-   </v>
          </cell>
          <cell r="H2">
            <v>845000000</v>
          </cell>
          <cell r="M2">
            <v>0.57759002212834432</v>
          </cell>
          <cell r="N2">
            <v>2.1484610742305371E-2</v>
          </cell>
        </row>
        <row r="3">
          <cell r="F3">
            <v>12913000000</v>
          </cell>
          <cell r="G3" t="str">
            <v xml:space="preserve"> $-   </v>
          </cell>
          <cell r="H3">
            <v>853000000</v>
          </cell>
          <cell r="M3">
            <v>0.58796694462102228</v>
          </cell>
          <cell r="N3">
            <v>7.3215420857794561E-2</v>
          </cell>
        </row>
        <row r="4">
          <cell r="F4">
            <v>20686000000</v>
          </cell>
          <cell r="G4" t="str">
            <v xml:space="preserve"> $-   </v>
          </cell>
          <cell r="H4">
            <v>1295000000</v>
          </cell>
          <cell r="M4">
            <v>0.63376318874560378</v>
          </cell>
          <cell r="N4">
            <v>0.11838218053927316</v>
          </cell>
        </row>
        <row r="5">
          <cell r="F5">
            <v>21275000000</v>
          </cell>
          <cell r="G5" t="str">
            <v xml:space="preserve"> $-   </v>
          </cell>
          <cell r="H5">
            <v>1364000000</v>
          </cell>
          <cell r="M5">
            <v>0.72929982922664061</v>
          </cell>
          <cell r="N5">
            <v>0.17699438887533545</v>
          </cell>
        </row>
        <row r="6">
          <cell r="F6">
            <v>2440721000</v>
          </cell>
          <cell r="G6" t="str">
            <v xml:space="preserve"> $-   </v>
          </cell>
          <cell r="H6" t="str">
            <v xml:space="preserve"> $-   </v>
          </cell>
          <cell r="M6">
            <v>0.49928033878468714</v>
          </cell>
          <cell r="N6">
            <v>0.10593306723622857</v>
          </cell>
        </row>
        <row r="7">
          <cell r="F7">
            <v>2591828000</v>
          </cell>
          <cell r="G7" t="str">
            <v xml:space="preserve"> $-   </v>
          </cell>
          <cell r="H7" t="str">
            <v xml:space="preserve"> $-   </v>
          </cell>
          <cell r="M7">
            <v>0.50080676779470434</v>
          </cell>
          <cell r="N7">
            <v>0.10168415664507792</v>
          </cell>
        </row>
        <row r="8">
          <cell r="F8">
            <v>3601903000</v>
          </cell>
          <cell r="G8" t="str">
            <v xml:space="preserve"> $-   </v>
          </cell>
          <cell r="H8" t="str">
            <v xml:space="preserve"> $-   </v>
          </cell>
          <cell r="M8">
            <v>0.45242542534885444</v>
          </cell>
          <cell r="N8">
            <v>8.6521944996988481E-2</v>
          </cell>
        </row>
        <row r="9">
          <cell r="F9">
            <v>3596992000</v>
          </cell>
          <cell r="G9" t="str">
            <v xml:space="preserve"> $-   </v>
          </cell>
          <cell r="H9" t="str">
            <v xml:space="preserve"> $-   </v>
          </cell>
          <cell r="M9">
            <v>0.45422243237097848</v>
          </cell>
          <cell r="N9">
            <v>8.4808305787254373E-2</v>
          </cell>
        </row>
        <row r="10">
          <cell r="F10">
            <v>10830000000</v>
          </cell>
          <cell r="G10">
            <v>4475000000</v>
          </cell>
          <cell r="H10" t="str">
            <v xml:space="preserve"> $-   </v>
          </cell>
          <cell r="M10">
            <v>0.37624480720847231</v>
          </cell>
          <cell r="N10">
            <v>0.28669475162366159</v>
          </cell>
        </row>
        <row r="11">
          <cell r="F11">
            <v>11993000000</v>
          </cell>
          <cell r="G11">
            <v>6041000000</v>
          </cell>
          <cell r="H11" t="str">
            <v xml:space="preserve"> $-   </v>
          </cell>
          <cell r="M11">
            <v>0.38588035777783858</v>
          </cell>
          <cell r="N11">
            <v>0.28722339232473537</v>
          </cell>
        </row>
        <row r="12">
          <cell r="F12">
            <v>14329000000</v>
          </cell>
          <cell r="G12">
            <v>8067000000</v>
          </cell>
          <cell r="H12" t="str">
            <v xml:space="preserve"> $-   </v>
          </cell>
          <cell r="M12">
            <v>0.40059902017414373</v>
          </cell>
          <cell r="N12">
            <v>0.30477290717326661</v>
          </cell>
        </row>
        <row r="13">
          <cell r="F13">
            <v>14194000000</v>
          </cell>
          <cell r="G13">
            <v>10045000000</v>
          </cell>
          <cell r="H13" t="str">
            <v xml:space="preserve"> $-   </v>
          </cell>
          <cell r="M13">
            <v>0.39075955648097049</v>
          </cell>
          <cell r="N13">
            <v>0.27835410106706115</v>
          </cell>
        </row>
        <row r="14">
          <cell r="F14">
            <v>4989000000</v>
          </cell>
          <cell r="G14">
            <v>2778000000</v>
          </cell>
          <cell r="H14" t="str">
            <v xml:space="preserve"> $-   </v>
          </cell>
          <cell r="M14">
            <v>0.75473340587595206</v>
          </cell>
          <cell r="N14">
            <v>0.33215451577801958</v>
          </cell>
        </row>
        <row r="15">
          <cell r="F15">
            <v>5352000000</v>
          </cell>
          <cell r="G15">
            <v>2855000000</v>
          </cell>
          <cell r="H15" t="str">
            <v xml:space="preserve"> $-   </v>
          </cell>
          <cell r="M15">
            <v>0.75620010643959557</v>
          </cell>
          <cell r="N15">
            <v>0.31942522618414049</v>
          </cell>
        </row>
        <row r="16">
          <cell r="F16">
            <v>8474000000</v>
          </cell>
          <cell r="G16">
            <v>3297000000</v>
          </cell>
          <cell r="H16" t="str">
            <v xml:space="preserve"> $-   </v>
          </cell>
          <cell r="M16">
            <v>0.77825651302605214</v>
          </cell>
          <cell r="N16">
            <v>0.18852705410821644</v>
          </cell>
        </row>
        <row r="17">
          <cell r="F17">
            <v>6387000000</v>
          </cell>
          <cell r="G17">
            <v>4285000000</v>
          </cell>
          <cell r="H17" t="str">
            <v xml:space="preserve"> $-   </v>
          </cell>
          <cell r="M17">
            <v>0.803140994794173</v>
          </cell>
          <cell r="N17">
            <v>0.33627892733715387</v>
          </cell>
        </row>
        <row r="18">
          <cell r="F18">
            <v>1447234000</v>
          </cell>
          <cell r="G18" t="str">
            <v xml:space="preserve"> $-   </v>
          </cell>
          <cell r="H18">
            <v>162186000</v>
          </cell>
          <cell r="M18">
            <v>2.8511172689936859E-2</v>
          </cell>
          <cell r="N18">
            <v>1.0213818873477963E-2</v>
          </cell>
        </row>
        <row r="19">
          <cell r="F19">
            <v>2011595000</v>
          </cell>
          <cell r="G19" t="str">
            <v xml:space="preserve"> $-   </v>
          </cell>
          <cell r="H19">
            <v>188680000</v>
          </cell>
          <cell r="M19">
            <v>2.4942609140234051E-2</v>
          </cell>
          <cell r="N19">
            <v>6.5409108490020167E-3</v>
          </cell>
        </row>
        <row r="20">
          <cell r="F20">
            <v>2858458000</v>
          </cell>
          <cell r="G20" t="str">
            <v xml:space="preserve"> $-   </v>
          </cell>
          <cell r="H20">
            <v>248635000</v>
          </cell>
          <cell r="M20">
            <v>2.5958121487988817E-2</v>
          </cell>
          <cell r="N20">
            <v>3.1054310157978709E-3</v>
          </cell>
        </row>
        <row r="21">
          <cell r="F21">
            <v>2382097000</v>
          </cell>
          <cell r="G21" t="str">
            <v xml:space="preserve"> $-   </v>
          </cell>
          <cell r="H21">
            <v>364735000</v>
          </cell>
          <cell r="M21">
            <v>2.9095097962960614E-2</v>
          </cell>
          <cell r="N21">
            <v>1.0390039240533343E-2</v>
          </cell>
        </row>
        <row r="22">
          <cell r="F22">
            <v>6735000000</v>
          </cell>
          <cell r="G22">
            <v>1461000000</v>
          </cell>
          <cell r="H22">
            <v>595000000</v>
          </cell>
          <cell r="M22">
            <v>0.53286089238845147</v>
          </cell>
          <cell r="N22">
            <v>7.1391076115485563E-2</v>
          </cell>
        </row>
        <row r="23">
          <cell r="F23">
            <v>6372000000</v>
          </cell>
          <cell r="G23">
            <v>1371000000</v>
          </cell>
          <cell r="H23">
            <v>588000000</v>
          </cell>
          <cell r="M23">
            <v>0.53232945006867782</v>
          </cell>
          <cell r="N23">
            <v>0.10851096301571959</v>
          </cell>
        </row>
        <row r="24">
          <cell r="F24">
            <v>6530000000</v>
          </cell>
          <cell r="G24">
            <v>1345000000</v>
          </cell>
          <cell r="H24">
            <v>555000000</v>
          </cell>
          <cell r="M24">
            <v>0.54472267496419224</v>
          </cell>
          <cell r="N24">
            <v>0.12836469600434633</v>
          </cell>
        </row>
        <row r="25">
          <cell r="F25">
            <v>6785000000</v>
          </cell>
          <cell r="G25">
            <v>1405000000</v>
          </cell>
          <cell r="H25">
            <v>601000000</v>
          </cell>
          <cell r="M25">
            <v>0.57133055623621654</v>
          </cell>
          <cell r="N25">
            <v>0.14050477824062729</v>
          </cell>
        </row>
        <row r="26">
          <cell r="F26">
            <v>2140578000</v>
          </cell>
          <cell r="G26">
            <v>826631000</v>
          </cell>
          <cell r="H26">
            <v>52254000</v>
          </cell>
          <cell r="M26">
            <v>0.85535825253252584</v>
          </cell>
          <cell r="N26">
            <v>0.11077519456308381</v>
          </cell>
        </row>
        <row r="27">
          <cell r="F27">
            <v>2195640000</v>
          </cell>
          <cell r="G27">
            <v>844353000</v>
          </cell>
          <cell r="H27">
            <v>52424000</v>
          </cell>
          <cell r="M27">
            <v>0.84999511702854913</v>
          </cell>
          <cell r="N27">
            <v>0.10430702195408077</v>
          </cell>
        </row>
        <row r="28">
          <cell r="F28">
            <v>2215161000</v>
          </cell>
          <cell r="G28">
            <v>862730000</v>
          </cell>
          <cell r="H28">
            <v>68649000</v>
          </cell>
          <cell r="M28">
            <v>0.84478880352896701</v>
          </cell>
          <cell r="N28">
            <v>0.18864600665080322</v>
          </cell>
        </row>
        <row r="29">
          <cell r="F29">
            <v>2487907000</v>
          </cell>
          <cell r="G29">
            <v>975987000</v>
          </cell>
          <cell r="H29">
            <v>78534000</v>
          </cell>
          <cell r="M29">
            <v>0.8599508406454599</v>
          </cell>
          <cell r="N29">
            <v>0.25486580247778179</v>
          </cell>
        </row>
        <row r="30">
          <cell r="F30">
            <v>396233000</v>
          </cell>
          <cell r="G30">
            <v>513035000</v>
          </cell>
          <cell r="H30">
            <v>220000</v>
          </cell>
          <cell r="M30">
            <v>0.64260092972252991</v>
          </cell>
          <cell r="N30">
            <v>0.29727238105941894</v>
          </cell>
        </row>
        <row r="31">
          <cell r="F31">
            <v>454676000</v>
          </cell>
          <cell r="G31">
            <v>559686000</v>
          </cell>
          <cell r="H31">
            <v>26020000</v>
          </cell>
          <cell r="M31">
            <v>0.6388596932462014</v>
          </cell>
          <cell r="N31">
            <v>0.27569584047322421</v>
          </cell>
        </row>
        <row r="32">
          <cell r="F32">
            <v>702644000</v>
          </cell>
          <cell r="G32">
            <v>637459000</v>
          </cell>
          <cell r="H32">
            <v>88318000</v>
          </cell>
          <cell r="M32">
            <v>0.65770057978068708</v>
          </cell>
          <cell r="N32">
            <v>0.24186863117494378</v>
          </cell>
        </row>
        <row r="33">
          <cell r="F33">
            <v>461438000</v>
          </cell>
          <cell r="G33">
            <v>653816000</v>
          </cell>
          <cell r="H33">
            <v>70123000</v>
          </cell>
          <cell r="M33">
            <v>0.65095199083184729</v>
          </cell>
          <cell r="N33">
            <v>0.30449326578611324</v>
          </cell>
        </row>
        <row r="34">
          <cell r="F34">
            <v>1665000000</v>
          </cell>
          <cell r="G34" t="str">
            <v xml:space="preserve"> $-   </v>
          </cell>
          <cell r="H34" t="str">
            <v xml:space="preserve"> $-   </v>
          </cell>
          <cell r="M34">
            <v>4.0007067215848235E-2</v>
          </cell>
          <cell r="N34">
            <v>2.1621263485683367E-2</v>
          </cell>
        </row>
        <row r="35">
          <cell r="F35">
            <v>1759000000</v>
          </cell>
          <cell r="G35" t="str">
            <v xml:space="preserve"> $-   </v>
          </cell>
          <cell r="H35" t="str">
            <v xml:space="preserve"> $-   </v>
          </cell>
          <cell r="M35">
            <v>4.330542069395571E-2</v>
          </cell>
          <cell r="N35">
            <v>2.3718319896663845E-2</v>
          </cell>
        </row>
        <row r="36">
          <cell r="F36">
            <v>1907000000</v>
          </cell>
          <cell r="G36" t="str">
            <v xml:space="preserve"> $-   </v>
          </cell>
          <cell r="H36" t="str">
            <v xml:space="preserve"> $-   </v>
          </cell>
          <cell r="M36">
            <v>5.8718488688562998E-2</v>
          </cell>
          <cell r="N36">
            <v>3.5233556236992154E-2</v>
          </cell>
        </row>
        <row r="37">
          <cell r="F37">
            <v>2010000000</v>
          </cell>
          <cell r="G37" t="str">
            <v xml:space="preserve"> $-   </v>
          </cell>
          <cell r="H37" t="str">
            <v xml:space="preserve"> $-   </v>
          </cell>
          <cell r="M37">
            <v>5.9377861806150456E-2</v>
          </cell>
          <cell r="N37">
            <v>2.9688930903075242E-2</v>
          </cell>
        </row>
        <row r="38">
          <cell r="F38">
            <v>108059000</v>
          </cell>
          <cell r="G38" t="str">
            <v xml:space="preserve"> $-   </v>
          </cell>
          <cell r="H38">
            <v>166876000</v>
          </cell>
          <cell r="M38">
            <v>0.34308299852528845</v>
          </cell>
          <cell r="N38">
            <v>0.26758023721710666</v>
          </cell>
        </row>
        <row r="39">
          <cell r="F39">
            <v>109115000</v>
          </cell>
          <cell r="G39" t="str">
            <v xml:space="preserve"> $-   </v>
          </cell>
          <cell r="H39">
            <v>216119000</v>
          </cell>
          <cell r="M39">
            <v>0.32973494482483812</v>
          </cell>
          <cell r="N39">
            <v>0.25443296381645741</v>
          </cell>
        </row>
        <row r="40">
          <cell r="F40">
            <v>247412000</v>
          </cell>
          <cell r="G40" t="str">
            <v xml:space="preserve"> $-   </v>
          </cell>
          <cell r="H40">
            <v>313082000</v>
          </cell>
          <cell r="M40">
            <v>0.31283797289805282</v>
          </cell>
          <cell r="N40">
            <v>0.20714301877826263</v>
          </cell>
        </row>
        <row r="41">
          <cell r="F41">
            <v>203046000</v>
          </cell>
          <cell r="G41" t="str">
            <v xml:space="preserve"> $-   </v>
          </cell>
          <cell r="H41">
            <v>492140000</v>
          </cell>
          <cell r="M41">
            <v>0.30390111659683472</v>
          </cell>
          <cell r="N41">
            <v>0.19594872220115514</v>
          </cell>
        </row>
        <row r="42">
          <cell r="F42">
            <v>1081800000</v>
          </cell>
          <cell r="G42">
            <v>600000000</v>
          </cell>
          <cell r="H42">
            <v>42100000</v>
          </cell>
          <cell r="M42">
            <v>0.89685148343568899</v>
          </cell>
          <cell r="N42">
            <v>0.15128449096098953</v>
          </cell>
        </row>
        <row r="43">
          <cell r="F43">
            <v>1054400000</v>
          </cell>
          <cell r="G43">
            <v>611100000</v>
          </cell>
          <cell r="H43">
            <v>36500000</v>
          </cell>
          <cell r="M43">
            <v>0.87937024495360394</v>
          </cell>
          <cell r="N43">
            <v>0.1308764677426448</v>
          </cell>
        </row>
        <row r="44">
          <cell r="F44">
            <v>1281300000</v>
          </cell>
          <cell r="G44">
            <v>725200000</v>
          </cell>
          <cell r="H44">
            <v>39800000</v>
          </cell>
          <cell r="M44">
            <v>0.86382453626303635</v>
          </cell>
          <cell r="N44">
            <v>4.9279515962104926E-2</v>
          </cell>
        </row>
        <row r="45">
          <cell r="F45">
            <v>1308900000</v>
          </cell>
          <cell r="G45">
            <v>790000000</v>
          </cell>
          <cell r="H45">
            <v>33200000</v>
          </cell>
          <cell r="M45">
            <v>0.85196278103909595</v>
          </cell>
          <cell r="N45">
            <v>5.1914859630206457E-4</v>
          </cell>
        </row>
        <row r="46">
          <cell r="F46">
            <v>443000000</v>
          </cell>
          <cell r="G46" t="str">
            <v xml:space="preserve"> $-   </v>
          </cell>
          <cell r="H46">
            <v>673000000</v>
          </cell>
          <cell r="M46">
            <v>0.39854696419304614</v>
          </cell>
          <cell r="N46">
            <v>0.20550077841203945</v>
          </cell>
        </row>
        <row r="47">
          <cell r="F47">
            <v>458000000</v>
          </cell>
          <cell r="G47" t="str">
            <v xml:space="preserve"> $-   </v>
          </cell>
          <cell r="H47">
            <v>706000000</v>
          </cell>
          <cell r="M47">
            <v>0.40219253168893454</v>
          </cell>
          <cell r="N47">
            <v>0.20280918122644742</v>
          </cell>
        </row>
        <row r="48">
          <cell r="F48">
            <v>468000000</v>
          </cell>
          <cell r="G48" t="str">
            <v xml:space="preserve"> $-   </v>
          </cell>
          <cell r="H48">
            <v>745000000</v>
          </cell>
          <cell r="M48">
            <v>0.40756649595242034</v>
          </cell>
          <cell r="N48">
            <v>0.20716999834792665</v>
          </cell>
        </row>
        <row r="49">
          <cell r="F49">
            <v>542000000</v>
          </cell>
          <cell r="G49" t="str">
            <v xml:space="preserve"> $-   </v>
          </cell>
          <cell r="H49">
            <v>796000000</v>
          </cell>
          <cell r="M49">
            <v>0.42587733683174811</v>
          </cell>
          <cell r="N49">
            <v>0.20646113479829453</v>
          </cell>
        </row>
        <row r="50">
          <cell r="F50">
            <v>3812000000</v>
          </cell>
          <cell r="G50" t="str">
            <v xml:space="preserve"> $-   </v>
          </cell>
          <cell r="H50">
            <v>1782000000</v>
          </cell>
          <cell r="M50">
            <v>0.57209769153563061</v>
          </cell>
          <cell r="N50">
            <v>0.19779190364670457</v>
          </cell>
        </row>
        <row r="51">
          <cell r="F51">
            <v>3329800000</v>
          </cell>
          <cell r="G51" t="str">
            <v xml:space="preserve"> $-   </v>
          </cell>
          <cell r="H51">
            <v>1712500000</v>
          </cell>
          <cell r="M51">
            <v>0.54620447564721375</v>
          </cell>
          <cell r="N51">
            <v>0.20581901643770883</v>
          </cell>
        </row>
        <row r="52">
          <cell r="F52">
            <v>3667900000</v>
          </cell>
          <cell r="G52" t="str">
            <v xml:space="preserve"> $-   </v>
          </cell>
          <cell r="H52">
            <v>1897600000</v>
          </cell>
          <cell r="M52">
            <v>0.53074743873102714</v>
          </cell>
          <cell r="N52">
            <v>0.19094428095197391</v>
          </cell>
        </row>
        <row r="53">
          <cell r="F53">
            <v>3676500000</v>
          </cell>
          <cell r="G53" t="str">
            <v xml:space="preserve"> $-   </v>
          </cell>
          <cell r="H53">
            <v>2009700000</v>
          </cell>
          <cell r="M53">
            <v>0.54820338900639387</v>
          </cell>
          <cell r="N53">
            <v>0.20260496438382808</v>
          </cell>
        </row>
        <row r="54">
          <cell r="F54" t="str">
            <v xml:space="preserve"> $-   </v>
          </cell>
          <cell r="G54" t="str">
            <v xml:space="preserve"> $-   </v>
          </cell>
          <cell r="H54">
            <v>3727000000</v>
          </cell>
          <cell r="M54">
            <v>0.32684119224097141</v>
          </cell>
          <cell r="N54">
            <v>0.17990064658571203</v>
          </cell>
        </row>
        <row r="55">
          <cell r="F55" t="str">
            <v xml:space="preserve"> $-   </v>
          </cell>
          <cell r="G55" t="str">
            <v xml:space="preserve"> $-   </v>
          </cell>
          <cell r="H55">
            <v>3489000000</v>
          </cell>
          <cell r="M55">
            <v>0.35916287230043031</v>
          </cell>
          <cell r="N55">
            <v>0.21341743598312377</v>
          </cell>
        </row>
        <row r="56">
          <cell r="F56" t="str">
            <v xml:space="preserve"> $-   </v>
          </cell>
          <cell r="G56" t="str">
            <v xml:space="preserve"> $-   </v>
          </cell>
          <cell r="H56">
            <v>3547000000</v>
          </cell>
          <cell r="M56">
            <v>0.36760823653643082</v>
          </cell>
          <cell r="N56">
            <v>0.21154523055262231</v>
          </cell>
        </row>
        <row r="57">
          <cell r="F57" t="str">
            <v xml:space="preserve"> $-   </v>
          </cell>
          <cell r="G57" t="str">
            <v xml:space="preserve"> $-   </v>
          </cell>
          <cell r="H57">
            <v>3672000000</v>
          </cell>
          <cell r="M57">
            <v>0.3748083556918359</v>
          </cell>
          <cell r="N57">
            <v>0.19887888079724031</v>
          </cell>
        </row>
        <row r="58">
          <cell r="F58">
            <v>21491000000</v>
          </cell>
          <cell r="G58" t="str">
            <v xml:space="preserve"> $-   </v>
          </cell>
          <cell r="H58" t="str">
            <v xml:space="preserve"> $-   </v>
          </cell>
          <cell r="M58">
            <v>0.46997781335130728</v>
          </cell>
          <cell r="N58">
            <v>0.16819726458280676</v>
          </cell>
        </row>
        <row r="59">
          <cell r="F59">
            <v>22005000000</v>
          </cell>
          <cell r="G59" t="str">
            <v xml:space="preserve"> $-   </v>
          </cell>
          <cell r="H59" t="str">
            <v xml:space="preserve"> $-   </v>
          </cell>
          <cell r="M59">
            <v>0.49676220344397015</v>
          </cell>
          <cell r="N59">
            <v>0.17726573162586753</v>
          </cell>
        </row>
        <row r="60">
          <cell r="F60">
            <v>18491000000</v>
          </cell>
          <cell r="G60" t="str">
            <v xml:space="preserve"> $-   </v>
          </cell>
          <cell r="H60" t="str">
            <v xml:space="preserve"> $-   </v>
          </cell>
          <cell r="M60">
            <v>0.47813868273142257</v>
          </cell>
          <cell r="N60">
            <v>0.19103810204018259</v>
          </cell>
        </row>
        <row r="61">
          <cell r="F61">
            <v>16417000000</v>
          </cell>
          <cell r="G61" t="str">
            <v xml:space="preserve"> $-   </v>
          </cell>
          <cell r="H61" t="str">
            <v xml:space="preserve"> $-   </v>
          </cell>
          <cell r="M61">
            <v>0.37282905001114408</v>
          </cell>
          <cell r="N61">
            <v>9.1364205256570713E-2</v>
          </cell>
        </row>
        <row r="62">
          <cell r="F62">
            <v>61732000</v>
          </cell>
          <cell r="G62" t="str">
            <v xml:space="preserve"> $-   </v>
          </cell>
          <cell r="H62">
            <v>325173000</v>
          </cell>
          <cell r="M62">
            <v>0.59692168373654553</v>
          </cell>
          <cell r="N62">
            <v>0.19326956080837884</v>
          </cell>
        </row>
        <row r="63">
          <cell r="F63">
            <v>53073000</v>
          </cell>
          <cell r="G63" t="str">
            <v xml:space="preserve"> $-   </v>
          </cell>
          <cell r="H63">
            <v>291910000</v>
          </cell>
          <cell r="M63">
            <v>0.6098251327186508</v>
          </cell>
          <cell r="N63">
            <v>0.25565241316437609</v>
          </cell>
        </row>
        <row r="64">
          <cell r="F64">
            <v>56621000</v>
          </cell>
          <cell r="G64" t="str">
            <v xml:space="preserve"> $-   </v>
          </cell>
          <cell r="H64">
            <v>282608000</v>
          </cell>
          <cell r="M64">
            <v>0.61298423447447736</v>
          </cell>
          <cell r="N64">
            <v>0.2683664461179463</v>
          </cell>
        </row>
        <row r="65">
          <cell r="F65">
            <v>53546000</v>
          </cell>
          <cell r="G65" t="str">
            <v xml:space="preserve"> $-   </v>
          </cell>
          <cell r="H65">
            <v>306301000</v>
          </cell>
          <cell r="M65">
            <v>0.62779549785490829</v>
          </cell>
          <cell r="N65">
            <v>0.26109486298926943</v>
          </cell>
        </row>
        <row r="66">
          <cell r="F66" t="str">
            <v xml:space="preserve"> $-   </v>
          </cell>
          <cell r="G66" t="str">
            <v xml:space="preserve"> $-   </v>
          </cell>
          <cell r="H66">
            <v>1470287000</v>
          </cell>
          <cell r="M66">
            <v>0.25837860564342796</v>
          </cell>
          <cell r="N66">
            <v>9.5873882044821113E-2</v>
          </cell>
        </row>
        <row r="67">
          <cell r="F67" t="str">
            <v xml:space="preserve"> $-   </v>
          </cell>
          <cell r="G67" t="str">
            <v xml:space="preserve"> $-   </v>
          </cell>
          <cell r="H67">
            <v>1485558000</v>
          </cell>
          <cell r="M67">
            <v>0.22039746464267296</v>
          </cell>
          <cell r="N67">
            <v>7.7302911203061792E-2</v>
          </cell>
        </row>
        <row r="68">
          <cell r="F68" t="str">
            <v xml:space="preserve"> $-   </v>
          </cell>
          <cell r="G68" t="str">
            <v xml:space="preserve"> $-   </v>
          </cell>
          <cell r="H68">
            <v>1402573000</v>
          </cell>
          <cell r="M68">
            <v>0.16065768862971597</v>
          </cell>
          <cell r="N68">
            <v>2.4821766396842609E-2</v>
          </cell>
        </row>
        <row r="69">
          <cell r="F69" t="str">
            <v xml:space="preserve"> $-   </v>
          </cell>
          <cell r="G69" t="str">
            <v xml:space="preserve"> $-   </v>
          </cell>
          <cell r="H69">
            <v>1351314000</v>
          </cell>
          <cell r="M69">
            <v>0.30279057540183063</v>
          </cell>
          <cell r="N69">
            <v>0.12337561638815792</v>
          </cell>
        </row>
        <row r="70">
          <cell r="F70">
            <v>433448000</v>
          </cell>
          <cell r="G70">
            <v>74744000</v>
          </cell>
          <cell r="H70">
            <v>20962000</v>
          </cell>
          <cell r="M70">
            <v>0.61432282322389442</v>
          </cell>
          <cell r="N70">
            <v>0.2291886077119423</v>
          </cell>
        </row>
        <row r="71">
          <cell r="F71">
            <v>535598000</v>
          </cell>
          <cell r="G71">
            <v>93879000</v>
          </cell>
          <cell r="H71">
            <v>21547000</v>
          </cell>
          <cell r="M71">
            <v>0.67610122680335283</v>
          </cell>
          <cell r="N71">
            <v>0.26351809531776604</v>
          </cell>
        </row>
        <row r="72">
          <cell r="F72">
            <v>704880000</v>
          </cell>
          <cell r="G72">
            <v>125286000</v>
          </cell>
          <cell r="H72">
            <v>32057000</v>
          </cell>
          <cell r="M72">
            <v>0.68890926810986852</v>
          </cell>
          <cell r="N72">
            <v>0.24986735401558349</v>
          </cell>
        </row>
        <row r="73">
          <cell r="F73">
            <v>829253000</v>
          </cell>
          <cell r="G73">
            <v>148591000</v>
          </cell>
          <cell r="H73">
            <v>27067000</v>
          </cell>
          <cell r="M73">
            <v>0.66978968330536148</v>
          </cell>
          <cell r="N73">
            <v>0.21248147851507748</v>
          </cell>
        </row>
        <row r="74">
          <cell r="F74">
            <v>308456000</v>
          </cell>
          <cell r="G74">
            <v>78919000</v>
          </cell>
          <cell r="H74" t="str">
            <v xml:space="preserve"> $-   </v>
          </cell>
          <cell r="M74">
            <v>0.35680351419563872</v>
          </cell>
          <cell r="N74">
            <v>0.20303165268975221</v>
          </cell>
        </row>
        <row r="75">
          <cell r="F75">
            <v>158189000</v>
          </cell>
          <cell r="G75">
            <v>82246000</v>
          </cell>
          <cell r="H75" t="str">
            <v xml:space="preserve"> $-   </v>
          </cell>
          <cell r="M75">
            <v>0.35521098288831254</v>
          </cell>
          <cell r="N75">
            <v>0.25478997773851736</v>
          </cell>
        </row>
        <row r="76">
          <cell r="F76">
            <v>355135000</v>
          </cell>
          <cell r="G76">
            <v>88310000</v>
          </cell>
          <cell r="H76" t="str">
            <v xml:space="preserve"> $-   </v>
          </cell>
          <cell r="M76">
            <v>0.31520460853763654</v>
          </cell>
          <cell r="N76">
            <v>0.13387715146053156</v>
          </cell>
        </row>
        <row r="77">
          <cell r="F77">
            <v>512274000</v>
          </cell>
          <cell r="G77">
            <v>102871000</v>
          </cell>
          <cell r="H77" t="str">
            <v xml:space="preserve"> $-   </v>
          </cell>
          <cell r="M77">
            <v>0.32779024658104505</v>
          </cell>
          <cell r="N77">
            <v>0.15931898880820303</v>
          </cell>
        </row>
        <row r="78">
          <cell r="F78">
            <v>1542000000</v>
          </cell>
          <cell r="G78" t="str">
            <v xml:space="preserve"> $-   </v>
          </cell>
          <cell r="H78">
            <v>264000000</v>
          </cell>
          <cell r="M78">
            <v>0.50203993987545625</v>
          </cell>
          <cell r="N78">
            <v>0.11423663302555292</v>
          </cell>
        </row>
        <row r="79">
          <cell r="F79">
            <v>1693000000</v>
          </cell>
          <cell r="G79" t="str">
            <v xml:space="preserve"> $-   </v>
          </cell>
          <cell r="H79">
            <v>270000000</v>
          </cell>
          <cell r="M79">
            <v>0.54325058184639263</v>
          </cell>
          <cell r="N79">
            <v>0.16252909231962762</v>
          </cell>
        </row>
        <row r="80">
          <cell r="F80">
            <v>1817000000</v>
          </cell>
          <cell r="G80" t="str">
            <v xml:space="preserve"> $-   </v>
          </cell>
          <cell r="H80">
            <v>294000000</v>
          </cell>
          <cell r="M80">
            <v>0.56687779433681074</v>
          </cell>
          <cell r="N80">
            <v>0.1736214605067064</v>
          </cell>
        </row>
        <row r="81">
          <cell r="F81">
            <v>2013000000</v>
          </cell>
          <cell r="G81" t="str">
            <v xml:space="preserve"> $-   </v>
          </cell>
          <cell r="H81">
            <v>320000000</v>
          </cell>
          <cell r="M81">
            <v>0.65434083601286175</v>
          </cell>
          <cell r="N81">
            <v>0.2375848517327617</v>
          </cell>
        </row>
        <row r="82">
          <cell r="F82" t="str">
            <v xml:space="preserve"> $-   </v>
          </cell>
          <cell r="G82" t="str">
            <v xml:space="preserve"> $-   </v>
          </cell>
          <cell r="H82">
            <v>8002000000</v>
          </cell>
          <cell r="M82">
            <v>0.35110310670868983</v>
          </cell>
          <cell r="N82">
            <v>0.11091100105057781</v>
          </cell>
        </row>
        <row r="83">
          <cell r="F83">
            <v>1278000000</v>
          </cell>
          <cell r="G83" t="str">
            <v xml:space="preserve"> $-   </v>
          </cell>
          <cell r="H83">
            <v>8389000000</v>
          </cell>
          <cell r="M83">
            <v>0.42539194945952996</v>
          </cell>
          <cell r="N83">
            <v>0.1452458921378271</v>
          </cell>
        </row>
        <row r="84">
          <cell r="F84">
            <v>919000000</v>
          </cell>
          <cell r="G84" t="str">
            <v xml:space="preserve"> $-   </v>
          </cell>
          <cell r="H84">
            <v>8476000000</v>
          </cell>
          <cell r="M84">
            <v>0.3985924685717529</v>
          </cell>
          <cell r="N84">
            <v>0.13198444904792986</v>
          </cell>
        </row>
        <row r="85">
          <cell r="F85">
            <v>761000000</v>
          </cell>
          <cell r="G85" t="str">
            <v xml:space="preserve"> $-   </v>
          </cell>
          <cell r="H85">
            <v>8445000000</v>
          </cell>
          <cell r="M85">
            <v>0.35946484166830284</v>
          </cell>
          <cell r="N85">
            <v>0.10125375143746669</v>
          </cell>
        </row>
        <row r="86">
          <cell r="F86">
            <v>483100000</v>
          </cell>
          <cell r="G86" t="str">
            <v xml:space="preserve"> $-   </v>
          </cell>
          <cell r="H86" t="str">
            <v xml:space="preserve"> $-   </v>
          </cell>
          <cell r="M86">
            <v>0.41626401236954003</v>
          </cell>
          <cell r="N86">
            <v>0.1828372632392733</v>
          </cell>
        </row>
        <row r="87">
          <cell r="F87">
            <v>527400000</v>
          </cell>
          <cell r="G87" t="str">
            <v xml:space="preserve"> $-   </v>
          </cell>
          <cell r="H87" t="str">
            <v xml:space="preserve"> $-   </v>
          </cell>
          <cell r="M87">
            <v>0.40301184912429777</v>
          </cell>
          <cell r="N87">
            <v>0.15403861587121748</v>
          </cell>
        </row>
        <row r="88">
          <cell r="F88">
            <v>510500000</v>
          </cell>
          <cell r="G88" t="str">
            <v xml:space="preserve"> $-   </v>
          </cell>
          <cell r="H88" t="str">
            <v xml:space="preserve"> $-   </v>
          </cell>
          <cell r="M88">
            <v>0.42024080073497416</v>
          </cell>
          <cell r="N88">
            <v>0.17339587060587011</v>
          </cell>
        </row>
        <row r="89">
          <cell r="F89">
            <v>559800000</v>
          </cell>
          <cell r="G89" t="str">
            <v xml:space="preserve"> $-   </v>
          </cell>
          <cell r="H89" t="str">
            <v xml:space="preserve"> $-   </v>
          </cell>
          <cell r="M89">
            <v>0.4402591599642538</v>
          </cell>
          <cell r="N89">
            <v>0.19012511170688115</v>
          </cell>
        </row>
        <row r="90">
          <cell r="F90">
            <v>493726000</v>
          </cell>
          <cell r="G90">
            <v>317093000</v>
          </cell>
          <cell r="H90">
            <v>417000</v>
          </cell>
          <cell r="M90">
            <v>0.88554713132982588</v>
          </cell>
          <cell r="N90">
            <v>0.36262316723670929</v>
          </cell>
        </row>
        <row r="91">
          <cell r="F91">
            <v>650000000</v>
          </cell>
          <cell r="G91">
            <v>514000000</v>
          </cell>
          <cell r="H91" t="str">
            <v xml:space="preserve"> $-   </v>
          </cell>
          <cell r="M91">
            <v>0.92211280214861235</v>
          </cell>
          <cell r="N91">
            <v>0.40107430617726053</v>
          </cell>
        </row>
        <row r="92">
          <cell r="F92">
            <v>927000000</v>
          </cell>
          <cell r="G92">
            <v>709000000</v>
          </cell>
          <cell r="H92">
            <v>117000000</v>
          </cell>
          <cell r="M92">
            <v>0.91052227342549918</v>
          </cell>
          <cell r="N92">
            <v>0.23732718894009217</v>
          </cell>
        </row>
        <row r="93">
          <cell r="F93">
            <v>990000000</v>
          </cell>
          <cell r="G93">
            <v>757000000</v>
          </cell>
          <cell r="H93">
            <v>322000000</v>
          </cell>
          <cell r="M93">
            <v>0.91634241245136183</v>
          </cell>
          <cell r="N93">
            <v>0.2454604409857328</v>
          </cell>
        </row>
        <row r="94">
          <cell r="F94">
            <v>898000000</v>
          </cell>
          <cell r="G94">
            <v>1320000000</v>
          </cell>
          <cell r="H94" t="str">
            <v xml:space="preserve"> $-   </v>
          </cell>
          <cell r="M94">
            <v>0.39832201358369956</v>
          </cell>
          <cell r="N94">
            <v>0.10294313490478094</v>
          </cell>
        </row>
        <row r="95">
          <cell r="F95">
            <v>895000000</v>
          </cell>
          <cell r="G95">
            <v>1428000000</v>
          </cell>
          <cell r="H95" t="str">
            <v xml:space="preserve"> $-   </v>
          </cell>
          <cell r="M95">
            <v>0.42361111111111116</v>
          </cell>
          <cell r="N95">
            <v>0.16754850088183421</v>
          </cell>
        </row>
        <row r="96">
          <cell r="F96">
            <v>808000000</v>
          </cell>
          <cell r="G96">
            <v>1451000000</v>
          </cell>
          <cell r="H96" t="str">
            <v xml:space="preserve"> $-   </v>
          </cell>
          <cell r="M96">
            <v>0.40915208613728127</v>
          </cell>
          <cell r="N96">
            <v>0.17527694378300032</v>
          </cell>
        </row>
        <row r="97">
          <cell r="F97">
            <v>819000000</v>
          </cell>
          <cell r="G97">
            <v>1540000000</v>
          </cell>
          <cell r="H97" t="str">
            <v xml:space="preserve"> $-   </v>
          </cell>
          <cell r="M97">
            <v>0.41672055427251731</v>
          </cell>
          <cell r="N97">
            <v>0.19879907621247114</v>
          </cell>
        </row>
        <row r="98">
          <cell r="F98">
            <v>380532000</v>
          </cell>
          <cell r="G98" t="str">
            <v xml:space="preserve"> $-   </v>
          </cell>
          <cell r="H98">
            <v>53677000</v>
          </cell>
          <cell r="M98">
            <v>0.35393089763611385</v>
          </cell>
          <cell r="N98">
            <v>0.22370256489312471</v>
          </cell>
        </row>
        <row r="99">
          <cell r="F99">
            <v>398177000</v>
          </cell>
          <cell r="G99" t="str">
            <v xml:space="preserve"> $-   </v>
          </cell>
          <cell r="H99">
            <v>57238000</v>
          </cell>
          <cell r="M99">
            <v>0.35349079723193555</v>
          </cell>
          <cell r="N99">
            <v>0.22678023313530707</v>
          </cell>
        </row>
        <row r="100">
          <cell r="F100">
            <v>462637000</v>
          </cell>
          <cell r="G100" t="str">
            <v xml:space="preserve"> $-   </v>
          </cell>
          <cell r="H100">
            <v>63724000</v>
          </cell>
          <cell r="M100">
            <v>0.35429133627252751</v>
          </cell>
          <cell r="N100">
            <v>0.22341970241404449</v>
          </cell>
        </row>
        <row r="101">
          <cell r="F101">
            <v>448592000</v>
          </cell>
          <cell r="G101" t="str">
            <v xml:space="preserve"> $-   </v>
          </cell>
          <cell r="H101">
            <v>68707000</v>
          </cell>
          <cell r="M101">
            <v>0.35855793291640403</v>
          </cell>
          <cell r="N101">
            <v>0.22839673451517817</v>
          </cell>
        </row>
        <row r="102">
          <cell r="F102">
            <v>5380000000</v>
          </cell>
          <cell r="G102">
            <v>4083000000</v>
          </cell>
          <cell r="H102" t="str">
            <v xml:space="preserve"> $-   </v>
          </cell>
          <cell r="M102">
            <v>0.82083958020989511</v>
          </cell>
          <cell r="N102">
            <v>0.3141464981794817</v>
          </cell>
        </row>
        <row r="103">
          <cell r="F103">
            <v>5153000000</v>
          </cell>
          <cell r="G103">
            <v>4297000000</v>
          </cell>
          <cell r="H103" t="str">
            <v xml:space="preserve"> $-   </v>
          </cell>
          <cell r="M103">
            <v>0.77959427802422376</v>
          </cell>
          <cell r="N103">
            <v>0.30857797936500025</v>
          </cell>
        </row>
        <row r="104">
          <cell r="F104">
            <v>4895000000</v>
          </cell>
          <cell r="G104">
            <v>4070000000</v>
          </cell>
          <cell r="H104" t="str">
            <v xml:space="preserve"> $-   </v>
          </cell>
          <cell r="M104">
            <v>0.80486566337364973</v>
          </cell>
          <cell r="N104">
            <v>0.39100729387868155</v>
          </cell>
        </row>
        <row r="105">
          <cell r="F105">
            <v>5195000000</v>
          </cell>
          <cell r="G105">
            <v>3840000000</v>
          </cell>
          <cell r="H105" t="str">
            <v xml:space="preserve"> $-   </v>
          </cell>
          <cell r="M105">
            <v>0.81897264146840065</v>
          </cell>
          <cell r="N105">
            <v>0.4259927797833935</v>
          </cell>
        </row>
        <row r="106">
          <cell r="F106">
            <v>3927000000</v>
          </cell>
          <cell r="G106" t="str">
            <v xml:space="preserve"> $-   </v>
          </cell>
          <cell r="H106">
            <v>2877000000</v>
          </cell>
          <cell r="M106">
            <v>0.8148942392046008</v>
          </cell>
          <cell r="N106">
            <v>0.15167170289501899</v>
          </cell>
        </row>
        <row r="107">
          <cell r="F107">
            <v>3862000000</v>
          </cell>
          <cell r="G107" t="str">
            <v xml:space="preserve"> $-   </v>
          </cell>
          <cell r="H107">
            <v>3132000000</v>
          </cell>
          <cell r="M107">
            <v>0.8260017809439002</v>
          </cell>
          <cell r="N107">
            <v>0.20320569902048086</v>
          </cell>
        </row>
        <row r="108">
          <cell r="F108">
            <v>3808000000</v>
          </cell>
          <cell r="G108" t="str">
            <v xml:space="preserve"> $-   </v>
          </cell>
          <cell r="H108">
            <v>3603000000</v>
          </cell>
          <cell r="M108">
            <v>0.83880936890045543</v>
          </cell>
          <cell r="N108">
            <v>0.23609303838646714</v>
          </cell>
        </row>
        <row r="109">
          <cell r="F109">
            <v>3750000000</v>
          </cell>
          <cell r="G109" t="str">
            <v xml:space="preserve"> $-   </v>
          </cell>
          <cell r="H109">
            <v>3630000000</v>
          </cell>
          <cell r="M109">
            <v>0.814672131147541</v>
          </cell>
          <cell r="N109">
            <v>0.20975409836065573</v>
          </cell>
        </row>
        <row r="110">
          <cell r="F110">
            <v>389486000</v>
          </cell>
          <cell r="G110" t="str">
            <v xml:space="preserve"> $-   </v>
          </cell>
          <cell r="H110">
            <v>644276000</v>
          </cell>
          <cell r="M110">
            <v>0.74878683987259909</v>
          </cell>
          <cell r="N110">
            <v>0.38933747340018637</v>
          </cell>
        </row>
        <row r="111">
          <cell r="F111">
            <v>487084000</v>
          </cell>
          <cell r="G111" t="str">
            <v xml:space="preserve"> $-   </v>
          </cell>
          <cell r="H111">
            <v>800145000</v>
          </cell>
          <cell r="M111">
            <v>0.74419253604219904</v>
          </cell>
          <cell r="N111">
            <v>0.36124902459000058</v>
          </cell>
        </row>
        <row r="112">
          <cell r="F112">
            <v>515059000</v>
          </cell>
          <cell r="G112" t="str">
            <v xml:space="preserve"> $-   </v>
          </cell>
          <cell r="H112">
            <v>1003802000</v>
          </cell>
          <cell r="M112">
            <v>0.73310922213593599</v>
          </cell>
          <cell r="N112">
            <v>0.36265965666743416</v>
          </cell>
        </row>
        <row r="113">
          <cell r="F113">
            <v>564531000</v>
          </cell>
          <cell r="G113" t="str">
            <v xml:space="preserve"> $-   </v>
          </cell>
          <cell r="H113">
            <v>1285328000</v>
          </cell>
          <cell r="M113">
            <v>0.72569137355926294</v>
          </cell>
          <cell r="N113">
            <v>0.33800347730155361</v>
          </cell>
        </row>
        <row r="114">
          <cell r="F114">
            <v>19526000000</v>
          </cell>
          <cell r="G114" t="str">
            <v xml:space="preserve"> $-   </v>
          </cell>
          <cell r="H114" t="str">
            <v xml:space="preserve"> $-   </v>
          </cell>
          <cell r="M114">
            <v>0.27226938161500025</v>
          </cell>
          <cell r="N114">
            <v>1.0006447106860796E-2</v>
          </cell>
        </row>
        <row r="115">
          <cell r="F115">
            <v>26058000000</v>
          </cell>
          <cell r="G115" t="str">
            <v xml:space="preserve"> $-   </v>
          </cell>
          <cell r="H115" t="str">
            <v xml:space="preserve"> $-   </v>
          </cell>
          <cell r="M115">
            <v>0.29482626871038786</v>
          </cell>
          <cell r="N115">
            <v>2.000269699285297E-3</v>
          </cell>
        </row>
        <row r="116">
          <cell r="F116">
            <v>33122000000</v>
          </cell>
          <cell r="G116" t="str">
            <v xml:space="preserve"> $-   </v>
          </cell>
          <cell r="H116" t="str">
            <v xml:space="preserve"> $-   </v>
          </cell>
          <cell r="M116">
            <v>0.33040203353083009</v>
          </cell>
          <cell r="N116">
            <v>2.0867988710913405E-2</v>
          </cell>
        </row>
        <row r="117">
          <cell r="F117">
            <v>43536000000</v>
          </cell>
          <cell r="G117" t="str">
            <v xml:space="preserve"> $-   </v>
          </cell>
          <cell r="H117" t="str">
            <v xml:space="preserve"> $-   </v>
          </cell>
          <cell r="M117">
            <v>0.35093060366064399</v>
          </cell>
          <cell r="N117">
            <v>3.0782354195621642E-2</v>
          </cell>
        </row>
        <row r="118">
          <cell r="F118">
            <v>1924300000</v>
          </cell>
          <cell r="G118" t="str">
            <v xml:space="preserve"> $-   </v>
          </cell>
          <cell r="H118">
            <v>95300000</v>
          </cell>
          <cell r="M118">
            <v>0.15755012102114441</v>
          </cell>
          <cell r="N118">
            <v>4.2260355299812757E-2</v>
          </cell>
        </row>
        <row r="119">
          <cell r="F119">
            <v>2061000000</v>
          </cell>
          <cell r="G119" t="str">
            <v xml:space="preserve"> $-   </v>
          </cell>
          <cell r="H119">
            <v>106900000</v>
          </cell>
          <cell r="M119">
            <v>0.15640437913422089</v>
          </cell>
          <cell r="N119">
            <v>4.2954031650339113E-2</v>
          </cell>
        </row>
        <row r="120">
          <cell r="F120">
            <v>2245600000</v>
          </cell>
          <cell r="G120" t="str">
            <v xml:space="preserve"> $-   </v>
          </cell>
          <cell r="H120">
            <v>127400000</v>
          </cell>
          <cell r="M120">
            <v>0.15633688045249738</v>
          </cell>
          <cell r="N120">
            <v>4.2589396989742116E-2</v>
          </cell>
        </row>
        <row r="121">
          <cell r="F121">
            <v>2280300000</v>
          </cell>
          <cell r="G121" t="str">
            <v xml:space="preserve"> $-   </v>
          </cell>
          <cell r="H121">
            <v>143400000</v>
          </cell>
          <cell r="M121">
            <v>0.15332500347077604</v>
          </cell>
          <cell r="N121">
            <v>4.1163404137165072E-2</v>
          </cell>
        </row>
        <row r="122">
          <cell r="F122">
            <v>8680500000</v>
          </cell>
          <cell r="G122" t="str">
            <v xml:space="preserve"> $-   </v>
          </cell>
          <cell r="H122">
            <v>233000000</v>
          </cell>
          <cell r="M122">
            <v>0.21600333023292118</v>
          </cell>
          <cell r="N122">
            <v>7.1061771918071073E-2</v>
          </cell>
        </row>
        <row r="123">
          <cell r="F123">
            <v>9952900000</v>
          </cell>
          <cell r="G123" t="str">
            <v xml:space="preserve"> $-   </v>
          </cell>
          <cell r="H123">
            <v>245300000</v>
          </cell>
          <cell r="M123">
            <v>0.20819024689011378</v>
          </cell>
          <cell r="N123">
            <v>6.4601153139453846E-2</v>
          </cell>
        </row>
        <row r="124">
          <cell r="F124">
            <v>11748400000</v>
          </cell>
          <cell r="G124" t="str">
            <v xml:space="preserve"> $-   </v>
          </cell>
          <cell r="H124">
            <v>220900000</v>
          </cell>
          <cell r="M124">
            <v>0.23038114846746016</v>
          </cell>
          <cell r="N124">
            <v>6.8358193196262296E-2</v>
          </cell>
        </row>
        <row r="125">
          <cell r="F125">
            <v>12534800000</v>
          </cell>
          <cell r="G125" t="str">
            <v xml:space="preserve"> $-   </v>
          </cell>
          <cell r="H125">
            <v>230100000</v>
          </cell>
          <cell r="M125">
            <v>0.22789789846696107</v>
          </cell>
          <cell r="N125">
            <v>6.6636346983507358E-2</v>
          </cell>
        </row>
        <row r="126">
          <cell r="F126">
            <v>1333000000</v>
          </cell>
          <cell r="G126" t="str">
            <v xml:space="preserve"> $-   </v>
          </cell>
          <cell r="H126">
            <v>6881000000</v>
          </cell>
          <cell r="M126">
            <v>0.81257608960311667</v>
          </cell>
          <cell r="N126">
            <v>0.31257608960311661</v>
          </cell>
        </row>
        <row r="127">
          <cell r="F127">
            <v>1286000000</v>
          </cell>
          <cell r="G127" t="str">
            <v xml:space="preserve"> $-   </v>
          </cell>
          <cell r="H127">
            <v>5866000000</v>
          </cell>
          <cell r="M127">
            <v>0.80109674361925398</v>
          </cell>
          <cell r="N127">
            <v>0.31690474578566108</v>
          </cell>
        </row>
        <row r="128">
          <cell r="F128">
            <v>1095000000</v>
          </cell>
          <cell r="G128" t="str">
            <v xml:space="preserve"> $-   </v>
          </cell>
          <cell r="H128">
            <v>9720000000</v>
          </cell>
          <cell r="M128">
            <v>0.80214325112284302</v>
          </cell>
          <cell r="N128">
            <v>-5.0035458198723508E-2</v>
          </cell>
        </row>
        <row r="129">
          <cell r="F129">
            <v>791000000</v>
          </cell>
          <cell r="G129" t="str">
            <v xml:space="preserve"> $-   </v>
          </cell>
          <cell r="H129">
            <v>29372000000</v>
          </cell>
          <cell r="M129">
            <v>0.67648441171862761</v>
          </cell>
          <cell r="N129">
            <v>-4.0490365032116555</v>
          </cell>
        </row>
        <row r="130">
          <cell r="F130">
            <v>2256000000</v>
          </cell>
          <cell r="G130" t="str">
            <v xml:space="preserve"> $-   </v>
          </cell>
          <cell r="H130">
            <v>3927000000</v>
          </cell>
          <cell r="M130">
            <v>0.79823057403470266</v>
          </cell>
          <cell r="N130">
            <v>0.37418558397915097</v>
          </cell>
        </row>
        <row r="131">
          <cell r="F131">
            <v>2725000000</v>
          </cell>
          <cell r="G131" t="str">
            <v xml:space="preserve"> $-   </v>
          </cell>
          <cell r="H131">
            <v>4550000000</v>
          </cell>
          <cell r="M131">
            <v>0.8204114780725501</v>
          </cell>
          <cell r="N131">
            <v>0.42652950730914996</v>
          </cell>
        </row>
        <row r="132">
          <cell r="F132">
            <v>2000000000</v>
          </cell>
          <cell r="G132" t="str">
            <v xml:space="preserve"> $-   </v>
          </cell>
          <cell r="H132">
            <v>4603000000</v>
          </cell>
          <cell r="M132">
            <v>0.63382386755575992</v>
          </cell>
          <cell r="N132">
            <v>-0.1253161646355484</v>
          </cell>
        </row>
        <row r="133">
          <cell r="F133">
            <v>2094000000</v>
          </cell>
          <cell r="G133" t="str">
            <v xml:space="preserve"> $-   </v>
          </cell>
          <cell r="H133">
            <v>4301000000</v>
          </cell>
          <cell r="M133">
            <v>0.6314652433600203</v>
          </cell>
          <cell r="N133">
            <v>-0.18121743550641758</v>
          </cell>
        </row>
        <row r="134">
          <cell r="F134">
            <v>1018600000</v>
          </cell>
          <cell r="G134">
            <v>133700000</v>
          </cell>
          <cell r="H134" t="str">
            <v xml:space="preserve"> $-   </v>
          </cell>
          <cell r="M134">
            <v>0.26603080429059767</v>
          </cell>
          <cell r="N134">
            <v>0.152842717378492</v>
          </cell>
        </row>
        <row r="135">
          <cell r="F135">
            <v>1007400000</v>
          </cell>
          <cell r="G135">
            <v>139800000</v>
          </cell>
          <cell r="H135" t="str">
            <v xml:space="preserve"> $-   </v>
          </cell>
          <cell r="M135">
            <v>0.26909665676788963</v>
          </cell>
          <cell r="N135">
            <v>0.15920107289970303</v>
          </cell>
        </row>
        <row r="136">
          <cell r="F136">
            <v>895300000</v>
          </cell>
          <cell r="G136">
            <v>137100000</v>
          </cell>
          <cell r="H136" t="str">
            <v xml:space="preserve"> $-   </v>
          </cell>
          <cell r="M136">
            <v>0.29872964860685813</v>
          </cell>
          <cell r="N136">
            <v>0.19439307117808163</v>
          </cell>
        </row>
        <row r="137">
          <cell r="F137">
            <v>797600000</v>
          </cell>
          <cell r="G137">
            <v>132000000</v>
          </cell>
          <cell r="H137" t="str">
            <v xml:space="preserve"> $-   </v>
          </cell>
          <cell r="M137">
            <v>0.32775817899290249</v>
          </cell>
          <cell r="N137">
            <v>0.23015623031372054</v>
          </cell>
        </row>
        <row r="138">
          <cell r="F138">
            <v>512900000</v>
          </cell>
          <cell r="G138" t="str">
            <v xml:space="preserve"> $-   </v>
          </cell>
          <cell r="H138" t="str">
            <v xml:space="preserve"> $-   </v>
          </cell>
          <cell r="M138">
            <v>0.31294704224039516</v>
          </cell>
          <cell r="N138">
            <v>0.19344842850818947</v>
          </cell>
        </row>
        <row r="139">
          <cell r="F139">
            <v>548000000</v>
          </cell>
          <cell r="G139" t="str">
            <v xml:space="preserve"> $-   </v>
          </cell>
          <cell r="H139" t="str">
            <v xml:space="preserve"> $-   </v>
          </cell>
          <cell r="M139">
            <v>0.31438663401737921</v>
          </cell>
          <cell r="N139">
            <v>0.19563568596008407</v>
          </cell>
        </row>
        <row r="140">
          <cell r="F140">
            <v>645100000</v>
          </cell>
          <cell r="G140" t="str">
            <v xml:space="preserve"> $-   </v>
          </cell>
          <cell r="H140" t="str">
            <v xml:space="preserve"> $-   </v>
          </cell>
          <cell r="M140">
            <v>0.31686465251145823</v>
          </cell>
          <cell r="N140">
            <v>0.19618370592086801</v>
          </cell>
        </row>
        <row r="141">
          <cell r="F141">
            <v>669100000</v>
          </cell>
          <cell r="G141" t="str">
            <v xml:space="preserve"> $-   </v>
          </cell>
          <cell r="H141" t="str">
            <v xml:space="preserve"> $-   </v>
          </cell>
          <cell r="M141">
            <v>0.31955393538886989</v>
          </cell>
          <cell r="N141">
            <v>0.19940021908165281</v>
          </cell>
        </row>
        <row r="142">
          <cell r="F142">
            <v>997000000</v>
          </cell>
          <cell r="G142">
            <v>197000000</v>
          </cell>
          <cell r="H142">
            <v>1460000000</v>
          </cell>
          <cell r="M142">
            <v>0.13919831223628687</v>
          </cell>
          <cell r="N142">
            <v>2.7215189873417721E-2</v>
          </cell>
        </row>
        <row r="143">
          <cell r="F143">
            <v>1008000000</v>
          </cell>
          <cell r="G143">
            <v>192000000</v>
          </cell>
          <cell r="H143">
            <v>1421000000</v>
          </cell>
          <cell r="M143">
            <v>0.16264327891629038</v>
          </cell>
          <cell r="N143">
            <v>4.8845085098992706E-2</v>
          </cell>
        </row>
        <row r="144">
          <cell r="F144">
            <v>995000000</v>
          </cell>
          <cell r="G144">
            <v>218000000</v>
          </cell>
          <cell r="H144">
            <v>1371000000</v>
          </cell>
          <cell r="M144">
            <v>0.1994896678658078</v>
          </cell>
          <cell r="N144">
            <v>9.1399648623776461E-2</v>
          </cell>
        </row>
        <row r="145">
          <cell r="F145">
            <v>979000000</v>
          </cell>
          <cell r="G145">
            <v>238000000</v>
          </cell>
          <cell r="H145">
            <v>1280000000</v>
          </cell>
          <cell r="M145">
            <v>0.19814502529510958</v>
          </cell>
          <cell r="N145">
            <v>8.7334694239815394E-2</v>
          </cell>
        </row>
        <row r="146">
          <cell r="F146">
            <v>1139000000</v>
          </cell>
          <cell r="G146">
            <v>604000000</v>
          </cell>
          <cell r="H146" t="str">
            <v xml:space="preserve"> $-   </v>
          </cell>
          <cell r="M146">
            <v>0.65774299835255357</v>
          </cell>
          <cell r="N146">
            <v>0.29880560131795719</v>
          </cell>
        </row>
        <row r="147">
          <cell r="F147">
            <v>1096000000</v>
          </cell>
          <cell r="G147">
            <v>584000000</v>
          </cell>
          <cell r="H147" t="str">
            <v xml:space="preserve"> $-   </v>
          </cell>
          <cell r="M147">
            <v>0.66593934104298502</v>
          </cell>
          <cell r="N147">
            <v>0.29936722670739691</v>
          </cell>
        </row>
        <row r="148">
          <cell r="F148">
            <v>1129000000</v>
          </cell>
          <cell r="G148">
            <v>571000000</v>
          </cell>
          <cell r="H148" t="str">
            <v xml:space="preserve"> $-   </v>
          </cell>
          <cell r="M148">
            <v>0.65403811252268595</v>
          </cell>
          <cell r="N148">
            <v>0.26837568058076228</v>
          </cell>
        </row>
        <row r="149">
          <cell r="F149">
            <v>1114000000</v>
          </cell>
          <cell r="G149">
            <v>646000000</v>
          </cell>
          <cell r="H149" t="str">
            <v xml:space="preserve"> $-   </v>
          </cell>
          <cell r="M149">
            <v>0.66016295025728988</v>
          </cell>
          <cell r="N149">
            <v>0.28280445969125212</v>
          </cell>
        </row>
        <row r="150">
          <cell r="F150">
            <v>486000000</v>
          </cell>
          <cell r="G150">
            <v>1049000000</v>
          </cell>
          <cell r="H150">
            <v>249000000</v>
          </cell>
          <cell r="M150">
            <v>0.52066236811254396</v>
          </cell>
          <cell r="N150">
            <v>0.25923212192262601</v>
          </cell>
        </row>
        <row r="151">
          <cell r="F151">
            <v>806000000</v>
          </cell>
          <cell r="G151">
            <v>2674000000</v>
          </cell>
          <cell r="H151">
            <v>1873000000</v>
          </cell>
          <cell r="M151">
            <v>0.44864048338368578</v>
          </cell>
          <cell r="N151">
            <v>4.4335347432024171E-2</v>
          </cell>
        </row>
        <row r="152">
          <cell r="F152">
            <v>1148900000</v>
          </cell>
          <cell r="G152" t="str">
            <v xml:space="preserve"> $-   </v>
          </cell>
          <cell r="H152" t="str">
            <v xml:space="preserve"> $-   </v>
          </cell>
          <cell r="M152">
            <v>0.26062931696085956</v>
          </cell>
          <cell r="N152">
            <v>6.4688326085102749E-2</v>
          </cell>
        </row>
        <row r="153">
          <cell r="F153">
            <v>1174200000</v>
          </cell>
          <cell r="G153" t="str">
            <v xml:space="preserve"> $-   </v>
          </cell>
          <cell r="H153" t="str">
            <v xml:space="preserve"> $-   </v>
          </cell>
          <cell r="M153">
            <v>0.26672638436482088</v>
          </cell>
          <cell r="N153">
            <v>7.5488599348534205E-2</v>
          </cell>
        </row>
        <row r="154">
          <cell r="F154">
            <v>1158900000</v>
          </cell>
          <cell r="G154" t="str">
            <v xml:space="preserve"> $-   </v>
          </cell>
          <cell r="H154" t="str">
            <v xml:space="preserve"> $-   </v>
          </cell>
          <cell r="M154">
            <v>0.26084071844936263</v>
          </cell>
          <cell r="N154">
            <v>7.7768826121984741E-2</v>
          </cell>
        </row>
        <row r="155">
          <cell r="F155">
            <v>1108100000</v>
          </cell>
          <cell r="G155" t="str">
            <v xml:space="preserve"> $-   </v>
          </cell>
          <cell r="H155" t="str">
            <v xml:space="preserve"> $-   </v>
          </cell>
          <cell r="M155">
            <v>0.27582161591446142</v>
          </cell>
          <cell r="N155">
            <v>9.0113794432619951E-2</v>
          </cell>
        </row>
        <row r="156">
          <cell r="F156">
            <v>220758000</v>
          </cell>
          <cell r="G156" t="str">
            <v xml:space="preserve"> $-   </v>
          </cell>
          <cell r="H156">
            <v>380402000</v>
          </cell>
          <cell r="M156">
            <v>0.53415050004800402</v>
          </cell>
          <cell r="N156">
            <v>0.32350733691062766</v>
          </cell>
        </row>
        <row r="157">
          <cell r="F157">
            <v>234000000</v>
          </cell>
          <cell r="G157" t="str">
            <v xml:space="preserve"> $-   </v>
          </cell>
          <cell r="H157">
            <v>407000000</v>
          </cell>
          <cell r="M157">
            <v>0.55227509551927745</v>
          </cell>
          <cell r="N157">
            <v>0.32962834317471346</v>
          </cell>
        </row>
        <row r="158">
          <cell r="F158">
            <v>236000000</v>
          </cell>
          <cell r="G158" t="str">
            <v xml:space="preserve"> $-   </v>
          </cell>
          <cell r="H158">
            <v>424000000</v>
          </cell>
          <cell r="M158">
            <v>0.55164397210229166</v>
          </cell>
          <cell r="N158">
            <v>0.33244769179674527</v>
          </cell>
        </row>
        <row r="159">
          <cell r="F159">
            <v>243000000</v>
          </cell>
          <cell r="G159" t="str">
            <v xml:space="preserve"> $-   </v>
          </cell>
          <cell r="H159">
            <v>440000000</v>
          </cell>
          <cell r="M159">
            <v>0.55555555555555558</v>
          </cell>
          <cell r="N159">
            <v>0.33934789490345046</v>
          </cell>
        </row>
        <row r="160">
          <cell r="F160">
            <v>23392000000</v>
          </cell>
          <cell r="G160" t="str">
            <v xml:space="preserve"> $-   </v>
          </cell>
          <cell r="H160">
            <v>1712000000</v>
          </cell>
          <cell r="M160">
            <v>0.98579082916432315</v>
          </cell>
          <cell r="N160">
            <v>0.24265119445842337</v>
          </cell>
        </row>
        <row r="161">
          <cell r="F161">
            <v>23150000000</v>
          </cell>
          <cell r="G161" t="str">
            <v xml:space="preserve"> $-   </v>
          </cell>
          <cell r="H161">
            <v>1832000000</v>
          </cell>
          <cell r="M161">
            <v>0.98730906167451471</v>
          </cell>
          <cell r="N161">
            <v>0.27001263351326521</v>
          </cell>
        </row>
        <row r="162">
          <cell r="F162">
            <v>23153000000</v>
          </cell>
          <cell r="G162" t="str">
            <v xml:space="preserve"> $-   </v>
          </cell>
          <cell r="H162">
            <v>2044000000</v>
          </cell>
          <cell r="M162">
            <v>0.98960858058225376</v>
          </cell>
          <cell r="N162">
            <v>0.28764451873519986</v>
          </cell>
        </row>
        <row r="163">
          <cell r="F163">
            <v>22892000000</v>
          </cell>
          <cell r="G163" t="str">
            <v xml:space="preserve"> $-   </v>
          </cell>
          <cell r="H163">
            <v>1988000000</v>
          </cell>
          <cell r="M163">
            <v>0.98620829824917977</v>
          </cell>
          <cell r="N163">
            <v>0.26381347812200573</v>
          </cell>
        </row>
        <row r="164">
          <cell r="F164">
            <v>607600000</v>
          </cell>
          <cell r="G164" t="str">
            <v xml:space="preserve"> $-   </v>
          </cell>
          <cell r="H164" t="str">
            <v xml:space="preserve"> $-   </v>
          </cell>
          <cell r="M164">
            <v>0.40093820305394667</v>
          </cell>
          <cell r="N164">
            <v>0.11009525633047725</v>
          </cell>
        </row>
        <row r="165">
          <cell r="F165">
            <v>680300000</v>
          </cell>
          <cell r="G165" t="str">
            <v xml:space="preserve"> $-   </v>
          </cell>
          <cell r="H165" t="str">
            <v xml:space="preserve"> $-   </v>
          </cell>
          <cell r="M165">
            <v>0.4091080008355964</v>
          </cell>
          <cell r="N165">
            <v>0.12487988301650303</v>
          </cell>
        </row>
        <row r="166">
          <cell r="F166">
            <v>756900000</v>
          </cell>
          <cell r="G166" t="str">
            <v xml:space="preserve"> $-   </v>
          </cell>
          <cell r="H166" t="str">
            <v xml:space="preserve"> $-   </v>
          </cell>
          <cell r="M166">
            <v>0.42324601913769533</v>
          </cell>
          <cell r="N166">
            <v>0.14360660582997747</v>
          </cell>
        </row>
        <row r="167">
          <cell r="F167">
            <v>946000000</v>
          </cell>
          <cell r="G167" t="str">
            <v xml:space="preserve"> $-   </v>
          </cell>
          <cell r="H167" t="str">
            <v xml:space="preserve"> $-   </v>
          </cell>
          <cell r="M167">
            <v>0.43636253152249871</v>
          </cell>
          <cell r="N167">
            <v>0.14893810956157141</v>
          </cell>
        </row>
        <row r="168">
          <cell r="F168">
            <v>2967837000</v>
          </cell>
          <cell r="G168" t="str">
            <v xml:space="preserve"> $-   </v>
          </cell>
          <cell r="H168" t="str">
            <v xml:space="preserve"> $-   </v>
          </cell>
          <cell r="M168">
            <v>0.51827487857377896</v>
          </cell>
          <cell r="N168">
            <v>0.19383352664599077</v>
          </cell>
        </row>
        <row r="169">
          <cell r="F169">
            <v>3104684000</v>
          </cell>
          <cell r="G169" t="str">
            <v xml:space="preserve"> $-   </v>
          </cell>
          <cell r="H169" t="str">
            <v xml:space="preserve"> $-   </v>
          </cell>
          <cell r="M169">
            <v>0.52081730703777285</v>
          </cell>
          <cell r="N169">
            <v>0.19315699650238466</v>
          </cell>
        </row>
        <row r="170">
          <cell r="F170">
            <v>3373980000</v>
          </cell>
          <cell r="G170" t="str">
            <v xml:space="preserve"> $-   </v>
          </cell>
          <cell r="H170" t="str">
            <v xml:space="preserve"> $-   </v>
          </cell>
          <cell r="M170">
            <v>0.52290696099276168</v>
          </cell>
          <cell r="N170">
            <v>0.19171353856845849</v>
          </cell>
        </row>
        <row r="171">
          <cell r="F171">
            <v>3548341000</v>
          </cell>
          <cell r="G171" t="str">
            <v xml:space="preserve"> $-   </v>
          </cell>
          <cell r="H171" t="str">
            <v xml:space="preserve"> $-   </v>
          </cell>
          <cell r="M171">
            <v>0.5273511528557282</v>
          </cell>
          <cell r="N171">
            <v>0.19372487465770863</v>
          </cell>
        </row>
        <row r="172">
          <cell r="F172">
            <v>3742000000</v>
          </cell>
          <cell r="G172">
            <v>3071000000</v>
          </cell>
          <cell r="H172" t="str">
            <v xml:space="preserve"> $-   </v>
          </cell>
          <cell r="M172">
            <v>0.15417383373930715</v>
          </cell>
          <cell r="N172">
            <v>7.5522667190007275E-2</v>
          </cell>
        </row>
        <row r="173">
          <cell r="F173">
            <v>3480000000</v>
          </cell>
          <cell r="G173">
            <v>3047000000</v>
          </cell>
          <cell r="H173" t="str">
            <v xml:space="preserve"> $-   </v>
          </cell>
          <cell r="M173">
            <v>0.15435975408210489</v>
          </cell>
          <cell r="N173">
            <v>8.2446398272404756E-2</v>
          </cell>
        </row>
        <row r="174">
          <cell r="F174">
            <v>3251000000</v>
          </cell>
          <cell r="G174">
            <v>3331000000</v>
          </cell>
          <cell r="H174" t="str">
            <v xml:space="preserve"> $-   </v>
          </cell>
          <cell r="M174">
            <v>0.14593087375408365</v>
          </cell>
          <cell r="N174">
            <v>7.7449695153671685E-2</v>
          </cell>
        </row>
        <row r="175">
          <cell r="F175">
            <v>3313000000</v>
          </cell>
          <cell r="G175">
            <v>4627000000</v>
          </cell>
          <cell r="H175" t="str">
            <v xml:space="preserve"> $-   </v>
          </cell>
          <cell r="M175">
            <v>0.14572120417464129</v>
          </cell>
          <cell r="N175">
            <v>6.1763119772446098E-2</v>
          </cell>
        </row>
        <row r="176">
          <cell r="F176">
            <v>70829000000</v>
          </cell>
          <cell r="G176" t="str">
            <v xml:space="preserve"> $-   </v>
          </cell>
          <cell r="H176">
            <v>9433000000</v>
          </cell>
          <cell r="M176">
            <v>0.962499250584544</v>
          </cell>
          <cell r="N176">
            <v>0.16050480625112412</v>
          </cell>
        </row>
        <row r="177">
          <cell r="F177">
            <v>68128000000</v>
          </cell>
          <cell r="G177" t="str">
            <v xml:space="preserve"> $-   </v>
          </cell>
          <cell r="H177">
            <v>4642000000</v>
          </cell>
          <cell r="M177">
            <v>0.97016627825796242</v>
          </cell>
          <cell r="N177">
            <v>0.25460928050974957</v>
          </cell>
        </row>
        <row r="178">
          <cell r="F178">
            <v>74181000000</v>
          </cell>
          <cell r="G178" t="str">
            <v xml:space="preserve"> $-   </v>
          </cell>
          <cell r="H178">
            <v>3211000000</v>
          </cell>
          <cell r="M178">
            <v>0.97209527111503347</v>
          </cell>
          <cell r="N178">
            <v>0.15899181559344827</v>
          </cell>
        </row>
        <row r="179">
          <cell r="F179">
            <v>56358000000</v>
          </cell>
          <cell r="G179" t="str">
            <v xml:space="preserve"> $-   </v>
          </cell>
          <cell r="H179">
            <v>3995000000</v>
          </cell>
          <cell r="M179">
            <v>0.97631533700137552</v>
          </cell>
          <cell r="N179">
            <v>0.3277488823933975</v>
          </cell>
        </row>
        <row r="180">
          <cell r="F180">
            <v>3283000000</v>
          </cell>
          <cell r="G180">
            <v>1081000000</v>
          </cell>
          <cell r="H180" t="str">
            <v xml:space="preserve"> $-   </v>
          </cell>
          <cell r="M180">
            <v>0.51191159586681967</v>
          </cell>
          <cell r="N180">
            <v>0.19876578645235363</v>
          </cell>
        </row>
        <row r="181">
          <cell r="F181">
            <v>3084000000</v>
          </cell>
          <cell r="G181">
            <v>582000000</v>
          </cell>
          <cell r="H181" t="str">
            <v xml:space="preserve"> $-   </v>
          </cell>
          <cell r="M181">
            <v>0.44215446722617657</v>
          </cell>
          <cell r="N181">
            <v>5.2693084032720702E-2</v>
          </cell>
        </row>
        <row r="182">
          <cell r="F182">
            <v>3315000000</v>
          </cell>
          <cell r="G182">
            <v>610000000</v>
          </cell>
          <cell r="H182" t="str">
            <v xml:space="preserve"> $-   </v>
          </cell>
          <cell r="M182">
            <v>0.42737195633921077</v>
          </cell>
          <cell r="N182">
            <v>6.1199738781602758E-2</v>
          </cell>
        </row>
        <row r="183">
          <cell r="F183">
            <v>3094000000</v>
          </cell>
          <cell r="G183">
            <v>603000000</v>
          </cell>
          <cell r="H183" t="str">
            <v xml:space="preserve"> $-   </v>
          </cell>
          <cell r="M183">
            <v>0.4159309791332263</v>
          </cell>
          <cell r="N183">
            <v>4.5044141252006419E-2</v>
          </cell>
        </row>
        <row r="184">
          <cell r="F184">
            <v>2750537000</v>
          </cell>
          <cell r="G184" t="str">
            <v xml:space="preserve"> $-   </v>
          </cell>
          <cell r="H184" t="str">
            <v xml:space="preserve"> $-   </v>
          </cell>
          <cell r="M184">
            <v>0.40210003403702477</v>
          </cell>
          <cell r="N184">
            <v>0.15009439204513961</v>
          </cell>
        </row>
        <row r="185">
          <cell r="F185">
            <v>2950995000</v>
          </cell>
          <cell r="G185" t="str">
            <v xml:space="preserve"> $-   </v>
          </cell>
          <cell r="H185" t="str">
            <v xml:space="preserve"> $-   </v>
          </cell>
          <cell r="M185">
            <v>0.3968703654557999</v>
          </cell>
          <cell r="N185">
            <v>0.14035050356125103</v>
          </cell>
        </row>
        <row r="186">
          <cell r="F186">
            <v>3065486000</v>
          </cell>
          <cell r="G186" t="str">
            <v xml:space="preserve"> $-   </v>
          </cell>
          <cell r="H186" t="str">
            <v xml:space="preserve"> $-   </v>
          </cell>
          <cell r="M186">
            <v>0.38883179577509841</v>
          </cell>
          <cell r="N186">
            <v>0.13081979426952348</v>
          </cell>
        </row>
        <row r="187">
          <cell r="F187">
            <v>3205407000</v>
          </cell>
          <cell r="G187" t="str">
            <v xml:space="preserve"> $-   </v>
          </cell>
          <cell r="H187" t="str">
            <v xml:space="preserve"> $-   </v>
          </cell>
          <cell r="M187">
            <v>0.38172117766796732</v>
          </cell>
          <cell r="N187">
            <v>0.11689658041255672</v>
          </cell>
        </row>
        <row r="188">
          <cell r="F188">
            <v>5650000000</v>
          </cell>
          <cell r="G188" t="str">
            <v xml:space="preserve"> $-   </v>
          </cell>
          <cell r="H188">
            <v>1167000000</v>
          </cell>
          <cell r="M188">
            <v>0.96004470522492313</v>
          </cell>
          <cell r="N188">
            <v>0.32513737543075349</v>
          </cell>
        </row>
        <row r="189">
          <cell r="F189">
            <v>5625000000</v>
          </cell>
          <cell r="G189" t="str">
            <v xml:space="preserve"> $-   </v>
          </cell>
          <cell r="H189">
            <v>698000000</v>
          </cell>
          <cell r="M189">
            <v>0.97145025135160767</v>
          </cell>
          <cell r="N189">
            <v>0.37171583040880207</v>
          </cell>
        </row>
        <row r="190">
          <cell r="F190">
            <v>5715000000</v>
          </cell>
          <cell r="G190" t="str">
            <v xml:space="preserve"> $-   </v>
          </cell>
          <cell r="H190">
            <v>342000000</v>
          </cell>
          <cell r="M190">
            <v>0.9760952190438088</v>
          </cell>
          <cell r="N190">
            <v>0.37027405481096221</v>
          </cell>
        </row>
        <row r="191">
          <cell r="F191">
            <v>5996000000</v>
          </cell>
          <cell r="G191" t="str">
            <v xml:space="preserve"> $-   </v>
          </cell>
          <cell r="H191">
            <v>533000000</v>
          </cell>
          <cell r="M191">
            <v>0.9774792190218442</v>
          </cell>
          <cell r="N191">
            <v>0.34641407307171856</v>
          </cell>
        </row>
        <row r="192">
          <cell r="F192">
            <v>8755000000</v>
          </cell>
          <cell r="G192" t="str">
            <v xml:space="preserve"> $-   </v>
          </cell>
          <cell r="H192" t="str">
            <v xml:space="preserve"> $-   </v>
          </cell>
          <cell r="M192">
            <v>0.24163495171260752</v>
          </cell>
          <cell r="N192">
            <v>4.9035352090987083E-2</v>
          </cell>
        </row>
        <row r="193">
          <cell r="F193">
            <v>8106000000</v>
          </cell>
          <cell r="G193" t="str">
            <v xml:space="preserve"> $-   </v>
          </cell>
          <cell r="H193" t="str">
            <v xml:space="preserve"> $-   </v>
          </cell>
          <cell r="M193">
            <v>0.23143975770111547</v>
          </cell>
          <cell r="N193">
            <v>3.1838664401270589E-2</v>
          </cell>
        </row>
        <row r="194">
          <cell r="F194">
            <v>7592000000</v>
          </cell>
          <cell r="G194" t="str">
            <v xml:space="preserve"> $-   </v>
          </cell>
          <cell r="H194" t="str">
            <v xml:space="preserve"> $-   </v>
          </cell>
          <cell r="M194">
            <v>0.22427427551501034</v>
          </cell>
          <cell r="N194">
            <v>3.6069312575919082E-2</v>
          </cell>
        </row>
        <row r="195">
          <cell r="F195">
            <v>7618000000</v>
          </cell>
          <cell r="G195" t="str">
            <v xml:space="preserve"> $-   </v>
          </cell>
          <cell r="H195" t="str">
            <v xml:space="preserve"> $-   </v>
          </cell>
          <cell r="M195">
            <v>0.23251872090669901</v>
          </cell>
          <cell r="N195">
            <v>3.979457599676179E-2</v>
          </cell>
        </row>
        <row r="196">
          <cell r="F196">
            <v>920300000</v>
          </cell>
          <cell r="G196">
            <v>295700000</v>
          </cell>
          <cell r="H196" t="str">
            <v xml:space="preserve"> $-   </v>
          </cell>
          <cell r="M196">
            <v>0.60832923430070496</v>
          </cell>
          <cell r="N196">
            <v>0.20957534021970814</v>
          </cell>
        </row>
        <row r="197">
          <cell r="F197">
            <v>981500000</v>
          </cell>
          <cell r="G197">
            <v>302000000</v>
          </cell>
          <cell r="H197" t="str">
            <v xml:space="preserve"> $-   </v>
          </cell>
          <cell r="M197">
            <v>0.62131423757371529</v>
          </cell>
          <cell r="N197">
            <v>0.23513659886869659</v>
          </cell>
        </row>
        <row r="198">
          <cell r="F198">
            <v>1012100000</v>
          </cell>
          <cell r="G198">
            <v>259200000</v>
          </cell>
          <cell r="H198" t="str">
            <v xml:space="preserve"> $-   </v>
          </cell>
          <cell r="M198">
            <v>0.61908665105386418</v>
          </cell>
          <cell r="N198">
            <v>0.24692622950819673</v>
          </cell>
        </row>
        <row r="199">
          <cell r="F199">
            <v>1101900000</v>
          </cell>
          <cell r="G199">
            <v>292800000</v>
          </cell>
          <cell r="H199" t="str">
            <v xml:space="preserve"> $-   </v>
          </cell>
          <cell r="M199">
            <v>0.63066774367259026</v>
          </cell>
          <cell r="N199">
            <v>0.25514270328486804</v>
          </cell>
        </row>
        <row r="200">
          <cell r="F200">
            <v>2422000000</v>
          </cell>
          <cell r="G200">
            <v>494000000</v>
          </cell>
          <cell r="H200" t="str">
            <v xml:space="preserve"> $-   </v>
          </cell>
          <cell r="M200">
            <v>0.51787931462627268</v>
          </cell>
          <cell r="N200">
            <v>0.1558231934442513</v>
          </cell>
        </row>
        <row r="201">
          <cell r="F201">
            <v>2145000000</v>
          </cell>
          <cell r="G201">
            <v>550000000</v>
          </cell>
          <cell r="H201" t="str">
            <v xml:space="preserve"> $-   </v>
          </cell>
          <cell r="M201">
            <v>0.50923514089509825</v>
          </cell>
          <cell r="N201">
            <v>0.19014918304522851</v>
          </cell>
        </row>
        <row r="202">
          <cell r="F202">
            <v>2563000000</v>
          </cell>
          <cell r="G202">
            <v>632000000</v>
          </cell>
          <cell r="H202" t="str">
            <v xml:space="preserve"> $-   </v>
          </cell>
          <cell r="M202">
            <v>0.45662322505349151</v>
          </cell>
          <cell r="N202">
            <v>0.14588601439408674</v>
          </cell>
        </row>
        <row r="203">
          <cell r="F203">
            <v>3005000000</v>
          </cell>
          <cell r="G203">
            <v>828000000</v>
          </cell>
          <cell r="H203" t="str">
            <v xml:space="preserve"> $-   </v>
          </cell>
          <cell r="M203">
            <v>0.47993270848353764</v>
          </cell>
          <cell r="N203">
            <v>0.17287511014980372</v>
          </cell>
        </row>
        <row r="204">
          <cell r="F204">
            <v>1306000000</v>
          </cell>
          <cell r="G204">
            <v>556000000</v>
          </cell>
          <cell r="H204" t="str">
            <v xml:space="preserve"> $-   </v>
          </cell>
          <cell r="M204">
            <v>0.170407798247183</v>
          </cell>
          <cell r="N204">
            <v>8.7148989447326061E-2</v>
          </cell>
        </row>
        <row r="205">
          <cell r="F205">
            <v>1333000000</v>
          </cell>
          <cell r="G205">
            <v>613000000</v>
          </cell>
          <cell r="H205" t="str">
            <v xml:space="preserve"> $-   </v>
          </cell>
          <cell r="M205">
            <v>0.1957150421571423</v>
          </cell>
          <cell r="N205">
            <v>0.11645146837196041</v>
          </cell>
        </row>
        <row r="206">
          <cell r="F206">
            <v>969000000</v>
          </cell>
          <cell r="G206">
            <v>466000000</v>
          </cell>
          <cell r="H206" t="str">
            <v xml:space="preserve"> $-   </v>
          </cell>
          <cell r="M206">
            <v>8.4296785668911189E-2</v>
          </cell>
          <cell r="N206">
            <v>-6.8606276203786046E-3</v>
          </cell>
        </row>
        <row r="207">
          <cell r="F207">
            <v>815000000</v>
          </cell>
          <cell r="G207">
            <v>384000000</v>
          </cell>
          <cell r="H207" t="str">
            <v xml:space="preserve"> $-   </v>
          </cell>
          <cell r="M207">
            <v>-1.341327100904377E-2</v>
          </cell>
          <cell r="N207">
            <v>-0.13525048267452494</v>
          </cell>
        </row>
        <row r="208">
          <cell r="F208">
            <v>1797000000</v>
          </cell>
          <cell r="G208">
            <v>1444100000</v>
          </cell>
          <cell r="H208">
            <v>342900000</v>
          </cell>
          <cell r="M208">
            <v>0.87627304463229572</v>
          </cell>
          <cell r="N208">
            <v>0.35926545685352412</v>
          </cell>
        </row>
        <row r="209">
          <cell r="F209">
            <v>2193400000</v>
          </cell>
          <cell r="G209">
            <v>1893400000</v>
          </cell>
          <cell r="H209">
            <v>489800000</v>
          </cell>
          <cell r="M209">
            <v>0.87931940679974852</v>
          </cell>
          <cell r="N209">
            <v>0.40766543340925254</v>
          </cell>
        </row>
        <row r="210">
          <cell r="F210">
            <v>2143600000</v>
          </cell>
          <cell r="G210">
            <v>2012800000</v>
          </cell>
          <cell r="H210">
            <v>382600000</v>
          </cell>
          <cell r="M210">
            <v>0.88476188706590608</v>
          </cell>
          <cell r="N210">
            <v>0.46307066277708614</v>
          </cell>
        </row>
        <row r="211">
          <cell r="F211">
            <v>1972900000</v>
          </cell>
          <cell r="G211">
            <v>1973300000</v>
          </cell>
          <cell r="H211">
            <v>385600000</v>
          </cell>
          <cell r="M211">
            <v>0.87084235902452656</v>
          </cell>
          <cell r="N211">
            <v>0.49247956117671721</v>
          </cell>
        </row>
        <row r="212">
          <cell r="F212">
            <v>488300000</v>
          </cell>
          <cell r="G212" t="str">
            <v xml:space="preserve"> $-   </v>
          </cell>
          <cell r="H212">
            <v>282900000</v>
          </cell>
          <cell r="M212">
            <v>0.17877216479503644</v>
          </cell>
          <cell r="N212">
            <v>9.0490744874480583E-2</v>
          </cell>
        </row>
        <row r="213">
          <cell r="F213">
            <v>497400000</v>
          </cell>
          <cell r="G213" t="str">
            <v xml:space="preserve"> $-   </v>
          </cell>
          <cell r="H213">
            <v>299900000</v>
          </cell>
          <cell r="M213">
            <v>0.1880823325185107</v>
          </cell>
          <cell r="N213">
            <v>9.3928980526918671E-2</v>
          </cell>
        </row>
        <row r="214">
          <cell r="F214">
            <v>547000000</v>
          </cell>
          <cell r="G214" t="str">
            <v xml:space="preserve"> $-   </v>
          </cell>
          <cell r="H214">
            <v>280900000</v>
          </cell>
          <cell r="M214">
            <v>0.19445740956826141</v>
          </cell>
          <cell r="N214">
            <v>9.7852975495915984E-2</v>
          </cell>
        </row>
        <row r="215">
          <cell r="F215">
            <v>646000000</v>
          </cell>
          <cell r="G215" t="str">
            <v xml:space="preserve"> $-   </v>
          </cell>
          <cell r="H215">
            <v>285500000</v>
          </cell>
          <cell r="M215">
            <v>0.19215955983493815</v>
          </cell>
          <cell r="N215">
            <v>7.5678379392272108E-2</v>
          </cell>
        </row>
        <row r="216">
          <cell r="F216">
            <v>5017000000</v>
          </cell>
          <cell r="G216">
            <v>3904000000</v>
          </cell>
          <cell r="H216" t="str">
            <v xml:space="preserve"> $-   </v>
          </cell>
          <cell r="M216">
            <v>0.73838034163781852</v>
          </cell>
          <cell r="N216">
            <v>0.23210941490267295</v>
          </cell>
        </row>
        <row r="217">
          <cell r="F217">
            <v>4939000000</v>
          </cell>
          <cell r="G217">
            <v>3731000000</v>
          </cell>
          <cell r="H217" t="str">
            <v xml:space="preserve"> $-   </v>
          </cell>
          <cell r="M217">
            <v>0.71809581934696376</v>
          </cell>
          <cell r="N217">
            <v>0.1889533109551419</v>
          </cell>
        </row>
        <row r="218">
          <cell r="F218">
            <v>4822000000</v>
          </cell>
          <cell r="G218">
            <v>4534000000</v>
          </cell>
          <cell r="H218" t="str">
            <v xml:space="preserve"> $-   </v>
          </cell>
          <cell r="M218">
            <v>0.75237735373764092</v>
          </cell>
          <cell r="N218">
            <v>0.16317148435039991</v>
          </cell>
        </row>
        <row r="219">
          <cell r="F219">
            <v>4841000000</v>
          </cell>
          <cell r="G219">
            <v>5920000000</v>
          </cell>
          <cell r="H219" t="str">
            <v xml:space="preserve"> $-   </v>
          </cell>
          <cell r="M219">
            <v>0.76394927536231882</v>
          </cell>
          <cell r="N219">
            <v>0.11413043478260869</v>
          </cell>
        </row>
        <row r="220">
          <cell r="F220">
            <v>2529000000</v>
          </cell>
          <cell r="G220">
            <v>886000000</v>
          </cell>
          <cell r="H220">
            <v>395000000</v>
          </cell>
          <cell r="M220">
            <v>0.67595530417988692</v>
          </cell>
          <cell r="N220">
            <v>0.15036556766450546</v>
          </cell>
        </row>
        <row r="221">
          <cell r="F221">
            <v>2678000000</v>
          </cell>
          <cell r="G221">
            <v>861000000</v>
          </cell>
          <cell r="H221">
            <v>410000000</v>
          </cell>
          <cell r="M221">
            <v>0.69564608707825837</v>
          </cell>
          <cell r="N221">
            <v>0.14279714405711885</v>
          </cell>
        </row>
        <row r="222">
          <cell r="F222">
            <v>2817000000</v>
          </cell>
          <cell r="G222">
            <v>817000000</v>
          </cell>
          <cell r="H222">
            <v>438000000</v>
          </cell>
          <cell r="M222">
            <v>0.70054200542005418</v>
          </cell>
          <cell r="N222">
            <v>0.14878048780487804</v>
          </cell>
        </row>
        <row r="223">
          <cell r="F223">
            <v>2996000000</v>
          </cell>
          <cell r="G223">
            <v>876000000</v>
          </cell>
          <cell r="H223">
            <v>495000000</v>
          </cell>
          <cell r="M223">
            <v>0.709375417948375</v>
          </cell>
          <cell r="N223">
            <v>0.1253176407650127</v>
          </cell>
        </row>
        <row r="224">
          <cell r="F224">
            <v>702300000</v>
          </cell>
          <cell r="G224" t="str">
            <v xml:space="preserve"> $-   </v>
          </cell>
          <cell r="H224" t="str">
            <v xml:space="preserve"> $-   </v>
          </cell>
          <cell r="M224">
            <v>0.20943710835596907</v>
          </cell>
          <cell r="N224">
            <v>0.11499878976951833</v>
          </cell>
        </row>
        <row r="225">
          <cell r="F225">
            <v>792700000</v>
          </cell>
          <cell r="G225" t="str">
            <v xml:space="preserve"> $-   </v>
          </cell>
          <cell r="H225" t="str">
            <v xml:space="preserve"> $-   </v>
          </cell>
          <cell r="M225">
            <v>0.21148450951824782</v>
          </cell>
          <cell r="N225">
            <v>0.11603713380934606</v>
          </cell>
        </row>
        <row r="226">
          <cell r="F226">
            <v>763400000</v>
          </cell>
          <cell r="G226" t="str">
            <v xml:space="preserve"> $-   </v>
          </cell>
          <cell r="H226" t="str">
            <v xml:space="preserve"> $-   </v>
          </cell>
          <cell r="M226">
            <v>0.21227191145677538</v>
          </cell>
          <cell r="N226">
            <v>0.11712284375311596</v>
          </cell>
        </row>
        <row r="227">
          <cell r="F227">
            <v>1707200000</v>
          </cell>
          <cell r="G227" t="str">
            <v xml:space="preserve"> $-   </v>
          </cell>
          <cell r="H227" t="str">
            <v xml:space="preserve"> $-   </v>
          </cell>
          <cell r="M227">
            <v>0.21310770587586814</v>
          </cell>
          <cell r="N227">
            <v>2.4903538749862199E-2</v>
          </cell>
        </row>
        <row r="228">
          <cell r="F228">
            <v>93782000</v>
          </cell>
          <cell r="G228" t="str">
            <v xml:space="preserve"> $-   </v>
          </cell>
          <cell r="H228">
            <v>445875000</v>
          </cell>
          <cell r="M228">
            <v>0.6387976089034888</v>
          </cell>
          <cell r="N228">
            <v>0.34664673725331396</v>
          </cell>
        </row>
        <row r="229">
          <cell r="F229">
            <v>117073000</v>
          </cell>
          <cell r="G229" t="str">
            <v xml:space="preserve"> $-   </v>
          </cell>
          <cell r="H229">
            <v>560637000</v>
          </cell>
          <cell r="M229">
            <v>0.63877831310971134</v>
          </cell>
          <cell r="N229">
            <v>0.3214298591596782</v>
          </cell>
        </row>
        <row r="230">
          <cell r="F230">
            <v>102077000</v>
          </cell>
          <cell r="G230" t="str">
            <v xml:space="preserve"> $-   </v>
          </cell>
          <cell r="H230">
            <v>628573000</v>
          </cell>
          <cell r="M230">
            <v>0.63932969489336244</v>
          </cell>
          <cell r="N230">
            <v>0.33451091740585515</v>
          </cell>
        </row>
        <row r="231">
          <cell r="F231">
            <v>97578000</v>
          </cell>
          <cell r="G231" t="str">
            <v xml:space="preserve"> $-   </v>
          </cell>
          <cell r="H231">
            <v>639542000</v>
          </cell>
          <cell r="M231">
            <v>0.63693256159314537</v>
          </cell>
          <cell r="N231">
            <v>0.34099800828722737</v>
          </cell>
        </row>
        <row r="232">
          <cell r="F232">
            <v>2065900000</v>
          </cell>
          <cell r="G232" t="str">
            <v xml:space="preserve"> $-   </v>
          </cell>
          <cell r="H232" t="str">
            <v xml:space="preserve"> $-   </v>
          </cell>
          <cell r="M232">
            <v>0.24981996094823045</v>
          </cell>
          <cell r="N232">
            <v>9.6441537422137749E-2</v>
          </cell>
        </row>
        <row r="233">
          <cell r="F233">
            <v>1778900000</v>
          </cell>
          <cell r="G233" t="str">
            <v xml:space="preserve"> $-   </v>
          </cell>
          <cell r="H233" t="str">
            <v xml:space="preserve"> $-   </v>
          </cell>
          <cell r="M233">
            <v>0.24728421550573565</v>
          </cell>
          <cell r="N233">
            <v>9.7016438309878189E-2</v>
          </cell>
        </row>
        <row r="234">
          <cell r="F234">
            <v>1545300000</v>
          </cell>
          <cell r="G234" t="str">
            <v xml:space="preserve"> $-   </v>
          </cell>
          <cell r="H234" t="str">
            <v xml:space="preserve"> $-   </v>
          </cell>
          <cell r="M234">
            <v>0.24089804808578374</v>
          </cell>
          <cell r="N234">
            <v>0.1114434112423557</v>
          </cell>
        </row>
        <row r="235">
          <cell r="F235">
            <v>2209400000</v>
          </cell>
          <cell r="G235" t="str">
            <v xml:space="preserve"> $-   </v>
          </cell>
          <cell r="H235" t="str">
            <v xml:space="preserve"> $-   </v>
          </cell>
          <cell r="M235">
            <v>0.26546650748524847</v>
          </cell>
          <cell r="N235">
            <v>7.570278882409022E-2</v>
          </cell>
        </row>
        <row r="236">
          <cell r="F236">
            <v>2875000000</v>
          </cell>
          <cell r="G236" t="str">
            <v xml:space="preserve"> $-   </v>
          </cell>
          <cell r="H236">
            <v>158000000</v>
          </cell>
          <cell r="M236">
            <v>4.8677950006429715E-2</v>
          </cell>
          <cell r="N236">
            <v>1.8675872711265865E-2</v>
          </cell>
        </row>
        <row r="237">
          <cell r="F237">
            <v>3028000000</v>
          </cell>
          <cell r="G237" t="str">
            <v xml:space="preserve"> $-   </v>
          </cell>
          <cell r="H237">
            <v>223000000</v>
          </cell>
          <cell r="M237">
            <v>5.6661982345966311E-2</v>
          </cell>
          <cell r="N237">
            <v>2.0969654384963329E-2</v>
          </cell>
        </row>
        <row r="238">
          <cell r="F238">
            <v>3240000000</v>
          </cell>
          <cell r="G238" t="str">
            <v xml:space="preserve"> $-   </v>
          </cell>
          <cell r="H238">
            <v>281000000</v>
          </cell>
          <cell r="M238">
            <v>5.570998039617292E-2</v>
          </cell>
          <cell r="N238">
            <v>2.1369146892159446E-2</v>
          </cell>
        </row>
        <row r="239">
          <cell r="F239">
            <v>3648000000</v>
          </cell>
          <cell r="G239" t="str">
            <v xml:space="preserve"> $-   </v>
          </cell>
          <cell r="H239">
            <v>459000000</v>
          </cell>
          <cell r="M239">
            <v>5.3831471212545057E-2</v>
          </cell>
          <cell r="N239">
            <v>2.004179487601402E-2</v>
          </cell>
        </row>
        <row r="240">
          <cell r="F240">
            <v>6528000000</v>
          </cell>
          <cell r="G240">
            <v>2046000000</v>
          </cell>
          <cell r="H240" t="str">
            <v xml:space="preserve"> $-   </v>
          </cell>
          <cell r="M240">
            <v>0.25517464424320824</v>
          </cell>
          <cell r="N240">
            <v>0.10112117291936179</v>
          </cell>
        </row>
        <row r="241">
          <cell r="F241">
            <v>8148000000</v>
          </cell>
          <cell r="G241">
            <v>2380000000</v>
          </cell>
          <cell r="H241" t="str">
            <v xml:space="preserve"> $-   </v>
          </cell>
          <cell r="M241">
            <v>0.25083357494926062</v>
          </cell>
          <cell r="N241">
            <v>6.0053638735865465E-2</v>
          </cell>
        </row>
        <row r="242">
          <cell r="F242">
            <v>6974000000</v>
          </cell>
          <cell r="G242">
            <v>2119000000</v>
          </cell>
          <cell r="H242" t="str">
            <v xml:space="preserve"> $-   </v>
          </cell>
          <cell r="M242">
            <v>0.27393588734551488</v>
          </cell>
          <cell r="N242">
            <v>8.0513071408819206E-2</v>
          </cell>
        </row>
        <row r="243">
          <cell r="F243">
            <v>6588000000</v>
          </cell>
          <cell r="G243">
            <v>1951000000</v>
          </cell>
          <cell r="H243" t="str">
            <v xml:space="preserve"> $-   </v>
          </cell>
          <cell r="M243">
            <v>0.2499416145522485</v>
          </cell>
          <cell r="N243">
            <v>2.8362353063289825E-2</v>
          </cell>
        </row>
        <row r="244">
          <cell r="F244">
            <v>2096000000</v>
          </cell>
          <cell r="G244" t="str">
            <v xml:space="preserve"> $-   </v>
          </cell>
          <cell r="H244">
            <v>-6000000</v>
          </cell>
          <cell r="M244">
            <v>0.29638715432649421</v>
          </cell>
          <cell r="N244">
            <v>0.17986173059768065</v>
          </cell>
        </row>
        <row r="245">
          <cell r="F245">
            <v>2211000000</v>
          </cell>
          <cell r="G245" t="str">
            <v xml:space="preserve"> $-   </v>
          </cell>
          <cell r="H245">
            <v>15000000</v>
          </cell>
          <cell r="M245">
            <v>0.34987799179689527</v>
          </cell>
          <cell r="N245">
            <v>0.2343076683453611</v>
          </cell>
        </row>
        <row r="246">
          <cell r="F246">
            <v>2245000000</v>
          </cell>
          <cell r="G246" t="str">
            <v xml:space="preserve"> $-   </v>
          </cell>
          <cell r="H246">
            <v>-82000000</v>
          </cell>
          <cell r="M246">
            <v>0.30932137082051014</v>
          </cell>
          <cell r="N246">
            <v>0.19649470554483334</v>
          </cell>
        </row>
        <row r="247">
          <cell r="F247">
            <v>2270000000</v>
          </cell>
          <cell r="G247" t="str">
            <v xml:space="preserve"> $-   </v>
          </cell>
          <cell r="H247">
            <v>120000000</v>
          </cell>
          <cell r="M247">
            <v>0.31700637278137678</v>
          </cell>
          <cell r="N247">
            <v>0.1911307736872597</v>
          </cell>
        </row>
        <row r="248">
          <cell r="F248" t="str">
            <v xml:space="preserve"> $-   </v>
          </cell>
          <cell r="G248" t="str">
            <v xml:space="preserve"> $-   </v>
          </cell>
          <cell r="H248">
            <v>169645000</v>
          </cell>
          <cell r="M248">
            <v>0.11800112340939251</v>
          </cell>
          <cell r="N248">
            <v>9.1958381350974241E-2</v>
          </cell>
        </row>
        <row r="249">
          <cell r="F249" t="str">
            <v xml:space="preserve"> $-   </v>
          </cell>
          <cell r="G249" t="str">
            <v xml:space="preserve"> $-   </v>
          </cell>
          <cell r="H249">
            <v>190390000</v>
          </cell>
          <cell r="M249">
            <v>0.12402512862581727</v>
          </cell>
          <cell r="N249">
            <v>9.7526108612160628E-2</v>
          </cell>
        </row>
        <row r="250">
          <cell r="F250" t="str">
            <v xml:space="preserve"> $-   </v>
          </cell>
          <cell r="G250" t="str">
            <v xml:space="preserve"> $-   </v>
          </cell>
          <cell r="H250">
            <v>265101000</v>
          </cell>
          <cell r="M250">
            <v>0.11046464730398664</v>
          </cell>
          <cell r="N250">
            <v>8.1171453708199351E-2</v>
          </cell>
        </row>
        <row r="251">
          <cell r="F251" t="str">
            <v xml:space="preserve"> $-   </v>
          </cell>
          <cell r="G251" t="str">
            <v xml:space="preserve"> $-   </v>
          </cell>
          <cell r="H251">
            <v>314096000</v>
          </cell>
          <cell r="M251">
            <v>0.10494555450030907</v>
          </cell>
          <cell r="N251">
            <v>7.6012107802181511E-2</v>
          </cell>
        </row>
        <row r="252">
          <cell r="F252">
            <v>212572000</v>
          </cell>
          <cell r="G252" t="str">
            <v xml:space="preserve"> $-   </v>
          </cell>
          <cell r="H252">
            <v>622592000</v>
          </cell>
          <cell r="M252">
            <v>0.70033502145781612</v>
          </cell>
          <cell r="N252">
            <v>0.35702476281302925</v>
          </cell>
        </row>
        <row r="253">
          <cell r="F253">
            <v>213519000</v>
          </cell>
          <cell r="G253" t="str">
            <v xml:space="preserve"> $-   </v>
          </cell>
          <cell r="H253">
            <v>741342000</v>
          </cell>
          <cell r="M253">
            <v>0.65418593590301466</v>
          </cell>
          <cell r="N253">
            <v>0.32098845991853442</v>
          </cell>
        </row>
        <row r="254">
          <cell r="F254">
            <v>257296000</v>
          </cell>
          <cell r="G254" t="str">
            <v xml:space="preserve"> $-   </v>
          </cell>
          <cell r="H254">
            <v>985781000</v>
          </cell>
          <cell r="M254">
            <v>0.63077250875731472</v>
          </cell>
          <cell r="N254">
            <v>0.2794973713926589</v>
          </cell>
        </row>
        <row r="255">
          <cell r="F255">
            <v>310921000</v>
          </cell>
          <cell r="G255" t="str">
            <v xml:space="preserve"> $-   </v>
          </cell>
          <cell r="H255">
            <v>1036178000</v>
          </cell>
          <cell r="M255">
            <v>0.6393341323105115</v>
          </cell>
          <cell r="N255">
            <v>0.27166115652628886</v>
          </cell>
        </row>
        <row r="256">
          <cell r="F256">
            <v>1879000000</v>
          </cell>
          <cell r="G256" t="str">
            <v xml:space="preserve"> $-   </v>
          </cell>
          <cell r="H256">
            <v>1590000000</v>
          </cell>
          <cell r="M256">
            <v>0.31127070393374745</v>
          </cell>
          <cell r="N256">
            <v>8.6827122153209105E-2</v>
          </cell>
        </row>
        <row r="257">
          <cell r="F257">
            <v>2054000000</v>
          </cell>
          <cell r="G257" t="str">
            <v xml:space="preserve"> $-   </v>
          </cell>
          <cell r="H257">
            <v>1637000000</v>
          </cell>
          <cell r="M257">
            <v>0.34393099974817432</v>
          </cell>
          <cell r="N257">
            <v>0.11155880130949383</v>
          </cell>
        </row>
        <row r="258">
          <cell r="F258">
            <v>2067000000</v>
          </cell>
          <cell r="G258" t="str">
            <v xml:space="preserve"> $-   </v>
          </cell>
          <cell r="H258">
            <v>1626000000</v>
          </cell>
          <cell r="M258">
            <v>0.39881634211531114</v>
          </cell>
          <cell r="N258">
            <v>0.16380297823596793</v>
          </cell>
        </row>
        <row r="259">
          <cell r="F259">
            <v>2197000000</v>
          </cell>
          <cell r="G259" t="str">
            <v xml:space="preserve"> $-   </v>
          </cell>
          <cell r="H259">
            <v>1738000000</v>
          </cell>
          <cell r="M259">
            <v>0.42748184758069441</v>
          </cell>
          <cell r="N259">
            <v>0.18738178046250534</v>
          </cell>
        </row>
        <row r="260">
          <cell r="F260">
            <v>1684500000</v>
          </cell>
          <cell r="G260">
            <v>2226200000</v>
          </cell>
          <cell r="H260">
            <v>262800000</v>
          </cell>
          <cell r="M260">
            <v>0.94758157655646069</v>
          </cell>
          <cell r="N260">
            <v>0.30490152296770817</v>
          </cell>
        </row>
        <row r="261">
          <cell r="F261">
            <v>2027900000</v>
          </cell>
          <cell r="G261">
            <v>2430600000</v>
          </cell>
          <cell r="H261">
            <v>258300000</v>
          </cell>
          <cell r="M261">
            <v>0.94968971631205679</v>
          </cell>
          <cell r="N261">
            <v>0.33475438047559447</v>
          </cell>
        </row>
        <row r="262">
          <cell r="F262">
            <v>2305400000</v>
          </cell>
          <cell r="G262">
            <v>3697300000</v>
          </cell>
          <cell r="H262">
            <v>279000000</v>
          </cell>
          <cell r="M262">
            <v>0.95461322385479686</v>
          </cell>
          <cell r="N262">
            <v>0.27595073465859982</v>
          </cell>
        </row>
        <row r="263">
          <cell r="F263">
            <v>2657700000</v>
          </cell>
          <cell r="G263">
            <v>4470100000</v>
          </cell>
          <cell r="H263">
            <v>459000000</v>
          </cell>
          <cell r="M263">
            <v>0.96099454992341393</v>
          </cell>
          <cell r="N263">
            <v>0.28536316033199161</v>
          </cell>
        </row>
        <row r="264">
          <cell r="F264">
            <v>1468434000</v>
          </cell>
          <cell r="G264">
            <v>338786000</v>
          </cell>
          <cell r="H264">
            <v>12794000</v>
          </cell>
          <cell r="M264">
            <v>0.82316504211288644</v>
          </cell>
          <cell r="N264">
            <v>0.19789140111064235</v>
          </cell>
        </row>
        <row r="265">
          <cell r="F265">
            <v>1628961000</v>
          </cell>
          <cell r="G265">
            <v>392805000</v>
          </cell>
          <cell r="H265">
            <v>13476000</v>
          </cell>
          <cell r="M265">
            <v>0.82238326412854723</v>
          </cell>
          <cell r="N265">
            <v>0.22425818533089723</v>
          </cell>
        </row>
        <row r="266">
          <cell r="F266">
            <v>2262024000</v>
          </cell>
          <cell r="G266">
            <v>539799000</v>
          </cell>
          <cell r="H266">
            <v>91527000</v>
          </cell>
          <cell r="M266">
            <v>0.83034221437938094</v>
          </cell>
          <cell r="N266">
            <v>0.17651725873263693</v>
          </cell>
        </row>
        <row r="267">
          <cell r="F267">
            <v>2464380000</v>
          </cell>
          <cell r="G267">
            <v>551418000</v>
          </cell>
          <cell r="H267">
            <v>90546000</v>
          </cell>
          <cell r="M267">
            <v>0.8375648106431538</v>
          </cell>
          <cell r="N267">
            <v>0.18993393687403223</v>
          </cell>
        </row>
        <row r="268">
          <cell r="F268">
            <v>200900000</v>
          </cell>
          <cell r="G268" t="str">
            <v xml:space="preserve"> $-   </v>
          </cell>
          <cell r="H268" t="str">
            <v xml:space="preserve"> $-   </v>
          </cell>
          <cell r="M268">
            <v>0.51004259501965921</v>
          </cell>
          <cell r="N268">
            <v>0.47712975098296201</v>
          </cell>
        </row>
        <row r="269">
          <cell r="F269">
            <v>150200000</v>
          </cell>
          <cell r="G269" t="str">
            <v xml:space="preserve"> $-   </v>
          </cell>
          <cell r="H269" t="str">
            <v xml:space="preserve"> $-   </v>
          </cell>
          <cell r="M269">
            <v>0.46033572615851093</v>
          </cell>
          <cell r="N269">
            <v>0.4329004329004329</v>
          </cell>
        </row>
        <row r="270">
          <cell r="F270">
            <v>205200000</v>
          </cell>
          <cell r="G270" t="str">
            <v xml:space="preserve"> $-   </v>
          </cell>
          <cell r="H270" t="str">
            <v xml:space="preserve"> $-   </v>
          </cell>
          <cell r="M270">
            <v>0.37495783437341879</v>
          </cell>
          <cell r="N270">
            <v>0.33169590150109629</v>
          </cell>
        </row>
        <row r="271">
          <cell r="F271">
            <v>319000000</v>
          </cell>
          <cell r="G271" t="str">
            <v xml:space="preserve"> $-   </v>
          </cell>
          <cell r="H271" t="str">
            <v xml:space="preserve"> $-   </v>
          </cell>
          <cell r="M271">
            <v>0.35909755588050973</v>
          </cell>
          <cell r="N271">
            <v>0.2850544298215073</v>
          </cell>
        </row>
        <row r="272">
          <cell r="F272">
            <v>3380000000</v>
          </cell>
          <cell r="G272" t="str">
            <v xml:space="preserve"> $-   </v>
          </cell>
          <cell r="H272">
            <v>490000000</v>
          </cell>
          <cell r="M272">
            <v>0.93197895882459636</v>
          </cell>
          <cell r="N272">
            <v>0.23000181389443133</v>
          </cell>
        </row>
        <row r="273">
          <cell r="F273">
            <v>3142000000</v>
          </cell>
          <cell r="G273" t="str">
            <v xml:space="preserve"> $-   </v>
          </cell>
          <cell r="H273">
            <v>581000000</v>
          </cell>
          <cell r="M273">
            <v>0.95791934541203971</v>
          </cell>
          <cell r="N273">
            <v>0.23261250730566921</v>
          </cell>
        </row>
        <row r="274">
          <cell r="F274">
            <v>3247000000</v>
          </cell>
          <cell r="G274" t="str">
            <v xml:space="preserve"> $-   </v>
          </cell>
          <cell r="H274">
            <v>464000000</v>
          </cell>
          <cell r="M274">
            <v>0.97004867090977165</v>
          </cell>
          <cell r="N274">
            <v>0.27536503182328714</v>
          </cell>
        </row>
        <row r="275">
          <cell r="F275">
            <v>3113000000</v>
          </cell>
          <cell r="G275" t="str">
            <v xml:space="preserve"> $-   </v>
          </cell>
          <cell r="H275">
            <v>448000000</v>
          </cell>
          <cell r="M275">
            <v>0.95507960576194084</v>
          </cell>
          <cell r="N275">
            <v>0.28013646702047007</v>
          </cell>
        </row>
        <row r="276">
          <cell r="F276">
            <v>746300000</v>
          </cell>
          <cell r="G276" t="str">
            <v xml:space="preserve"> $-   </v>
          </cell>
          <cell r="H276" t="str">
            <v xml:space="preserve"> $-   </v>
          </cell>
          <cell r="M276">
            <v>0.44197268900373043</v>
          </cell>
          <cell r="N276">
            <v>0.18655669256305829</v>
          </cell>
        </row>
        <row r="277">
          <cell r="F277">
            <v>815800000</v>
          </cell>
          <cell r="G277" t="str">
            <v xml:space="preserve"> $-   </v>
          </cell>
          <cell r="H277" t="str">
            <v xml:space="preserve"> $-   </v>
          </cell>
          <cell r="M277">
            <v>0.45017687756315938</v>
          </cell>
          <cell r="N277">
            <v>0.19478445981905268</v>
          </cell>
        </row>
        <row r="278">
          <cell r="F278">
            <v>811700000</v>
          </cell>
          <cell r="G278" t="str">
            <v xml:space="preserve"> $-   </v>
          </cell>
          <cell r="H278" t="str">
            <v xml:space="preserve"> $-   </v>
          </cell>
          <cell r="M278">
            <v>0.44059315866084425</v>
          </cell>
          <cell r="N278">
            <v>0.19444444444444445</v>
          </cell>
        </row>
        <row r="279">
          <cell r="F279">
            <v>837600000</v>
          </cell>
          <cell r="G279" t="str">
            <v xml:space="preserve"> $-   </v>
          </cell>
          <cell r="H279" t="str">
            <v xml:space="preserve"> $-   </v>
          </cell>
          <cell r="M279">
            <v>0.44532814893366324</v>
          </cell>
          <cell r="N279">
            <v>0.19859785554377282</v>
          </cell>
        </row>
        <row r="280">
          <cell r="F280">
            <v>723000000</v>
          </cell>
          <cell r="G280" t="str">
            <v xml:space="preserve"> $-   </v>
          </cell>
          <cell r="H280">
            <v>2811000000</v>
          </cell>
          <cell r="M280">
            <v>0.42505683663527116</v>
          </cell>
          <cell r="N280">
            <v>0.13811302370899642</v>
          </cell>
        </row>
        <row r="281">
          <cell r="F281">
            <v>686000000</v>
          </cell>
          <cell r="G281" t="str">
            <v xml:space="preserve"> $-   </v>
          </cell>
          <cell r="H281">
            <v>2903000000</v>
          </cell>
          <cell r="M281">
            <v>0.32232704402515722</v>
          </cell>
          <cell r="N281">
            <v>0.13422431865828091</v>
          </cell>
        </row>
        <row r="282">
          <cell r="F282">
            <v>554000000</v>
          </cell>
          <cell r="G282" t="str">
            <v xml:space="preserve"> $-   </v>
          </cell>
          <cell r="H282">
            <v>2915000000</v>
          </cell>
          <cell r="M282">
            <v>0.30598918918918916</v>
          </cell>
          <cell r="N282">
            <v>0.15597837837837839</v>
          </cell>
        </row>
        <row r="283">
          <cell r="F283">
            <v>334000000</v>
          </cell>
          <cell r="G283" t="str">
            <v xml:space="preserve"> $-   </v>
          </cell>
          <cell r="H283">
            <v>2229000000</v>
          </cell>
          <cell r="M283">
            <v>0.19343465998119713</v>
          </cell>
          <cell r="N283">
            <v>-7.3644625509244749E-3</v>
          </cell>
        </row>
        <row r="284">
          <cell r="F284">
            <v>1042251000</v>
          </cell>
          <cell r="G284" t="str">
            <v xml:space="preserve"> $-   </v>
          </cell>
          <cell r="H284" t="str">
            <v xml:space="preserve"> $-   </v>
          </cell>
          <cell r="M284">
            <v>0.15120643662933897</v>
          </cell>
          <cell r="N284">
            <v>5.9451825155714184E-2</v>
          </cell>
        </row>
        <row r="285">
          <cell r="F285">
            <v>1153445000</v>
          </cell>
          <cell r="G285" t="str">
            <v xml:space="preserve"> $-   </v>
          </cell>
          <cell r="H285" t="str">
            <v xml:space="preserve"> $-   </v>
          </cell>
          <cell r="M285">
            <v>0.14398400699619418</v>
          </cell>
          <cell r="N285">
            <v>5.3532460126492348E-2</v>
          </cell>
        </row>
        <row r="286">
          <cell r="F286">
            <v>1259234000</v>
          </cell>
          <cell r="G286" t="str">
            <v xml:space="preserve"> $-   </v>
          </cell>
          <cell r="H286" t="str">
            <v xml:space="preserve"> $-   </v>
          </cell>
          <cell r="M286">
            <v>0.14904543533450876</v>
          </cell>
          <cell r="N286">
            <v>5.5561564764302955E-2</v>
          </cell>
        </row>
        <row r="287">
          <cell r="F287">
            <v>1410170000</v>
          </cell>
          <cell r="G287" t="str">
            <v xml:space="preserve"> $-   </v>
          </cell>
          <cell r="H287" t="str">
            <v xml:space="preserve"> $-   </v>
          </cell>
          <cell r="M287">
            <v>0.16833376817775847</v>
          </cell>
          <cell r="N287">
            <v>6.36913512857296E-2</v>
          </cell>
        </row>
        <row r="288">
          <cell r="F288">
            <v>47000000</v>
          </cell>
          <cell r="G288" t="str">
            <v xml:space="preserve"> $-   </v>
          </cell>
          <cell r="H288">
            <v>1854000000</v>
          </cell>
          <cell r="M288">
            <v>0.34457388105456777</v>
          </cell>
          <cell r="N288">
            <v>0.1114653586756591</v>
          </cell>
        </row>
        <row r="289">
          <cell r="F289">
            <v>62000000</v>
          </cell>
          <cell r="G289" t="str">
            <v xml:space="preserve"> $-   </v>
          </cell>
          <cell r="H289">
            <v>2102000000</v>
          </cell>
          <cell r="M289">
            <v>0.34420289855072461</v>
          </cell>
          <cell r="N289">
            <v>0.10660957400087835</v>
          </cell>
        </row>
        <row r="290">
          <cell r="F290">
            <v>89000000</v>
          </cell>
          <cell r="G290" t="str">
            <v xml:space="preserve"> $-   </v>
          </cell>
          <cell r="H290">
            <v>2125000000</v>
          </cell>
          <cell r="M290">
            <v>0.34119335657166294</v>
          </cell>
          <cell r="N290">
            <v>0.11420955505433668</v>
          </cell>
        </row>
        <row r="291">
          <cell r="F291">
            <v>86000000</v>
          </cell>
          <cell r="G291" t="str">
            <v xml:space="preserve"> $-   </v>
          </cell>
          <cell r="H291">
            <v>6907000000</v>
          </cell>
          <cell r="M291">
            <v>0.3567906768265352</v>
          </cell>
          <cell r="N291">
            <v>0.11567768851498121</v>
          </cell>
        </row>
        <row r="292">
          <cell r="F292" t="str">
            <v xml:space="preserve"> $-   </v>
          </cell>
          <cell r="G292" t="str">
            <v xml:space="preserve"> $-   </v>
          </cell>
          <cell r="H292">
            <v>8742000000</v>
          </cell>
          <cell r="M292">
            <v>0.38528108794944882</v>
          </cell>
          <cell r="N292">
            <v>8.5064734365877956E-2</v>
          </cell>
        </row>
        <row r="293">
          <cell r="F293" t="str">
            <v xml:space="preserve"> $-   </v>
          </cell>
          <cell r="G293" t="str">
            <v xml:space="preserve"> $-   </v>
          </cell>
          <cell r="H293">
            <v>9339000000</v>
          </cell>
          <cell r="M293">
            <v>0.35562075355157508</v>
          </cell>
          <cell r="N293">
            <v>6.7201976528721438E-2</v>
          </cell>
        </row>
        <row r="294">
          <cell r="F294" t="str">
            <v xml:space="preserve"> $-   </v>
          </cell>
          <cell r="G294" t="str">
            <v xml:space="preserve"> $-   </v>
          </cell>
          <cell r="H294">
            <v>10276000000</v>
          </cell>
          <cell r="M294">
            <v>0.38895571976857424</v>
          </cell>
          <cell r="N294">
            <v>9.4632525634415987E-2</v>
          </cell>
        </row>
        <row r="295">
          <cell r="F295" t="str">
            <v xml:space="preserve"> $-   </v>
          </cell>
          <cell r="G295" t="str">
            <v xml:space="preserve"> $-   </v>
          </cell>
          <cell r="H295">
            <v>11259000000</v>
          </cell>
          <cell r="M295">
            <v>0.38509874326750448</v>
          </cell>
          <cell r="N295">
            <v>8.7839264969901784E-2</v>
          </cell>
        </row>
        <row r="296">
          <cell r="F296" t="str">
            <v xml:space="preserve"> $-   </v>
          </cell>
          <cell r="G296" t="str">
            <v xml:space="preserve"> $-   </v>
          </cell>
          <cell r="H296">
            <v>14000000</v>
          </cell>
          <cell r="M296">
            <v>0.15422038433471175</v>
          </cell>
          <cell r="N296">
            <v>0.15081488688883482</v>
          </cell>
        </row>
        <row r="297">
          <cell r="F297" t="str">
            <v xml:space="preserve"> $-   </v>
          </cell>
          <cell r="G297" t="str">
            <v xml:space="preserve"> $-   </v>
          </cell>
          <cell r="H297">
            <v>15000000</v>
          </cell>
          <cell r="M297">
            <v>0.17280953431913482</v>
          </cell>
          <cell r="N297">
            <v>0.16949900684175678</v>
          </cell>
        </row>
        <row r="298">
          <cell r="F298" t="str">
            <v xml:space="preserve"> $-   </v>
          </cell>
          <cell r="G298" t="str">
            <v xml:space="preserve"> $-   </v>
          </cell>
          <cell r="H298">
            <v>14000000</v>
          </cell>
          <cell r="M298">
            <v>0.15935288169868556</v>
          </cell>
          <cell r="N298">
            <v>0.15652173913043479</v>
          </cell>
        </row>
        <row r="299">
          <cell r="F299" t="str">
            <v xml:space="preserve"> $-   </v>
          </cell>
          <cell r="G299" t="str">
            <v xml:space="preserve"> $-   </v>
          </cell>
          <cell r="H299">
            <v>13000000</v>
          </cell>
          <cell r="M299">
            <v>0.18416958381952553</v>
          </cell>
          <cell r="N299">
            <v>0.18164138467522364</v>
          </cell>
        </row>
        <row r="300">
          <cell r="F300">
            <v>6043000000</v>
          </cell>
          <cell r="G300" t="str">
            <v xml:space="preserve"> $-   </v>
          </cell>
          <cell r="H300" t="str">
            <v xml:space="preserve"> $-   </v>
          </cell>
          <cell r="M300">
            <v>0.58132865086333041</v>
          </cell>
          <cell r="N300">
            <v>0.2276265730172666</v>
          </cell>
        </row>
        <row r="301">
          <cell r="F301">
            <v>6645000000</v>
          </cell>
          <cell r="G301" t="str">
            <v xml:space="preserve"> $-   </v>
          </cell>
          <cell r="H301" t="str">
            <v xml:space="preserve"> $-   </v>
          </cell>
          <cell r="M301">
            <v>0.58559127439724457</v>
          </cell>
          <cell r="N301">
            <v>0.20413318025258323</v>
          </cell>
        </row>
        <row r="302">
          <cell r="F302">
            <v>6552000000</v>
          </cell>
          <cell r="G302" t="str">
            <v xml:space="preserve"> $-   </v>
          </cell>
          <cell r="H302" t="str">
            <v xml:space="preserve"> $-   </v>
          </cell>
          <cell r="M302">
            <v>0.58511315621925108</v>
          </cell>
          <cell r="N302">
            <v>0.20588065057591018</v>
          </cell>
        </row>
        <row r="303">
          <cell r="F303">
            <v>6610000000</v>
          </cell>
          <cell r="G303" t="str">
            <v xml:space="preserve"> $-   </v>
          </cell>
          <cell r="H303" t="str">
            <v xml:space="preserve"> $-   </v>
          </cell>
          <cell r="M303">
            <v>0.58619184233503807</v>
          </cell>
          <cell r="N303">
            <v>0.17394287139827866</v>
          </cell>
        </row>
        <row r="304">
          <cell r="F304">
            <v>1291000000</v>
          </cell>
          <cell r="G304">
            <v>130000000</v>
          </cell>
          <cell r="H304" t="str">
            <v xml:space="preserve"> $-   </v>
          </cell>
          <cell r="M304">
            <v>0.43213446593168259</v>
          </cell>
          <cell r="N304">
            <v>0.17531176576902224</v>
          </cell>
        </row>
        <row r="305">
          <cell r="F305">
            <v>1254000000</v>
          </cell>
          <cell r="G305">
            <v>125000000</v>
          </cell>
          <cell r="H305" t="str">
            <v xml:space="preserve"> $-   </v>
          </cell>
          <cell r="M305">
            <v>0.42727602466449044</v>
          </cell>
          <cell r="N305">
            <v>0.17718534639100472</v>
          </cell>
        </row>
        <row r="306">
          <cell r="F306">
            <v>1321000000</v>
          </cell>
          <cell r="G306">
            <v>136000000</v>
          </cell>
          <cell r="H306" t="str">
            <v xml:space="preserve"> $-   </v>
          </cell>
          <cell r="M306">
            <v>0.4358974358974359</v>
          </cell>
          <cell r="N306">
            <v>0.17824933687002653</v>
          </cell>
        </row>
        <row r="307">
          <cell r="F307">
            <v>1393000000</v>
          </cell>
          <cell r="G307">
            <v>141000000</v>
          </cell>
          <cell r="H307" t="str">
            <v xml:space="preserve"> $-   </v>
          </cell>
          <cell r="M307">
            <v>0.45096337441416423</v>
          </cell>
          <cell r="N307">
            <v>0.18469015795868773</v>
          </cell>
        </row>
        <row r="308">
          <cell r="F308">
            <v>1670000000</v>
          </cell>
          <cell r="G308" t="str">
            <v xml:space="preserve"> $-   </v>
          </cell>
          <cell r="H308">
            <v>46000000</v>
          </cell>
          <cell r="M308">
            <v>0.9793698424606152</v>
          </cell>
          <cell r="N308">
            <v>0.33570892723180795</v>
          </cell>
        </row>
        <row r="309">
          <cell r="F309">
            <v>1611000000</v>
          </cell>
          <cell r="G309" t="str">
            <v xml:space="preserve"> $-   </v>
          </cell>
          <cell r="H309">
            <v>27000000</v>
          </cell>
          <cell r="M309">
            <v>0.98273878020713468</v>
          </cell>
          <cell r="N309">
            <v>0.35443037974683544</v>
          </cell>
        </row>
        <row r="310">
          <cell r="F310">
            <v>1859000000</v>
          </cell>
          <cell r="G310" t="str">
            <v xml:space="preserve"> $-   </v>
          </cell>
          <cell r="H310">
            <v>147000000</v>
          </cell>
          <cell r="M310">
            <v>0.98474636395885062</v>
          </cell>
          <cell r="N310">
            <v>0.27314650585313943</v>
          </cell>
        </row>
        <row r="311">
          <cell r="F311">
            <v>1836000000</v>
          </cell>
          <cell r="G311" t="str">
            <v xml:space="preserve"> $-   </v>
          </cell>
          <cell r="H311">
            <v>248000000</v>
          </cell>
          <cell r="M311">
            <v>0.98648648648648651</v>
          </cell>
          <cell r="N311">
            <v>0.28243243243243243</v>
          </cell>
        </row>
        <row r="312">
          <cell r="F312">
            <v>203733000</v>
          </cell>
          <cell r="G312" t="str">
            <v xml:space="preserve"> $-   </v>
          </cell>
          <cell r="H312">
            <v>96054000</v>
          </cell>
          <cell r="M312">
            <v>0.26590287846883165</v>
          </cell>
          <cell r="N312">
            <v>0.1726446692596352</v>
          </cell>
        </row>
        <row r="313">
          <cell r="F313">
            <v>273897000</v>
          </cell>
          <cell r="G313" t="str">
            <v xml:space="preserve"> $-   </v>
          </cell>
          <cell r="H313">
            <v>110474000</v>
          </cell>
          <cell r="M313">
            <v>0.27207468644336585</v>
          </cell>
          <cell r="N313">
            <v>0.17851435726336323</v>
          </cell>
        </row>
        <row r="314">
          <cell r="F314">
            <v>250214000</v>
          </cell>
          <cell r="G314" t="str">
            <v xml:space="preserve"> $-   </v>
          </cell>
          <cell r="H314">
            <v>130368000</v>
          </cell>
          <cell r="M314">
            <v>0.26088176480036651</v>
          </cell>
          <cell r="N314">
            <v>0.17633096605078219</v>
          </cell>
        </row>
        <row r="315">
          <cell r="F315">
            <v>276240000</v>
          </cell>
          <cell r="G315" t="str">
            <v xml:space="preserve"> $-   </v>
          </cell>
          <cell r="H315">
            <v>146368000</v>
          </cell>
          <cell r="M315">
            <v>0.12760373979608564</v>
          </cell>
          <cell r="N315">
            <v>1.9364386289873126E-2</v>
          </cell>
        </row>
        <row r="316">
          <cell r="F316">
            <v>1827000000</v>
          </cell>
          <cell r="G316">
            <v>713000000</v>
          </cell>
          <cell r="H316" t="str">
            <v xml:space="preserve"> $-   </v>
          </cell>
          <cell r="M316">
            <v>0.24738454424599732</v>
          </cell>
          <cell r="N316">
            <v>0.10057222125888678</v>
          </cell>
        </row>
        <row r="317">
          <cell r="F317">
            <v>2112000000</v>
          </cell>
          <cell r="G317">
            <v>754000000</v>
          </cell>
          <cell r="H317" t="str">
            <v xml:space="preserve"> $-   </v>
          </cell>
          <cell r="M317">
            <v>0.25290047344050781</v>
          </cell>
          <cell r="N317">
            <v>0.10379272670516622</v>
          </cell>
        </row>
        <row r="318">
          <cell r="F318">
            <v>2169000000</v>
          </cell>
          <cell r="G318">
            <v>735000000</v>
          </cell>
          <cell r="H318" t="str">
            <v xml:space="preserve"> $-   </v>
          </cell>
          <cell r="M318">
            <v>0.25886970172684454</v>
          </cell>
          <cell r="N318">
            <v>0.10690737833594977</v>
          </cell>
        </row>
        <row r="319">
          <cell r="F319">
            <v>2189000000</v>
          </cell>
          <cell r="G319">
            <v>636000000</v>
          </cell>
          <cell r="H319" t="str">
            <v xml:space="preserve"> $-   </v>
          </cell>
          <cell r="M319">
            <v>0.2542692329659032</v>
          </cell>
          <cell r="N319">
            <v>9.2923639271231942E-2</v>
          </cell>
        </row>
        <row r="320">
          <cell r="F320">
            <v>234000000</v>
          </cell>
          <cell r="G320" t="str">
            <v xml:space="preserve"> $-   </v>
          </cell>
          <cell r="H320">
            <v>628000000</v>
          </cell>
          <cell r="M320">
            <v>0.30520865062442892</v>
          </cell>
          <cell r="N320">
            <v>0.17392628693268353</v>
          </cell>
        </row>
        <row r="321">
          <cell r="F321">
            <v>252000000</v>
          </cell>
          <cell r="G321" t="str">
            <v xml:space="preserve"> $-   </v>
          </cell>
          <cell r="H321">
            <v>685000000</v>
          </cell>
          <cell r="M321">
            <v>0.29098760273018531</v>
          </cell>
          <cell r="N321">
            <v>0.16046803175929794</v>
          </cell>
        </row>
        <row r="322">
          <cell r="F322">
            <v>262000000</v>
          </cell>
          <cell r="G322" t="str">
            <v xml:space="preserve"> $-   </v>
          </cell>
          <cell r="H322">
            <v>750000000</v>
          </cell>
          <cell r="M322">
            <v>0.33689591078066916</v>
          </cell>
          <cell r="N322">
            <v>0.18014250309789342</v>
          </cell>
        </row>
        <row r="323">
          <cell r="F323">
            <v>281000000</v>
          </cell>
          <cell r="G323" t="str">
            <v xml:space="preserve"> $-   </v>
          </cell>
          <cell r="H323">
            <v>811000000</v>
          </cell>
          <cell r="M323">
            <v>0.37333958431004843</v>
          </cell>
          <cell r="N323">
            <v>0.20268791998749805</v>
          </cell>
        </row>
        <row r="324">
          <cell r="F324">
            <v>1105000000</v>
          </cell>
          <cell r="G324" t="str">
            <v xml:space="preserve"> $-   </v>
          </cell>
          <cell r="H324">
            <v>88000000</v>
          </cell>
          <cell r="M324">
            <v>0.16387176325524044</v>
          </cell>
          <cell r="N324">
            <v>1.6769420468557335E-2</v>
          </cell>
        </row>
        <row r="325">
          <cell r="F325">
            <v>1264000000</v>
          </cell>
          <cell r="G325" t="str">
            <v xml:space="preserve"> $-   </v>
          </cell>
          <cell r="H325">
            <v>327000000</v>
          </cell>
          <cell r="M325">
            <v>0.17195986375770966</v>
          </cell>
          <cell r="N325">
            <v>2.5499401638589707E-2</v>
          </cell>
        </row>
        <row r="326">
          <cell r="F326">
            <v>2012000000</v>
          </cell>
          <cell r="G326" t="str">
            <v xml:space="preserve"> $-   </v>
          </cell>
          <cell r="H326">
            <v>1406000000</v>
          </cell>
          <cell r="M326">
            <v>0.23442028985507246</v>
          </cell>
          <cell r="N326">
            <v>2.8019323671497585E-2</v>
          </cell>
        </row>
        <row r="327">
          <cell r="F327">
            <v>2977000000</v>
          </cell>
          <cell r="G327" t="str">
            <v xml:space="preserve"> $-   </v>
          </cell>
          <cell r="H327">
            <v>1836000000</v>
          </cell>
          <cell r="M327">
            <v>0.24244288224956068</v>
          </cell>
          <cell r="N327">
            <v>3.0975395430579963E-2</v>
          </cell>
        </row>
        <row r="328">
          <cell r="F328">
            <v>365000000</v>
          </cell>
          <cell r="G328" t="str">
            <v xml:space="preserve"> $-   </v>
          </cell>
          <cell r="H328">
            <v>1050000000</v>
          </cell>
          <cell r="M328">
            <v>0.36298980139559844</v>
          </cell>
          <cell r="N328">
            <v>0.17310789049919484</v>
          </cell>
        </row>
        <row r="329">
          <cell r="F329">
            <v>387000000</v>
          </cell>
          <cell r="G329" t="str">
            <v xml:space="preserve"> $-   </v>
          </cell>
          <cell r="H329">
            <v>954000000</v>
          </cell>
          <cell r="M329">
            <v>0.29003207500616823</v>
          </cell>
          <cell r="N329">
            <v>0.12459906242289662</v>
          </cell>
        </row>
        <row r="330">
          <cell r="F330">
            <v>388000000</v>
          </cell>
          <cell r="G330" t="str">
            <v xml:space="preserve"> $-   </v>
          </cell>
          <cell r="H330">
            <v>1013000000</v>
          </cell>
          <cell r="M330">
            <v>0.2531974853674398</v>
          </cell>
          <cell r="N330">
            <v>0.10134402774766962</v>
          </cell>
        </row>
        <row r="331">
          <cell r="F331">
            <v>374000000</v>
          </cell>
          <cell r="G331" t="str">
            <v xml:space="preserve"> $-   </v>
          </cell>
          <cell r="H331">
            <v>970000000</v>
          </cell>
          <cell r="M331">
            <v>0.3082859463850528</v>
          </cell>
          <cell r="N331">
            <v>0.12632006498781478</v>
          </cell>
        </row>
        <row r="332">
          <cell r="F332">
            <v>11188000000</v>
          </cell>
          <cell r="G332" t="str">
            <v xml:space="preserve"> $-   </v>
          </cell>
          <cell r="H332">
            <v>5024000000</v>
          </cell>
          <cell r="M332">
            <v>0.94097850321820709</v>
          </cell>
          <cell r="N332">
            <v>0.25897101510243575</v>
          </cell>
        </row>
        <row r="333">
          <cell r="F333">
            <v>11682000000</v>
          </cell>
          <cell r="G333" t="str">
            <v xml:space="preserve"> $-   </v>
          </cell>
          <cell r="H333">
            <v>4124000000</v>
          </cell>
          <cell r="M333">
            <v>0.948668100595632</v>
          </cell>
          <cell r="N333">
            <v>0.29487921906022502</v>
          </cell>
        </row>
        <row r="334">
          <cell r="F334">
            <v>11648000000</v>
          </cell>
          <cell r="G334" t="str">
            <v xml:space="preserve"> $-   </v>
          </cell>
          <cell r="H334">
            <v>4073000000</v>
          </cell>
          <cell r="M334">
            <v>0.95441786417529018</v>
          </cell>
          <cell r="N334">
            <v>0.29578113871548872</v>
          </cell>
        </row>
        <row r="335">
          <cell r="F335">
            <v>12566000000</v>
          </cell>
          <cell r="G335" t="str">
            <v xml:space="preserve"> $-   </v>
          </cell>
          <cell r="H335">
            <v>4966000000</v>
          </cell>
          <cell r="M335">
            <v>0.95642623212716671</v>
          </cell>
          <cell r="N335">
            <v>0.2562105599488777</v>
          </cell>
        </row>
        <row r="336">
          <cell r="F336">
            <v>170113000</v>
          </cell>
          <cell r="G336" t="str">
            <v xml:space="preserve"> $-   </v>
          </cell>
          <cell r="H336">
            <v>451405000</v>
          </cell>
          <cell r="M336">
            <v>0.75920056187144369</v>
          </cell>
          <cell r="N336">
            <v>0.2432235879742243</v>
          </cell>
        </row>
        <row r="337">
          <cell r="F337">
            <v>147651000</v>
          </cell>
          <cell r="G337" t="str">
            <v xml:space="preserve"> $-   </v>
          </cell>
          <cell r="H337">
            <v>651052000</v>
          </cell>
          <cell r="M337">
            <v>0.77078048283263034</v>
          </cell>
          <cell r="N337">
            <v>0.31340599835764982</v>
          </cell>
        </row>
        <row r="338">
          <cell r="F338">
            <v>129602000</v>
          </cell>
          <cell r="G338" t="str">
            <v xml:space="preserve"> $-   </v>
          </cell>
          <cell r="H338">
            <v>632760000</v>
          </cell>
          <cell r="M338">
            <v>0.75845497330662381</v>
          </cell>
          <cell r="N338">
            <v>0.40762287903742778</v>
          </cell>
        </row>
        <row r="339">
          <cell r="F339">
            <v>112253000</v>
          </cell>
          <cell r="G339" t="str">
            <v xml:space="preserve"> $-   </v>
          </cell>
          <cell r="H339">
            <v>622211000</v>
          </cell>
          <cell r="M339">
            <v>0.57190141104520498</v>
          </cell>
          <cell r="N339">
            <v>3.0720259367055962E-2</v>
          </cell>
        </row>
        <row r="340">
          <cell r="F340">
            <v>495000000</v>
          </cell>
          <cell r="G340" t="str">
            <v xml:space="preserve"> $-   </v>
          </cell>
          <cell r="H340" t="str">
            <v xml:space="preserve"> $-   </v>
          </cell>
          <cell r="M340">
            <v>0.3064371926687528</v>
          </cell>
          <cell r="N340">
            <v>0.19579794367456416</v>
          </cell>
        </row>
        <row r="341">
          <cell r="F341">
            <v>594000000</v>
          </cell>
          <cell r="G341" t="str">
            <v xml:space="preserve"> $-   </v>
          </cell>
          <cell r="H341" t="str">
            <v xml:space="preserve"> $-   </v>
          </cell>
          <cell r="M341">
            <v>0.30327374974894561</v>
          </cell>
          <cell r="N341">
            <v>0.18397268527816832</v>
          </cell>
        </row>
        <row r="342">
          <cell r="F342">
            <v>606000000</v>
          </cell>
          <cell r="G342" t="str">
            <v xml:space="preserve"> $-   </v>
          </cell>
          <cell r="H342" t="str">
            <v xml:space="preserve"> $-   </v>
          </cell>
          <cell r="M342">
            <v>0.30778032036613268</v>
          </cell>
          <cell r="N342">
            <v>0.19221967963386727</v>
          </cell>
        </row>
        <row r="343">
          <cell r="F343">
            <v>638000000</v>
          </cell>
          <cell r="G343" t="str">
            <v xml:space="preserve"> $-   </v>
          </cell>
          <cell r="H343" t="str">
            <v xml:space="preserve"> $-   </v>
          </cell>
          <cell r="M343">
            <v>0.30747290359383916</v>
          </cell>
          <cell r="N343">
            <v>0.18615706408062369</v>
          </cell>
        </row>
        <row r="344">
          <cell r="F344">
            <v>610735000</v>
          </cell>
          <cell r="G344">
            <v>58827000</v>
          </cell>
          <cell r="H344">
            <v>30239000</v>
          </cell>
          <cell r="M344">
            <v>0.64671652836605831</v>
          </cell>
          <cell r="N344">
            <v>0.20595947031129447</v>
          </cell>
        </row>
        <row r="345">
          <cell r="F345">
            <v>683115000</v>
          </cell>
          <cell r="G345">
            <v>66259000</v>
          </cell>
          <cell r="H345">
            <v>35710000</v>
          </cell>
          <cell r="M345">
            <v>0.63545537951397624</v>
          </cell>
          <cell r="N345">
            <v>0.17842023639869226</v>
          </cell>
        </row>
        <row r="346">
          <cell r="F346">
            <v>712543000</v>
          </cell>
          <cell r="G346">
            <v>69589000</v>
          </cell>
          <cell r="H346">
            <v>51459000</v>
          </cell>
          <cell r="M346">
            <v>0.59556275249574298</v>
          </cell>
          <cell r="N346">
            <v>0.13169899725106562</v>
          </cell>
        </row>
        <row r="347">
          <cell r="F347">
            <v>722798000</v>
          </cell>
          <cell r="G347">
            <v>65411000</v>
          </cell>
          <cell r="H347">
            <v>60790000</v>
          </cell>
          <cell r="M347">
            <v>0.59643616529066801</v>
          </cell>
          <cell r="N347">
            <v>0.16477409658462874</v>
          </cell>
        </row>
        <row r="348">
          <cell r="F348">
            <v>10104000000</v>
          </cell>
          <cell r="G348" t="str">
            <v xml:space="preserve"> $-   </v>
          </cell>
          <cell r="H348" t="str">
            <v xml:space="preserve"> $-   </v>
          </cell>
          <cell r="M348">
            <v>0.12560386473429952</v>
          </cell>
          <cell r="N348">
            <v>2.9518049374263E-2</v>
          </cell>
        </row>
        <row r="349">
          <cell r="F349">
            <v>10899000000</v>
          </cell>
          <cell r="G349" t="str">
            <v xml:space="preserve"> $-   </v>
          </cell>
          <cell r="H349" t="str">
            <v xml:space="preserve"> $-   </v>
          </cell>
          <cell r="M349">
            <v>0.12590553977272723</v>
          </cell>
          <cell r="N349">
            <v>2.9145951704545453E-2</v>
          </cell>
        </row>
        <row r="350">
          <cell r="F350">
            <v>11445000000</v>
          </cell>
          <cell r="G350" t="str">
            <v xml:space="preserve"> $-   </v>
          </cell>
          <cell r="H350" t="str">
            <v xml:space="preserve"> $-   </v>
          </cell>
          <cell r="M350">
            <v>0.13024208469952414</v>
          </cell>
          <cell r="N350">
            <v>3.1747261164037553E-2</v>
          </cell>
        </row>
        <row r="351">
          <cell r="F351">
            <v>12068000000</v>
          </cell>
          <cell r="G351" t="str">
            <v xml:space="preserve"> $-   </v>
          </cell>
          <cell r="H351" t="str">
            <v xml:space="preserve"> $-   </v>
          </cell>
          <cell r="M351">
            <v>0.13323899291604546</v>
          </cell>
          <cell r="N351">
            <v>3.1587193288353167E-2</v>
          </cell>
        </row>
        <row r="352">
          <cell r="F352">
            <v>2410000</v>
          </cell>
          <cell r="G352">
            <v>65000</v>
          </cell>
          <cell r="H352" t="str">
            <v xml:space="preserve"> $-   </v>
          </cell>
          <cell r="M352">
            <v>0.83639822447685486</v>
          </cell>
          <cell r="N352">
            <v>-0.73303741280913126</v>
          </cell>
        </row>
        <row r="353">
          <cell r="F353">
            <v>3940000</v>
          </cell>
          <cell r="G353">
            <v>30000</v>
          </cell>
          <cell r="H353">
            <v>163000</v>
          </cell>
          <cell r="M353">
            <v>0.90620871862615582</v>
          </cell>
          <cell r="N353">
            <v>-1.8236459709379129</v>
          </cell>
        </row>
        <row r="354">
          <cell r="F354">
            <v>15359000</v>
          </cell>
          <cell r="G354" t="str">
            <v xml:space="preserve"> $-   </v>
          </cell>
          <cell r="H354" t="str">
            <v xml:space="preserve"> $-   </v>
          </cell>
          <cell r="M354">
            <v>5.0953973002186959E-2</v>
          </cell>
          <cell r="N354">
            <v>-0.14209044518740102</v>
          </cell>
        </row>
        <row r="355">
          <cell r="F355">
            <v>25853000</v>
          </cell>
          <cell r="G355" t="str">
            <v xml:space="preserve"> $-   </v>
          </cell>
          <cell r="H355" t="str">
            <v xml:space="preserve"> $-   </v>
          </cell>
          <cell r="M355">
            <v>0.15219485759017282</v>
          </cell>
          <cell r="N355">
            <v>-0.10726400513839546</v>
          </cell>
        </row>
        <row r="356">
          <cell r="F356">
            <v>1653000000</v>
          </cell>
          <cell r="G356">
            <v>128000000</v>
          </cell>
          <cell r="H356" t="str">
            <v xml:space="preserve"> $-   </v>
          </cell>
          <cell r="M356">
            <v>0.36164927968206662</v>
          </cell>
          <cell r="N356">
            <v>0.14046199701937406</v>
          </cell>
        </row>
        <row r="357">
          <cell r="F357">
            <v>1527000000</v>
          </cell>
          <cell r="G357">
            <v>122000000</v>
          </cell>
          <cell r="H357" t="str">
            <v xml:space="preserve"> $-   </v>
          </cell>
          <cell r="M357">
            <v>0.35933720367682631</v>
          </cell>
          <cell r="N357">
            <v>0.15989356555394291</v>
          </cell>
        </row>
        <row r="358">
          <cell r="F358">
            <v>1509000000</v>
          </cell>
          <cell r="G358">
            <v>117000000</v>
          </cell>
          <cell r="H358" t="str">
            <v xml:space="preserve"> $-   </v>
          </cell>
          <cell r="M358">
            <v>0.34422172729522393</v>
          </cell>
          <cell r="N358">
            <v>0.14303390249938133</v>
          </cell>
        </row>
        <row r="359">
          <cell r="F359">
            <v>1665000000</v>
          </cell>
          <cell r="G359">
            <v>124000000</v>
          </cell>
          <cell r="H359" t="str">
            <v xml:space="preserve"> $-   </v>
          </cell>
          <cell r="M359">
            <v>0.34920236151237283</v>
          </cell>
          <cell r="N359">
            <v>0.12448184901394298</v>
          </cell>
        </row>
        <row r="360">
          <cell r="F360">
            <v>2047847000</v>
          </cell>
          <cell r="G360">
            <v>429479000</v>
          </cell>
          <cell r="H360" t="str">
            <v xml:space="preserve"> $-   </v>
          </cell>
          <cell r="M360">
            <v>0.7758900660449578</v>
          </cell>
          <cell r="N360">
            <v>-3.6296040089240193E-2</v>
          </cell>
        </row>
        <row r="361">
          <cell r="F361">
            <v>2764851000</v>
          </cell>
          <cell r="G361">
            <v>623798000</v>
          </cell>
          <cell r="H361" t="str">
            <v xml:space="preserve"> $-   </v>
          </cell>
          <cell r="M361">
            <v>0.76211562605087735</v>
          </cell>
          <cell r="N361">
            <v>-7.0271134656496204E-2</v>
          </cell>
        </row>
        <row r="362">
          <cell r="F362">
            <v>3437032000</v>
          </cell>
          <cell r="G362">
            <v>792917000</v>
          </cell>
          <cell r="H362" t="str">
            <v xml:space="preserve"> $-   </v>
          </cell>
          <cell r="M362">
            <v>0.76007269633350982</v>
          </cell>
          <cell r="N362">
            <v>-2.7101641250368003E-2</v>
          </cell>
        </row>
        <row r="363">
          <cell r="F363">
            <v>3951445000</v>
          </cell>
          <cell r="G363">
            <v>946300000</v>
          </cell>
          <cell r="H363" t="str">
            <v xml:space="preserve"> $-   </v>
          </cell>
          <cell r="M363">
            <v>0.75183824852832126</v>
          </cell>
          <cell r="N363">
            <v>1.7237029668755295E-2</v>
          </cell>
        </row>
        <row r="364">
          <cell r="F364">
            <v>11802000000</v>
          </cell>
          <cell r="G364">
            <v>5942000000</v>
          </cell>
          <cell r="H364">
            <v>395000000</v>
          </cell>
          <cell r="M364">
            <v>0.60567407986503996</v>
          </cell>
          <cell r="N364">
            <v>0.2324973769210196</v>
          </cell>
        </row>
        <row r="365">
          <cell r="F365">
            <v>11437000000</v>
          </cell>
          <cell r="G365">
            <v>6294000000</v>
          </cell>
          <cell r="H365">
            <v>275000000</v>
          </cell>
          <cell r="M365">
            <v>0.58905010394128376</v>
          </cell>
          <cell r="N365">
            <v>0.20709770480675407</v>
          </cell>
        </row>
        <row r="366">
          <cell r="F366">
            <v>11861000000</v>
          </cell>
          <cell r="G366">
            <v>6207000000</v>
          </cell>
          <cell r="H366">
            <v>359000000</v>
          </cell>
          <cell r="M366">
            <v>0.60375094078639568</v>
          </cell>
          <cell r="N366">
            <v>0.22892129940399911</v>
          </cell>
        </row>
        <row r="367">
          <cell r="F367">
            <v>11433000000</v>
          </cell>
          <cell r="G367">
            <v>6296000000</v>
          </cell>
          <cell r="H367">
            <v>303000000</v>
          </cell>
          <cell r="M367">
            <v>0.62866773610575266</v>
          </cell>
          <cell r="N367">
            <v>0.26251345259609721</v>
          </cell>
        </row>
        <row r="368">
          <cell r="F368">
            <v>194207000</v>
          </cell>
          <cell r="G368" t="str">
            <v xml:space="preserve"> $-   </v>
          </cell>
          <cell r="H368">
            <v>137058000</v>
          </cell>
          <cell r="M368">
            <v>0.19348750511702695</v>
          </cell>
          <cell r="N368">
            <v>0.11209053341412462</v>
          </cell>
        </row>
        <row r="369">
          <cell r="F369">
            <v>187244000</v>
          </cell>
          <cell r="G369" t="str">
            <v xml:space="preserve"> $-   </v>
          </cell>
          <cell r="H369">
            <v>182242000</v>
          </cell>
          <cell r="M369">
            <v>0.15876353710562674</v>
          </cell>
          <cell r="N369">
            <v>7.1834797610698359E-2</v>
          </cell>
        </row>
        <row r="370">
          <cell r="F370">
            <v>3518000000</v>
          </cell>
          <cell r="G370" t="str">
            <v xml:space="preserve"> $-   </v>
          </cell>
          <cell r="H370">
            <v>1104000000</v>
          </cell>
          <cell r="M370">
            <v>0.67312489605853987</v>
          </cell>
          <cell r="N370">
            <v>0.28879095293530682</v>
          </cell>
        </row>
        <row r="371">
          <cell r="F371">
            <v>3805000000</v>
          </cell>
          <cell r="G371" t="str">
            <v xml:space="preserve"> $-   </v>
          </cell>
          <cell r="H371">
            <v>1151000000</v>
          </cell>
          <cell r="M371">
            <v>0.67637540453074441</v>
          </cell>
          <cell r="N371">
            <v>0.28518430815376117</v>
          </cell>
        </row>
        <row r="372">
          <cell r="F372">
            <v>3726000000</v>
          </cell>
          <cell r="G372" t="str">
            <v xml:space="preserve"> $-   </v>
          </cell>
          <cell r="H372">
            <v>1208000000</v>
          </cell>
          <cell r="M372">
            <v>0.72119210905088482</v>
          </cell>
          <cell r="N372">
            <v>0.30344594022521376</v>
          </cell>
        </row>
        <row r="373">
          <cell r="F373">
            <v>3597000000</v>
          </cell>
          <cell r="G373" t="str">
            <v xml:space="preserve"> $-   </v>
          </cell>
          <cell r="H373">
            <v>1301000000</v>
          </cell>
          <cell r="M373">
            <v>0.74866744963411325</v>
          </cell>
          <cell r="N373">
            <v>0.30617038576203814</v>
          </cell>
        </row>
        <row r="374">
          <cell r="F374">
            <v>1187331000</v>
          </cell>
          <cell r="G374" t="str">
            <v xml:space="preserve"> $-   </v>
          </cell>
          <cell r="H374" t="str">
            <v xml:space="preserve"> $-   </v>
          </cell>
          <cell r="M374">
            <v>0.41293543704091695</v>
          </cell>
          <cell r="N374">
            <v>0.13329788005739096</v>
          </cell>
        </row>
        <row r="375">
          <cell r="F375">
            <v>1147039000</v>
          </cell>
          <cell r="G375" t="str">
            <v xml:space="preserve"> $-   </v>
          </cell>
          <cell r="H375" t="str">
            <v xml:space="preserve"> $-   </v>
          </cell>
          <cell r="M375">
            <v>0.41722081221905249</v>
          </cell>
          <cell r="N375">
            <v>0.14371540763080362</v>
          </cell>
        </row>
        <row r="376">
          <cell r="F376">
            <v>1224930000</v>
          </cell>
          <cell r="G376" t="str">
            <v xml:space="preserve"> $-   </v>
          </cell>
          <cell r="H376" t="str">
            <v xml:space="preserve"> $-   </v>
          </cell>
          <cell r="M376">
            <v>0.42916817627252513</v>
          </cell>
          <cell r="N376">
            <v>0.15555611646130815</v>
          </cell>
        </row>
        <row r="377">
          <cell r="F377">
            <v>1348122000</v>
          </cell>
          <cell r="G377" t="str">
            <v xml:space="preserve"> $-   </v>
          </cell>
          <cell r="H377" t="str">
            <v xml:space="preserve"> $-   </v>
          </cell>
          <cell r="M377">
            <v>0.43418371944067202</v>
          </cell>
          <cell r="N377">
            <v>0.15936289740937543</v>
          </cell>
        </row>
        <row r="378">
          <cell r="F378">
            <v>3244000000</v>
          </cell>
          <cell r="G378" t="str">
            <v xml:space="preserve"> $-   </v>
          </cell>
          <cell r="H378">
            <v>4780000000</v>
          </cell>
          <cell r="M378">
            <v>0.58429473225946893</v>
          </cell>
          <cell r="N378">
            <v>0.14763822377013497</v>
          </cell>
        </row>
        <row r="379">
          <cell r="F379">
            <v>3502000000</v>
          </cell>
          <cell r="G379" t="str">
            <v xml:space="preserve"> $-   </v>
          </cell>
          <cell r="H379">
            <v>4541000000</v>
          </cell>
          <cell r="M379">
            <v>0.58513401492124895</v>
          </cell>
          <cell r="N379">
            <v>0.14064658745509809</v>
          </cell>
        </row>
        <row r="380">
          <cell r="F380">
            <v>3347000000</v>
          </cell>
          <cell r="G380" t="str">
            <v xml:space="preserve"> $-   </v>
          </cell>
          <cell r="H380">
            <v>4428000000</v>
          </cell>
          <cell r="M380">
            <v>0.56486051799678338</v>
          </cell>
          <cell r="N380">
            <v>0.1336586989074372</v>
          </cell>
        </row>
        <row r="381">
          <cell r="F381">
            <v>3328000000</v>
          </cell>
          <cell r="G381" t="str">
            <v xml:space="preserve"> $-   </v>
          </cell>
          <cell r="H381">
            <v>4189000000</v>
          </cell>
          <cell r="M381">
            <v>0.56547486033519556</v>
          </cell>
          <cell r="N381">
            <v>0.14553072625698324</v>
          </cell>
        </row>
        <row r="382">
          <cell r="F382">
            <v>1557646000</v>
          </cell>
          <cell r="G382" t="str">
            <v xml:space="preserve"> $-   </v>
          </cell>
          <cell r="H382">
            <v>149089000</v>
          </cell>
          <cell r="M382">
            <v>0.4176468650530486</v>
          </cell>
          <cell r="N382">
            <v>0.18532650774412535</v>
          </cell>
        </row>
        <row r="383">
          <cell r="F383">
            <v>1727600000</v>
          </cell>
          <cell r="G383" t="str">
            <v xml:space="preserve"> $-   </v>
          </cell>
          <cell r="H383">
            <v>172200000</v>
          </cell>
          <cell r="M383">
            <v>0.40457074362221823</v>
          </cell>
          <cell r="N383">
            <v>0.18973900850370906</v>
          </cell>
        </row>
        <row r="384">
          <cell r="F384">
            <v>2037000000</v>
          </cell>
          <cell r="G384" t="str">
            <v xml:space="preserve"> $-   </v>
          </cell>
          <cell r="H384">
            <v>199700000</v>
          </cell>
          <cell r="M384">
            <v>0.4016097128435987</v>
          </cell>
          <cell r="N384">
            <v>0.18366511736677482</v>
          </cell>
        </row>
        <row r="385">
          <cell r="F385">
            <v>2508600000</v>
          </cell>
          <cell r="G385" t="str">
            <v xml:space="preserve"> $-   </v>
          </cell>
          <cell r="H385">
            <v>325200000</v>
          </cell>
          <cell r="M385">
            <v>0.40075708762886597</v>
          </cell>
          <cell r="N385">
            <v>0.17251932989690721</v>
          </cell>
        </row>
        <row r="386">
          <cell r="F386">
            <v>1476916000</v>
          </cell>
          <cell r="G386">
            <v>516338000</v>
          </cell>
          <cell r="H386">
            <v>41668000</v>
          </cell>
          <cell r="M386">
            <v>0.82771753618550226</v>
          </cell>
          <cell r="N386">
            <v>0.13045249609893525</v>
          </cell>
        </row>
        <row r="387">
          <cell r="F387">
            <v>1600187000</v>
          </cell>
          <cell r="G387">
            <v>553817000</v>
          </cell>
          <cell r="H387">
            <v>39577000</v>
          </cell>
          <cell r="M387">
            <v>0.80265751914818884</v>
          </cell>
          <cell r="N387">
            <v>0.10469967443624525</v>
          </cell>
        </row>
        <row r="388">
          <cell r="F388">
            <v>1538027000</v>
          </cell>
          <cell r="G388">
            <v>563975000</v>
          </cell>
          <cell r="H388">
            <v>41595000</v>
          </cell>
          <cell r="M388">
            <v>0.81244195709236244</v>
          </cell>
          <cell r="N388">
            <v>0.1580272158271141</v>
          </cell>
        </row>
        <row r="389">
          <cell r="F389">
            <v>1620006000</v>
          </cell>
          <cell r="G389">
            <v>489265000</v>
          </cell>
          <cell r="H389">
            <v>29173000</v>
          </cell>
          <cell r="M389">
            <v>0.83630847813144971</v>
          </cell>
          <cell r="N389">
            <v>0.21071508499194766</v>
          </cell>
        </row>
        <row r="390">
          <cell r="F390" t="str">
            <v xml:space="preserve"> $-   </v>
          </cell>
          <cell r="G390" t="str">
            <v xml:space="preserve"> $-   </v>
          </cell>
          <cell r="H390" t="str">
            <v xml:space="preserve"> $-   </v>
          </cell>
          <cell r="M390">
            <v>0.18762079819502842</v>
          </cell>
          <cell r="N390">
            <v>0.18762079819502844</v>
          </cell>
        </row>
        <row r="391">
          <cell r="F391" t="str">
            <v xml:space="preserve"> $-   </v>
          </cell>
          <cell r="G391" t="str">
            <v xml:space="preserve"> $-   </v>
          </cell>
          <cell r="H391" t="str">
            <v xml:space="preserve"> $-   </v>
          </cell>
          <cell r="M391">
            <v>0.18201582871124444</v>
          </cell>
          <cell r="N391">
            <v>0.18201582871124442</v>
          </cell>
        </row>
        <row r="392">
          <cell r="F392" t="str">
            <v xml:space="preserve"> $-   </v>
          </cell>
          <cell r="G392" t="str">
            <v xml:space="preserve"> $-   </v>
          </cell>
          <cell r="H392" t="str">
            <v xml:space="preserve"> $-   </v>
          </cell>
          <cell r="M392">
            <v>0.17305760323569708</v>
          </cell>
          <cell r="N392">
            <v>0.17305760323569705</v>
          </cell>
        </row>
        <row r="393">
          <cell r="F393" t="str">
            <v xml:space="preserve"> $-   </v>
          </cell>
          <cell r="G393" t="str">
            <v xml:space="preserve"> $-   </v>
          </cell>
          <cell r="H393" t="str">
            <v xml:space="preserve"> $-   </v>
          </cell>
          <cell r="M393">
            <v>0.16255083762378464</v>
          </cell>
          <cell r="N393">
            <v>0.16255083762378469</v>
          </cell>
        </row>
        <row r="394">
          <cell r="F394">
            <v>17100000000</v>
          </cell>
          <cell r="G394" t="str">
            <v xml:space="preserve"> $-   </v>
          </cell>
          <cell r="H394">
            <v>13413000000</v>
          </cell>
          <cell r="M394">
            <v>0.29166052300620149</v>
          </cell>
          <cell r="N394">
            <v>0.15933474998915825</v>
          </cell>
        </row>
        <row r="395">
          <cell r="F395">
            <v>17573000000</v>
          </cell>
          <cell r="G395" t="str">
            <v xml:space="preserve"> $-   </v>
          </cell>
          <cell r="H395">
            <v>14186000000</v>
          </cell>
          <cell r="M395">
            <v>0.2763177019931321</v>
          </cell>
          <cell r="N395">
            <v>0.13206090226929995</v>
          </cell>
        </row>
        <row r="396">
          <cell r="F396">
            <v>17034000000</v>
          </cell>
          <cell r="G396" t="str">
            <v xml:space="preserve"> $-   </v>
          </cell>
          <cell r="H396">
            <v>16793000000</v>
          </cell>
          <cell r="M396">
            <v>0.27700579568465888</v>
          </cell>
          <cell r="N396">
            <v>0.10828752980139056</v>
          </cell>
        </row>
        <row r="397">
          <cell r="F397">
            <v>16473000000</v>
          </cell>
          <cell r="G397" t="str">
            <v xml:space="preserve"> $-   </v>
          </cell>
          <cell r="H397">
            <v>21037000000</v>
          </cell>
          <cell r="M397">
            <v>0.28585722532230129</v>
          </cell>
          <cell r="N397">
            <v>-2.8477968058495287E-3</v>
          </cell>
        </row>
        <row r="398">
          <cell r="F398">
            <v>133796000</v>
          </cell>
          <cell r="G398" t="str">
            <v xml:space="preserve"> $-   </v>
          </cell>
          <cell r="H398">
            <v>579315000</v>
          </cell>
          <cell r="M398">
            <v>0.81111091573094829</v>
          </cell>
          <cell r="N398">
            <v>0.41925163780474267</v>
          </cell>
        </row>
        <row r="399">
          <cell r="F399">
            <v>169815000</v>
          </cell>
          <cell r="G399" t="str">
            <v xml:space="preserve"> $-   </v>
          </cell>
          <cell r="H399">
            <v>778655000</v>
          </cell>
          <cell r="M399">
            <v>0.80368452519247435</v>
          </cell>
          <cell r="N399">
            <v>0.39484697526077417</v>
          </cell>
        </row>
        <row r="400">
          <cell r="F400">
            <v>204161000</v>
          </cell>
          <cell r="G400" t="str">
            <v xml:space="preserve"> $-   </v>
          </cell>
          <cell r="H400">
            <v>986812000</v>
          </cell>
          <cell r="M400">
            <v>0.79761494383581055</v>
          </cell>
          <cell r="N400">
            <v>0.3499054751485538</v>
          </cell>
        </row>
        <row r="401">
          <cell r="F401">
            <v>230734000</v>
          </cell>
          <cell r="G401" t="str">
            <v xml:space="preserve"> $-   </v>
          </cell>
          <cell r="H401">
            <v>1230853000</v>
          </cell>
          <cell r="M401">
            <v>0.69984081598027914</v>
          </cell>
          <cell r="N401">
            <v>-0.11054334922955711</v>
          </cell>
        </row>
        <row r="402">
          <cell r="F402">
            <v>550000000</v>
          </cell>
          <cell r="G402" t="str">
            <v xml:space="preserve"> $-   </v>
          </cell>
          <cell r="H402">
            <v>1127000000</v>
          </cell>
          <cell r="M402">
            <v>0.35333073626801714</v>
          </cell>
          <cell r="N402">
            <v>0.22267238021036229</v>
          </cell>
        </row>
        <row r="403">
          <cell r="F403">
            <v>563000000</v>
          </cell>
          <cell r="G403" t="str">
            <v xml:space="preserve"> $-   </v>
          </cell>
          <cell r="H403">
            <v>1208000000</v>
          </cell>
          <cell r="M403">
            <v>0.38772865853658534</v>
          </cell>
          <cell r="N403">
            <v>0.25274390243902439</v>
          </cell>
        </row>
        <row r="404">
          <cell r="F404">
            <v>542000000</v>
          </cell>
          <cell r="G404" t="str">
            <v xml:space="preserve"> $-   </v>
          </cell>
          <cell r="H404">
            <v>1292000000</v>
          </cell>
          <cell r="M404">
            <v>0.36627532968800258</v>
          </cell>
          <cell r="N404">
            <v>0.21880025731746541</v>
          </cell>
        </row>
        <row r="405">
          <cell r="F405">
            <v>551000000</v>
          </cell>
          <cell r="G405" t="str">
            <v xml:space="preserve"> $-   </v>
          </cell>
          <cell r="H405">
            <v>1395000000</v>
          </cell>
          <cell r="M405">
            <v>0.46922879397415052</v>
          </cell>
          <cell r="N405">
            <v>0.30266198750320977</v>
          </cell>
        </row>
        <row r="406">
          <cell r="F406">
            <v>11349000000</v>
          </cell>
          <cell r="G406" t="str">
            <v xml:space="preserve"> $-   </v>
          </cell>
          <cell r="H406">
            <v>1658000000</v>
          </cell>
          <cell r="M406">
            <v>0.44500039710904615</v>
          </cell>
          <cell r="N406">
            <v>0.10065390622931723</v>
          </cell>
        </row>
        <row r="407">
          <cell r="F407">
            <v>12702000000</v>
          </cell>
          <cell r="G407" t="str">
            <v xml:space="preserve"> $-   </v>
          </cell>
          <cell r="H407">
            <v>1771000000</v>
          </cell>
          <cell r="M407">
            <v>0.43097467915365939</v>
          </cell>
          <cell r="N407">
            <v>7.2394826817303401E-2</v>
          </cell>
        </row>
        <row r="408">
          <cell r="F408">
            <v>13936000000</v>
          </cell>
          <cell r="G408" t="str">
            <v xml:space="preserve"> $-   </v>
          </cell>
          <cell r="H408">
            <v>1835000000</v>
          </cell>
          <cell r="M408">
            <v>0.57999213836477992</v>
          </cell>
          <cell r="N408">
            <v>0.19253636006289307</v>
          </cell>
        </row>
        <row r="409">
          <cell r="F409">
            <v>14845000000</v>
          </cell>
          <cell r="G409" t="str">
            <v xml:space="preserve"> $-   </v>
          </cell>
          <cell r="H409">
            <v>1902000000</v>
          </cell>
          <cell r="M409">
            <v>0.59787078382401171</v>
          </cell>
          <cell r="N409">
            <v>0.17538283004112112</v>
          </cell>
        </row>
        <row r="410">
          <cell r="F410">
            <v>6564000000</v>
          </cell>
          <cell r="G410">
            <v>2037000000</v>
          </cell>
          <cell r="H410" t="str">
            <v xml:space="preserve"> $-   </v>
          </cell>
          <cell r="M410">
            <v>0.39161321470446242</v>
          </cell>
          <cell r="N410">
            <v>9.5006552176012143E-2</v>
          </cell>
        </row>
        <row r="411">
          <cell r="F411">
            <v>5536000000</v>
          </cell>
          <cell r="G411">
            <v>1958000000</v>
          </cell>
          <cell r="H411" t="str">
            <v xml:space="preserve"> $-   </v>
          </cell>
          <cell r="M411">
            <v>0.40072519890164049</v>
          </cell>
          <cell r="N411">
            <v>0.13690769555727664</v>
          </cell>
        </row>
        <row r="412">
          <cell r="F412">
            <v>5074000000</v>
          </cell>
          <cell r="G412">
            <v>1898000000</v>
          </cell>
          <cell r="H412" t="str">
            <v xml:space="preserve"> $-   </v>
          </cell>
          <cell r="M412">
            <v>0.39864703541583768</v>
          </cell>
          <cell r="N412">
            <v>0.12120970951054516</v>
          </cell>
        </row>
        <row r="413">
          <cell r="F413">
            <v>5005000000</v>
          </cell>
          <cell r="G413">
            <v>1641000000</v>
          </cell>
          <cell r="H413" t="str">
            <v xml:space="preserve"> $-   </v>
          </cell>
          <cell r="M413">
            <v>0.41168577701878506</v>
          </cell>
          <cell r="N413">
            <v>0.14145726599983735</v>
          </cell>
        </row>
        <row r="414">
          <cell r="F414">
            <v>4426100000</v>
          </cell>
          <cell r="G414">
            <v>1477300000</v>
          </cell>
          <cell r="H414" t="str">
            <v xml:space="preserve"> $-   </v>
          </cell>
          <cell r="M414">
            <v>0.32088825624282324</v>
          </cell>
          <cell r="N414">
            <v>0.16469464538012563</v>
          </cell>
        </row>
        <row r="415">
          <cell r="F415">
            <v>4377700000</v>
          </cell>
          <cell r="G415">
            <v>1452000000</v>
          </cell>
          <cell r="H415" t="str">
            <v xml:space="preserve"> $-   </v>
          </cell>
          <cell r="M415">
            <v>0.31305989702469572</v>
          </cell>
          <cell r="N415">
            <v>0.15142415899342609</v>
          </cell>
        </row>
        <row r="416">
          <cell r="F416">
            <v>3834400000</v>
          </cell>
          <cell r="G416">
            <v>1425100000</v>
          </cell>
          <cell r="H416" t="str">
            <v xml:space="preserve"> $-   </v>
          </cell>
          <cell r="M416">
            <v>0.30210513186523835</v>
          </cell>
          <cell r="N416">
            <v>0.11988095403079396</v>
          </cell>
        </row>
        <row r="417">
          <cell r="F417">
            <v>4018300000</v>
          </cell>
          <cell r="G417">
            <v>1389100000</v>
          </cell>
          <cell r="H417" t="str">
            <v xml:space="preserve"> $-   </v>
          </cell>
          <cell r="M417">
            <v>0.31508407146074158</v>
          </cell>
          <cell r="N417">
            <v>0.11213406395436121</v>
          </cell>
        </row>
        <row r="418">
          <cell r="F418">
            <v>3052000000</v>
          </cell>
          <cell r="G418" t="str">
            <v xml:space="preserve"> $-   </v>
          </cell>
          <cell r="H418">
            <v>848000000</v>
          </cell>
          <cell r="M418">
            <v>0.90594390026714156</v>
          </cell>
          <cell r="N418">
            <v>0.47183882457702581</v>
          </cell>
        </row>
        <row r="419">
          <cell r="F419">
            <v>3194000000</v>
          </cell>
          <cell r="G419" t="str">
            <v xml:space="preserve"> $-   </v>
          </cell>
          <cell r="H419">
            <v>1086000000</v>
          </cell>
          <cell r="M419">
            <v>0.92550693703308429</v>
          </cell>
          <cell r="N419">
            <v>0.46872998932764143</v>
          </cell>
        </row>
        <row r="420">
          <cell r="F420">
            <v>3340000000</v>
          </cell>
          <cell r="G420" t="str">
            <v xml:space="preserve"> $-   </v>
          </cell>
          <cell r="H420">
            <v>1443000000</v>
          </cell>
          <cell r="M420">
            <v>0.93611486837998126</v>
          </cell>
          <cell r="N420">
            <v>0.43845593590677351</v>
          </cell>
        </row>
        <row r="421">
          <cell r="F421">
            <v>3615000000</v>
          </cell>
          <cell r="G421" t="str">
            <v xml:space="preserve"> $-   </v>
          </cell>
          <cell r="H421">
            <v>1512000000</v>
          </cell>
          <cell r="M421">
            <v>0.9377124575084983</v>
          </cell>
          <cell r="N421">
            <v>0.4251149770045991</v>
          </cell>
        </row>
        <row r="422">
          <cell r="F422">
            <v>3430125000</v>
          </cell>
          <cell r="G422" t="str">
            <v xml:space="preserve"> $-   </v>
          </cell>
          <cell r="H422" t="str">
            <v xml:space="preserve"> $-   </v>
          </cell>
          <cell r="M422">
            <v>0.31739860023587374</v>
          </cell>
          <cell r="N422">
            <v>0.10331186968422672</v>
          </cell>
        </row>
        <row r="423">
          <cell r="F423">
            <v>3699557000</v>
          </cell>
          <cell r="G423" t="str">
            <v xml:space="preserve"> $-   </v>
          </cell>
          <cell r="H423" t="str">
            <v xml:space="preserve"> $-   </v>
          </cell>
          <cell r="M423">
            <v>0.31053988458862392</v>
          </cell>
          <cell r="N423">
            <v>9.918695359796327E-2</v>
          </cell>
        </row>
        <row r="424">
          <cell r="F424">
            <v>4033414000</v>
          </cell>
          <cell r="G424" t="str">
            <v xml:space="preserve"> $-   </v>
          </cell>
          <cell r="H424" t="str">
            <v xml:space="preserve"> $-   </v>
          </cell>
          <cell r="M424">
            <v>0.30685528420820163</v>
          </cell>
          <cell r="N424">
            <v>9.3555343458567156E-2</v>
          </cell>
        </row>
        <row r="425">
          <cell r="F425">
            <v>4365797000</v>
          </cell>
          <cell r="G425" t="str">
            <v xml:space="preserve"> $-   </v>
          </cell>
          <cell r="H425" t="str">
            <v xml:space="preserve"> $-   </v>
          </cell>
          <cell r="M425">
            <v>0.30959922453043076</v>
          </cell>
          <cell r="N425">
            <v>9.5259252960518279E-2</v>
          </cell>
        </row>
        <row r="426">
          <cell r="F426">
            <v>1742000000</v>
          </cell>
          <cell r="G426" t="str">
            <v xml:space="preserve"> $-   </v>
          </cell>
          <cell r="H426">
            <v>75000000</v>
          </cell>
          <cell r="M426">
            <v>0.40877691995123933</v>
          </cell>
          <cell r="N426">
            <v>0.16267100094812406</v>
          </cell>
        </row>
        <row r="427">
          <cell r="F427">
            <v>1740000000</v>
          </cell>
          <cell r="G427" t="str">
            <v xml:space="preserve"> $-   </v>
          </cell>
          <cell r="H427">
            <v>79000000</v>
          </cell>
          <cell r="M427">
            <v>0.39462636439966414</v>
          </cell>
          <cell r="N427">
            <v>0.14007836551917158</v>
          </cell>
        </row>
        <row r="428">
          <cell r="F428">
            <v>1721000000</v>
          </cell>
          <cell r="G428" t="str">
            <v xml:space="preserve"> $-   </v>
          </cell>
          <cell r="H428">
            <v>94000000</v>
          </cell>
          <cell r="M428">
            <v>0.37632817753866843</v>
          </cell>
          <cell r="N428">
            <v>0.13221250840618695</v>
          </cell>
        </row>
        <row r="429">
          <cell r="F429">
            <v>1356000000</v>
          </cell>
          <cell r="G429" t="str">
            <v xml:space="preserve"> $-   </v>
          </cell>
          <cell r="H429">
            <v>81000000</v>
          </cell>
          <cell r="M429">
            <v>0.37848658748164954</v>
          </cell>
          <cell r="N429">
            <v>0.18670759375417056</v>
          </cell>
        </row>
        <row r="430">
          <cell r="F430">
            <v>649900000</v>
          </cell>
          <cell r="G430" t="str">
            <v xml:space="preserve"> $-   </v>
          </cell>
          <cell r="H430" t="str">
            <v xml:space="preserve"> $-   </v>
          </cell>
          <cell r="M430">
            <v>0.22459380441902455</v>
          </cell>
          <cell r="N430">
            <v>0.12076430271755628</v>
          </cell>
        </row>
        <row r="431">
          <cell r="F431">
            <v>826900000</v>
          </cell>
          <cell r="G431" t="str">
            <v xml:space="preserve"> $-   </v>
          </cell>
          <cell r="H431" t="str">
            <v xml:space="preserve"> $-   </v>
          </cell>
          <cell r="M431">
            <v>0.21885630973594683</v>
          </cell>
          <cell r="N431">
            <v>0.11581452728382909</v>
          </cell>
        </row>
        <row r="432">
          <cell r="F432">
            <v>1003000000</v>
          </cell>
          <cell r="G432" t="str">
            <v xml:space="preserve"> $-   </v>
          </cell>
          <cell r="H432" t="str">
            <v xml:space="preserve"> $-   </v>
          </cell>
          <cell r="M432">
            <v>0.211409830007391</v>
          </cell>
          <cell r="N432">
            <v>0.11874538063562454</v>
          </cell>
        </row>
        <row r="433">
          <cell r="F433">
            <v>1100300000</v>
          </cell>
          <cell r="G433" t="str">
            <v xml:space="preserve"> $-   </v>
          </cell>
          <cell r="H433" t="str">
            <v xml:space="preserve"> $-   </v>
          </cell>
          <cell r="M433">
            <v>0.21836905917383653</v>
          </cell>
          <cell r="N433">
            <v>0.12786451050389064</v>
          </cell>
        </row>
        <row r="434">
          <cell r="F434">
            <v>5181200000</v>
          </cell>
          <cell r="G434">
            <v>1137900000</v>
          </cell>
          <cell r="H434" t="str">
            <v xml:space="preserve"> $-   </v>
          </cell>
          <cell r="M434">
            <v>0.51555825721232829</v>
          </cell>
          <cell r="N434">
            <v>0.1695034062780662</v>
          </cell>
        </row>
        <row r="435">
          <cell r="F435">
            <v>5117100000</v>
          </cell>
          <cell r="G435">
            <v>1104400000</v>
          </cell>
          <cell r="H435" t="str">
            <v xml:space="preserve"> $-   </v>
          </cell>
          <cell r="M435">
            <v>0.5109636768381729</v>
          </cell>
          <cell r="N435">
            <v>0.17067674519091403</v>
          </cell>
        </row>
        <row r="436">
          <cell r="F436">
            <v>5389000000</v>
          </cell>
          <cell r="G436">
            <v>1157000000</v>
          </cell>
          <cell r="H436" t="str">
            <v xml:space="preserve"> $-   </v>
          </cell>
          <cell r="M436">
            <v>0.51647697608854548</v>
          </cell>
          <cell r="N436">
            <v>0.17472068497441787</v>
          </cell>
        </row>
        <row r="437">
          <cell r="F437">
            <v>6054300000</v>
          </cell>
          <cell r="G437">
            <v>1239100000</v>
          </cell>
          <cell r="H437" t="str">
            <v xml:space="preserve"> $-   </v>
          </cell>
          <cell r="M437">
            <v>0.52338898317860627</v>
          </cell>
          <cell r="N437">
            <v>0.16870510769290623</v>
          </cell>
        </row>
        <row r="438">
          <cell r="F438">
            <v>8365000000</v>
          </cell>
          <cell r="G438" t="str">
            <v xml:space="preserve"> $-   </v>
          </cell>
          <cell r="H438">
            <v>2192000000</v>
          </cell>
          <cell r="M438">
            <v>0.4441952887369286</v>
          </cell>
          <cell r="N438">
            <v>0.20980884083390688</v>
          </cell>
        </row>
        <row r="439">
          <cell r="F439">
            <v>8565000000</v>
          </cell>
          <cell r="G439" t="str">
            <v xml:space="preserve"> $-   </v>
          </cell>
          <cell r="H439">
            <v>2288000000</v>
          </cell>
          <cell r="M439">
            <v>0.45875074263003712</v>
          </cell>
          <cell r="N439">
            <v>0.23641243111466209</v>
          </cell>
        </row>
        <row r="440">
          <cell r="F440">
            <v>8523000000</v>
          </cell>
          <cell r="G440" t="str">
            <v xml:space="preserve"> $-   </v>
          </cell>
          <cell r="H440">
            <v>2354000000</v>
          </cell>
          <cell r="M440">
            <v>0.4593729152768512</v>
          </cell>
          <cell r="N440">
            <v>0.25205375011912706</v>
          </cell>
        </row>
        <row r="441">
          <cell r="F441">
            <v>8754000000</v>
          </cell>
          <cell r="G441" t="str">
            <v xml:space="preserve"> $-   </v>
          </cell>
          <cell r="H441">
            <v>2527000000</v>
          </cell>
          <cell r="M441">
            <v>0.46086784584411844</v>
          </cell>
          <cell r="N441">
            <v>0.25808886971527178</v>
          </cell>
        </row>
        <row r="442">
          <cell r="F442">
            <v>1598000000</v>
          </cell>
          <cell r="G442" t="str">
            <v xml:space="preserve"> $-   </v>
          </cell>
          <cell r="H442">
            <v>276000000</v>
          </cell>
          <cell r="M442">
            <v>0.69485094850948514</v>
          </cell>
          <cell r="N442">
            <v>0.35627822944896115</v>
          </cell>
        </row>
        <row r="443">
          <cell r="F443">
            <v>1692000000</v>
          </cell>
          <cell r="G443" t="str">
            <v xml:space="preserve"> $-   </v>
          </cell>
          <cell r="H443">
            <v>329000000</v>
          </cell>
          <cell r="M443">
            <v>0.66097366320830009</v>
          </cell>
          <cell r="N443">
            <v>0.33838786911412611</v>
          </cell>
        </row>
        <row r="444">
          <cell r="F444">
            <v>1669000000</v>
          </cell>
          <cell r="G444" t="str">
            <v xml:space="preserve"> $-   </v>
          </cell>
          <cell r="H444">
            <v>330000000</v>
          </cell>
          <cell r="M444">
            <v>0.633562715045355</v>
          </cell>
          <cell r="N444">
            <v>0.32092586800125117</v>
          </cell>
        </row>
        <row r="445">
          <cell r="F445">
            <v>1690000000</v>
          </cell>
          <cell r="G445" t="str">
            <v xml:space="preserve"> $-   </v>
          </cell>
          <cell r="H445">
            <v>322000000</v>
          </cell>
          <cell r="M445">
            <v>0.6256733877174081</v>
          </cell>
          <cell r="N445">
            <v>0.3159919963059874</v>
          </cell>
        </row>
        <row r="446">
          <cell r="F446">
            <v>1598000000</v>
          </cell>
          <cell r="G446" t="str">
            <v xml:space="preserve"> $-   </v>
          </cell>
          <cell r="H446">
            <v>276000000</v>
          </cell>
          <cell r="M446">
            <v>0.69485094850948514</v>
          </cell>
          <cell r="N446">
            <v>0.35627822944896115</v>
          </cell>
        </row>
        <row r="447">
          <cell r="F447">
            <v>1692000000</v>
          </cell>
          <cell r="G447" t="str">
            <v xml:space="preserve"> $-   </v>
          </cell>
          <cell r="H447">
            <v>329000000</v>
          </cell>
          <cell r="M447">
            <v>0.66097366320830009</v>
          </cell>
          <cell r="N447">
            <v>0.33838786911412611</v>
          </cell>
        </row>
        <row r="448">
          <cell r="F448">
            <v>1669000000</v>
          </cell>
          <cell r="G448" t="str">
            <v xml:space="preserve"> $-   </v>
          </cell>
          <cell r="H448">
            <v>330000000</v>
          </cell>
          <cell r="M448">
            <v>0.633562715045355</v>
          </cell>
          <cell r="N448">
            <v>0.32092586800125117</v>
          </cell>
        </row>
        <row r="449">
          <cell r="F449">
            <v>1690000000</v>
          </cell>
          <cell r="G449" t="str">
            <v xml:space="preserve"> $-   </v>
          </cell>
          <cell r="H449">
            <v>322000000</v>
          </cell>
          <cell r="M449">
            <v>0.6256733877174081</v>
          </cell>
          <cell r="N449">
            <v>0.3159919963059874</v>
          </cell>
        </row>
        <row r="450">
          <cell r="F450">
            <v>916000000</v>
          </cell>
          <cell r="G450" t="str">
            <v xml:space="preserve"> $-   </v>
          </cell>
          <cell r="H450">
            <v>97000000</v>
          </cell>
          <cell r="M450">
            <v>0.18450601288950896</v>
          </cell>
          <cell r="N450">
            <v>0.11720151484951166</v>
          </cell>
        </row>
        <row r="451">
          <cell r="F451">
            <v>1036000000</v>
          </cell>
          <cell r="G451" t="str">
            <v xml:space="preserve"> $-   </v>
          </cell>
          <cell r="H451">
            <v>94000000</v>
          </cell>
          <cell r="M451">
            <v>0.19536744306084264</v>
          </cell>
          <cell r="N451">
            <v>0.1224595135170011</v>
          </cell>
        </row>
        <row r="452">
          <cell r="F452">
            <v>1017000000</v>
          </cell>
          <cell r="G452" t="str">
            <v xml:space="preserve"> $-   </v>
          </cell>
          <cell r="H452">
            <v>93000000</v>
          </cell>
          <cell r="M452">
            <v>0.19848334981866134</v>
          </cell>
          <cell r="N452">
            <v>0.12528849324101549</v>
          </cell>
        </row>
        <row r="453">
          <cell r="F453">
            <v>1145000000</v>
          </cell>
          <cell r="G453" t="str">
            <v xml:space="preserve"> $-   </v>
          </cell>
          <cell r="H453">
            <v>134000000</v>
          </cell>
          <cell r="M453">
            <v>0.21331252625892805</v>
          </cell>
          <cell r="N453">
            <v>0.13654642578476683</v>
          </cell>
        </row>
        <row r="454">
          <cell r="F454">
            <v>68538000</v>
          </cell>
          <cell r="G454" t="str">
            <v xml:space="preserve"> $-   </v>
          </cell>
          <cell r="H454">
            <v>382553000</v>
          </cell>
          <cell r="M454">
            <v>0.63887896411994061</v>
          </cell>
          <cell r="N454">
            <v>0.2862070556116294</v>
          </cell>
        </row>
        <row r="455">
          <cell r="F455">
            <v>69323000</v>
          </cell>
          <cell r="G455" t="str">
            <v xml:space="preserve"> $-   </v>
          </cell>
          <cell r="H455">
            <v>475464000</v>
          </cell>
          <cell r="M455">
            <v>0.62512624311945486</v>
          </cell>
          <cell r="N455">
            <v>0.2575879114243867</v>
          </cell>
        </row>
        <row r="456">
          <cell r="F456">
            <v>89468000</v>
          </cell>
          <cell r="G456" t="str">
            <v xml:space="preserve"> $-   </v>
          </cell>
          <cell r="H456">
            <v>538513000</v>
          </cell>
          <cell r="M456">
            <v>0.62675896013333021</v>
          </cell>
          <cell r="N456">
            <v>0.238262154193356</v>
          </cell>
        </row>
        <row r="457">
          <cell r="F457">
            <v>139616000</v>
          </cell>
          <cell r="G457" t="str">
            <v xml:space="preserve"> $-   </v>
          </cell>
          <cell r="H457">
            <v>570527000</v>
          </cell>
          <cell r="M457">
            <v>0.630653488614762</v>
          </cell>
          <cell r="N457">
            <v>0.22792649840983228</v>
          </cell>
        </row>
        <row r="458">
          <cell r="F458">
            <v>1732600000</v>
          </cell>
          <cell r="G458" t="str">
            <v xml:space="preserve"> $-   </v>
          </cell>
          <cell r="H458" t="str">
            <v xml:space="preserve"> $-   </v>
          </cell>
          <cell r="M458">
            <v>0.35873960375955105</v>
          </cell>
          <cell r="N458">
            <v>0.12443031983230779</v>
          </cell>
        </row>
        <row r="459">
          <cell r="F459">
            <v>1819500000</v>
          </cell>
          <cell r="G459" t="str">
            <v xml:space="preserve"> $-   </v>
          </cell>
          <cell r="H459" t="str">
            <v xml:space="preserve"> $-   </v>
          </cell>
          <cell r="M459">
            <v>0.35582822085889576</v>
          </cell>
          <cell r="N459">
            <v>0.12375801946354094</v>
          </cell>
        </row>
        <row r="460">
          <cell r="F460">
            <v>1993800000</v>
          </cell>
          <cell r="G460" t="str">
            <v xml:space="preserve"> $-   </v>
          </cell>
          <cell r="H460" t="str">
            <v xml:space="preserve"> $-   </v>
          </cell>
          <cell r="M460">
            <v>0.35270047197228616</v>
          </cell>
          <cell r="N460">
            <v>0.12092255469531051</v>
          </cell>
        </row>
        <row r="461">
          <cell r="F461">
            <v>3607000000</v>
          </cell>
          <cell r="G461" t="str">
            <v xml:space="preserve"> $-   </v>
          </cell>
          <cell r="H461" t="str">
            <v xml:space="preserve"> $-   </v>
          </cell>
          <cell r="M461">
            <v>0.30046327362824554</v>
          </cell>
          <cell r="N461">
            <v>6.7729572084860371E-2</v>
          </cell>
        </row>
        <row r="462">
          <cell r="F462">
            <v>1123200000</v>
          </cell>
          <cell r="G462" t="str">
            <v xml:space="preserve"> $-   </v>
          </cell>
          <cell r="H462">
            <v>78300000</v>
          </cell>
          <cell r="M462" t="e">
            <v>#VALUE!</v>
          </cell>
          <cell r="N462" t="e">
            <v>#VALUE!</v>
          </cell>
        </row>
        <row r="463">
          <cell r="F463">
            <v>1058000000</v>
          </cell>
          <cell r="G463" t="str">
            <v xml:space="preserve"> $-   </v>
          </cell>
          <cell r="H463">
            <v>60400000</v>
          </cell>
          <cell r="M463" t="e">
            <v>#VALUE!</v>
          </cell>
          <cell r="N463" t="e">
            <v>#VALUE!</v>
          </cell>
        </row>
        <row r="464">
          <cell r="F464">
            <v>1105700000</v>
          </cell>
          <cell r="G464" t="str">
            <v xml:space="preserve"> $-   </v>
          </cell>
          <cell r="H464">
            <v>52500000</v>
          </cell>
          <cell r="M464" t="e">
            <v>#VALUE!</v>
          </cell>
          <cell r="N464" t="e">
            <v>#VALUE!</v>
          </cell>
        </row>
        <row r="465">
          <cell r="F465">
            <v>1209100000</v>
          </cell>
          <cell r="G465" t="str">
            <v xml:space="preserve"> $-   </v>
          </cell>
          <cell r="H465">
            <v>58700000</v>
          </cell>
          <cell r="M465" t="e">
            <v>#VALUE!</v>
          </cell>
          <cell r="N465" t="e">
            <v>#VALUE!</v>
          </cell>
        </row>
        <row r="466">
          <cell r="F466">
            <v>1616921000</v>
          </cell>
          <cell r="G466" t="str">
            <v xml:space="preserve"> $-   </v>
          </cell>
          <cell r="H466" t="str">
            <v xml:space="preserve"> $-   </v>
          </cell>
          <cell r="M466">
            <v>0.38833734725571811</v>
          </cell>
          <cell r="N466">
            <v>0.16235561339777971</v>
          </cell>
        </row>
        <row r="467">
          <cell r="F467">
            <v>1758765000</v>
          </cell>
          <cell r="G467" t="str">
            <v xml:space="preserve"> $-   </v>
          </cell>
          <cell r="H467" t="str">
            <v xml:space="preserve"> $-   </v>
          </cell>
          <cell r="M467">
            <v>0.38363902357982893</v>
          </cell>
          <cell r="N467">
            <v>0.15678145808804334</v>
          </cell>
        </row>
        <row r="468">
          <cell r="F468">
            <v>1647382000</v>
          </cell>
          <cell r="G468" t="str">
            <v xml:space="preserve"> $-   </v>
          </cell>
          <cell r="H468" t="str">
            <v xml:space="preserve"> $-   </v>
          </cell>
          <cell r="M468">
            <v>0.36918188390369555</v>
          </cell>
          <cell r="N468">
            <v>0.13236354728821068</v>
          </cell>
        </row>
        <row r="469">
          <cell r="F469">
            <v>1757523000</v>
          </cell>
          <cell r="G469" t="str">
            <v xml:space="preserve"> $-   </v>
          </cell>
          <cell r="H469" t="str">
            <v xml:space="preserve"> $-   </v>
          </cell>
          <cell r="M469">
            <v>0.36382757888843398</v>
          </cell>
          <cell r="N469">
            <v>0.10515308178481449</v>
          </cell>
        </row>
        <row r="470">
          <cell r="F470">
            <v>2337000000</v>
          </cell>
          <cell r="G470" t="str">
            <v xml:space="preserve"> $-   </v>
          </cell>
          <cell r="H470">
            <v>115000000</v>
          </cell>
          <cell r="M470">
            <v>0.58329164582291138</v>
          </cell>
          <cell r="N470">
            <v>0.1744205436051359</v>
          </cell>
        </row>
        <row r="471">
          <cell r="F471">
            <v>2335000000</v>
          </cell>
          <cell r="G471" t="str">
            <v xml:space="preserve"> $-   </v>
          </cell>
          <cell r="H471">
            <v>115000000</v>
          </cell>
          <cell r="M471">
            <v>0.59304035288351575</v>
          </cell>
          <cell r="N471">
            <v>0.19277895768665251</v>
          </cell>
        </row>
        <row r="472">
          <cell r="F472">
            <v>2320000000</v>
          </cell>
          <cell r="G472" t="str">
            <v xml:space="preserve"> $-   </v>
          </cell>
          <cell r="H472">
            <v>105000000</v>
          </cell>
          <cell r="M472">
            <v>0.59264565425023874</v>
          </cell>
          <cell r="N472">
            <v>0.20662209487424388</v>
          </cell>
        </row>
        <row r="473">
          <cell r="F473">
            <v>2326000000</v>
          </cell>
          <cell r="G473" t="str">
            <v xml:space="preserve"> $-   </v>
          </cell>
          <cell r="H473">
            <v>99000000</v>
          </cell>
          <cell r="M473">
            <v>0.59906832298136647</v>
          </cell>
          <cell r="N473">
            <v>0.22251552795031057</v>
          </cell>
        </row>
        <row r="474">
          <cell r="F474">
            <v>625200000</v>
          </cell>
          <cell r="G474" t="str">
            <v xml:space="preserve"> $-   </v>
          </cell>
          <cell r="H474">
            <v>278300000</v>
          </cell>
          <cell r="M474">
            <v>0.22030062489444346</v>
          </cell>
          <cell r="N474">
            <v>6.7708157405843614E-2</v>
          </cell>
        </row>
        <row r="475">
          <cell r="F475">
            <v>665400000</v>
          </cell>
          <cell r="G475" t="str">
            <v xml:space="preserve"> $-   </v>
          </cell>
          <cell r="H475">
            <v>304400000</v>
          </cell>
          <cell r="M475">
            <v>0.20604238258877439</v>
          </cell>
          <cell r="N475">
            <v>5.175321369479445E-2</v>
          </cell>
        </row>
        <row r="476">
          <cell r="F476">
            <v>673500000</v>
          </cell>
          <cell r="G476" t="str">
            <v xml:space="preserve"> $-   </v>
          </cell>
          <cell r="H476">
            <v>319300000</v>
          </cell>
          <cell r="M476">
            <v>0.21030455351862798</v>
          </cell>
          <cell r="N476">
            <v>6.352749852158486E-2</v>
          </cell>
        </row>
        <row r="477">
          <cell r="F477">
            <v>622900000</v>
          </cell>
          <cell r="G477" t="str">
            <v xml:space="preserve"> $-   </v>
          </cell>
          <cell r="H477">
            <v>290200000</v>
          </cell>
          <cell r="M477">
            <v>0.22226869546405137</v>
          </cell>
          <cell r="N477">
            <v>9.0574745799379824E-2</v>
          </cell>
        </row>
        <row r="478">
          <cell r="F478">
            <v>965000000</v>
          </cell>
          <cell r="G478" t="str">
            <v xml:space="preserve"> $-   </v>
          </cell>
          <cell r="H478">
            <v>2145000000</v>
          </cell>
          <cell r="M478">
            <v>0.37276686020544891</v>
          </cell>
          <cell r="N478">
            <v>0.19914024117909782</v>
          </cell>
        </row>
        <row r="479">
          <cell r="F479">
            <v>1274000000</v>
          </cell>
          <cell r="G479" t="str">
            <v xml:space="preserve"> $-   </v>
          </cell>
          <cell r="H479">
            <v>2668000000</v>
          </cell>
          <cell r="M479">
            <v>0.40477236772719283</v>
          </cell>
          <cell r="N479">
            <v>0.23154332923185095</v>
          </cell>
        </row>
        <row r="480">
          <cell r="F480">
            <v>1213000000</v>
          </cell>
          <cell r="G480" t="str">
            <v xml:space="preserve"> $-   </v>
          </cell>
          <cell r="H480">
            <v>3066000000</v>
          </cell>
          <cell r="M480">
            <v>0.401337513061651</v>
          </cell>
          <cell r="N480">
            <v>0.22248693834900732</v>
          </cell>
        </row>
        <row r="481">
          <cell r="F481">
            <v>1135000000</v>
          </cell>
          <cell r="G481" t="str">
            <v xml:space="preserve"> $-   </v>
          </cell>
          <cell r="H481">
            <v>3144000000</v>
          </cell>
          <cell r="M481">
            <v>0.41480881538002468</v>
          </cell>
          <cell r="N481">
            <v>0.23240547337908693</v>
          </cell>
        </row>
        <row r="482">
          <cell r="F482">
            <v>889879000</v>
          </cell>
          <cell r="G482" t="str">
            <v xml:space="preserve"> $-   </v>
          </cell>
          <cell r="H482">
            <v>341969000</v>
          </cell>
          <cell r="M482">
            <v>0.31793818437678656</v>
          </cell>
          <cell r="N482">
            <v>0.16746104457702399</v>
          </cell>
        </row>
        <row r="483">
          <cell r="F483">
            <v>1516508000</v>
          </cell>
          <cell r="G483" t="str">
            <v xml:space="preserve"> $-   </v>
          </cell>
          <cell r="H483">
            <v>528737000</v>
          </cell>
          <cell r="M483">
            <v>0.30309910277497976</v>
          </cell>
          <cell r="N483">
            <v>0.12924358532988214</v>
          </cell>
        </row>
        <row r="484">
          <cell r="F484">
            <v>1278506000</v>
          </cell>
          <cell r="G484" t="str">
            <v xml:space="preserve"> $-   </v>
          </cell>
          <cell r="H484">
            <v>590935000</v>
          </cell>
          <cell r="M484">
            <v>0.28728179352324246</v>
          </cell>
          <cell r="N484">
            <v>0.14117585270493266</v>
          </cell>
        </row>
        <row r="485">
          <cell r="F485">
            <v>1947135000</v>
          </cell>
          <cell r="G485" t="str">
            <v xml:space="preserve"> $-   </v>
          </cell>
          <cell r="H485">
            <v>638024000</v>
          </cell>
          <cell r="M485">
            <v>0.28711723988609061</v>
          </cell>
          <cell r="N485">
            <v>9.9539996010691467E-2</v>
          </cell>
        </row>
        <row r="486">
          <cell r="F486">
            <v>2743000000</v>
          </cell>
          <cell r="G486" t="str">
            <v xml:space="preserve"> $-   </v>
          </cell>
          <cell r="H486">
            <v>2780000000</v>
          </cell>
          <cell r="M486">
            <v>0.7818601519669135</v>
          </cell>
          <cell r="N486">
            <v>0.2506492257381937</v>
          </cell>
        </row>
        <row r="487">
          <cell r="F487">
            <v>8290000000</v>
          </cell>
          <cell r="G487" t="str">
            <v xml:space="preserve"> $-   </v>
          </cell>
          <cell r="H487">
            <v>3319000000</v>
          </cell>
          <cell r="M487">
            <v>0.88700455470491324</v>
          </cell>
          <cell r="N487">
            <v>0.32449849791646479</v>
          </cell>
        </row>
        <row r="488">
          <cell r="F488">
            <v>7741000000</v>
          </cell>
          <cell r="G488" t="str">
            <v xml:space="preserve"> $-   </v>
          </cell>
          <cell r="H488">
            <v>3129000000</v>
          </cell>
          <cell r="M488">
            <v>0.83993914035755046</v>
          </cell>
          <cell r="N488">
            <v>1.300874857360213E-2</v>
          </cell>
        </row>
        <row r="489">
          <cell r="F489">
            <v>6476000000</v>
          </cell>
          <cell r="G489" t="str">
            <v xml:space="preserve"> $-   </v>
          </cell>
          <cell r="H489">
            <v>1792000000</v>
          </cell>
          <cell r="M489">
            <v>0.87029597441993933</v>
          </cell>
          <cell r="N489">
            <v>0.19242436664753629</v>
          </cell>
        </row>
        <row r="490">
          <cell r="F490">
            <v>1078000000</v>
          </cell>
          <cell r="G490">
            <v>1153000000</v>
          </cell>
          <cell r="H490">
            <v>30000000</v>
          </cell>
          <cell r="M490">
            <v>0.63444824861732951</v>
          </cell>
          <cell r="N490">
            <v>3.8978140637345275E-2</v>
          </cell>
        </row>
        <row r="491">
          <cell r="F491">
            <v>1055000000</v>
          </cell>
          <cell r="G491">
            <v>1125000000</v>
          </cell>
          <cell r="H491">
            <v>16000000</v>
          </cell>
          <cell r="M491">
            <v>0.6232167832167832</v>
          </cell>
          <cell r="N491">
            <v>8.951048951048951E-3</v>
          </cell>
        </row>
        <row r="492">
          <cell r="F492">
            <v>1030000000</v>
          </cell>
          <cell r="G492">
            <v>1094000000</v>
          </cell>
          <cell r="H492">
            <v>14000000</v>
          </cell>
          <cell r="M492">
            <v>0.68349944629014403</v>
          </cell>
          <cell r="N492">
            <v>0.20996677740863787</v>
          </cell>
        </row>
        <row r="493">
          <cell r="F493">
            <v>1028000000</v>
          </cell>
          <cell r="G493">
            <v>1109000000</v>
          </cell>
          <cell r="H493">
            <v>7000000</v>
          </cell>
          <cell r="M493">
            <v>0.69199272065514106</v>
          </cell>
          <cell r="N493">
            <v>0.20427661510464057</v>
          </cell>
        </row>
        <row r="494">
          <cell r="F494">
            <v>3260000000</v>
          </cell>
          <cell r="G494">
            <v>915000000</v>
          </cell>
          <cell r="H494">
            <v>136000000</v>
          </cell>
          <cell r="M494">
            <v>0.81930483226353401</v>
          </cell>
          <cell r="N494">
            <v>0.29720237374349034</v>
          </cell>
        </row>
        <row r="495">
          <cell r="F495">
            <v>3593000000</v>
          </cell>
          <cell r="G495">
            <v>983000000</v>
          </cell>
          <cell r="H495">
            <v>75000000</v>
          </cell>
          <cell r="M495">
            <v>0.81080773606370871</v>
          </cell>
          <cell r="N495">
            <v>0.28168373151308307</v>
          </cell>
        </row>
        <row r="496">
          <cell r="F496">
            <v>3660000000</v>
          </cell>
          <cell r="G496">
            <v>923000000</v>
          </cell>
          <cell r="H496">
            <v>41000000</v>
          </cell>
          <cell r="M496">
            <v>0.79387802607076352</v>
          </cell>
          <cell r="N496">
            <v>0.25570297951582865</v>
          </cell>
        </row>
        <row r="497">
          <cell r="F497">
            <v>3499000000</v>
          </cell>
          <cell r="G497">
            <v>1114000000</v>
          </cell>
          <cell r="H497">
            <v>34000000</v>
          </cell>
          <cell r="M497">
            <v>0.77647844971600399</v>
          </cell>
          <cell r="N497">
            <v>0.25893752088205813</v>
          </cell>
        </row>
        <row r="498">
          <cell r="F498">
            <v>4018300000</v>
          </cell>
          <cell r="G498" t="str">
            <v xml:space="preserve"> $-   </v>
          </cell>
          <cell r="H498" t="str">
            <v xml:space="preserve"> $-   </v>
          </cell>
          <cell r="M498">
            <v>0.46063334656676835</v>
          </cell>
          <cell r="N498">
            <v>0.12121263314384181</v>
          </cell>
        </row>
        <row r="499">
          <cell r="F499">
            <v>4360300000</v>
          </cell>
          <cell r="G499" t="str">
            <v xml:space="preserve"> $-   </v>
          </cell>
          <cell r="H499" t="str">
            <v xml:space="preserve"> $-   </v>
          </cell>
          <cell r="M499">
            <v>0.45967072600238434</v>
          </cell>
          <cell r="N499">
            <v>0.13067590203268595</v>
          </cell>
        </row>
        <row r="500">
          <cell r="F500">
            <v>4577600000</v>
          </cell>
          <cell r="G500" t="str">
            <v xml:space="preserve"> $-   </v>
          </cell>
          <cell r="H500" t="str">
            <v xml:space="preserve"> $-   </v>
          </cell>
          <cell r="M500">
            <v>0.4622667273554848</v>
          </cell>
          <cell r="N500">
            <v>0.14171772697034418</v>
          </cell>
        </row>
        <row r="501">
          <cell r="F501">
            <v>4345500000</v>
          </cell>
          <cell r="G501" t="str">
            <v xml:space="preserve"> $-   </v>
          </cell>
          <cell r="H501" t="str">
            <v xml:space="preserve"> $-   </v>
          </cell>
          <cell r="M501">
            <v>0.46670751784778264</v>
          </cell>
          <cell r="N501">
            <v>0.14589039578888308</v>
          </cell>
        </row>
        <row r="502">
          <cell r="F502">
            <v>1895000000</v>
          </cell>
          <cell r="G502" t="str">
            <v xml:space="preserve"> $-   </v>
          </cell>
          <cell r="H502">
            <v>1024000000</v>
          </cell>
          <cell r="M502">
            <v>0.41792132102962598</v>
          </cell>
          <cell r="N502">
            <v>0.18164157357940747</v>
          </cell>
        </row>
        <row r="503">
          <cell r="F503">
            <v>1877000000</v>
          </cell>
          <cell r="G503" t="str">
            <v xml:space="preserve"> $-   </v>
          </cell>
          <cell r="H503">
            <v>1071000000</v>
          </cell>
          <cell r="M503">
            <v>0.39569626132053559</v>
          </cell>
          <cell r="N503">
            <v>0.16750522486260547</v>
          </cell>
        </row>
        <row r="504">
          <cell r="F504">
            <v>1937000000</v>
          </cell>
          <cell r="G504" t="str">
            <v xml:space="preserve"> $-   </v>
          </cell>
          <cell r="H504">
            <v>1130000000</v>
          </cell>
          <cell r="M504">
            <v>0.43762944081567623</v>
          </cell>
          <cell r="N504">
            <v>0.19332483670543252</v>
          </cell>
        </row>
        <row r="505">
          <cell r="F505">
            <v>2031000000</v>
          </cell>
          <cell r="G505" t="str">
            <v xml:space="preserve"> $-   </v>
          </cell>
          <cell r="H505">
            <v>1216000000</v>
          </cell>
          <cell r="M505">
            <v>0.47354037267080751</v>
          </cell>
          <cell r="N505">
            <v>0.2046376811594203</v>
          </cell>
        </row>
        <row r="506">
          <cell r="F506">
            <v>673500000</v>
          </cell>
          <cell r="G506" t="str">
            <v xml:space="preserve"> $-   </v>
          </cell>
          <cell r="H506">
            <v>160000000</v>
          </cell>
          <cell r="M506">
            <v>0.63362276893391223</v>
          </cell>
          <cell r="N506">
            <v>0.23154848046309695</v>
          </cell>
        </row>
        <row r="507">
          <cell r="F507">
            <v>715800000</v>
          </cell>
          <cell r="G507" t="str">
            <v xml:space="preserve"> $-   </v>
          </cell>
          <cell r="H507">
            <v>189600000</v>
          </cell>
          <cell r="M507">
            <v>0.6582750987456053</v>
          </cell>
          <cell r="N507">
            <v>0.26528929206996832</v>
          </cell>
        </row>
        <row r="508">
          <cell r="F508">
            <v>751700000</v>
          </cell>
          <cell r="G508" t="str">
            <v xml:space="preserve"> $-   </v>
          </cell>
          <cell r="H508">
            <v>201800000</v>
          </cell>
          <cell r="M508">
            <v>0.65329995074700375</v>
          </cell>
          <cell r="N508">
            <v>0.26194385158430472</v>
          </cell>
        </row>
        <row r="509">
          <cell r="F509">
            <v>884300000</v>
          </cell>
          <cell r="G509" t="str">
            <v xml:space="preserve"> $-   </v>
          </cell>
          <cell r="H509">
            <v>198000000</v>
          </cell>
          <cell r="M509">
            <v>0.66684186814837065</v>
          </cell>
          <cell r="N509">
            <v>0.26051208890223759</v>
          </cell>
        </row>
        <row r="510">
          <cell r="F510">
            <v>296000000</v>
          </cell>
          <cell r="G510" t="str">
            <v xml:space="preserve"> $-   </v>
          </cell>
          <cell r="H510">
            <v>1562000000</v>
          </cell>
          <cell r="M510">
            <v>0.34690608666329459</v>
          </cell>
          <cell r="N510">
            <v>0.19027145506659923</v>
          </cell>
        </row>
        <row r="511">
          <cell r="F511">
            <v>309000000</v>
          </cell>
          <cell r="G511" t="str">
            <v xml:space="preserve"> $-   </v>
          </cell>
          <cell r="H511">
            <v>1622000000</v>
          </cell>
          <cell r="M511">
            <v>0.33518798187743426</v>
          </cell>
          <cell r="N511">
            <v>0.18170256736348461</v>
          </cell>
        </row>
        <row r="512">
          <cell r="F512">
            <v>322000000</v>
          </cell>
          <cell r="G512" t="str">
            <v xml:space="preserve"> $-   </v>
          </cell>
          <cell r="H512">
            <v>1720000000</v>
          </cell>
          <cell r="M512">
            <v>0.34824424066204429</v>
          </cell>
          <cell r="N512">
            <v>0.19600387683590548</v>
          </cell>
        </row>
        <row r="513">
          <cell r="F513">
            <v>336000000</v>
          </cell>
          <cell r="G513" t="str">
            <v xml:space="preserve"> $-   </v>
          </cell>
          <cell r="H513">
            <v>1919000000</v>
          </cell>
          <cell r="M513">
            <v>0.37035751475182233</v>
          </cell>
          <cell r="N513">
            <v>0.17467893092676154</v>
          </cell>
        </row>
        <row r="514">
          <cell r="F514">
            <v>6597000000</v>
          </cell>
          <cell r="G514" t="str">
            <v xml:space="preserve"> $-   </v>
          </cell>
          <cell r="H514" t="str">
            <v xml:space="preserve"> $-   </v>
          </cell>
          <cell r="M514">
            <v>0.80102536904446209</v>
          </cell>
          <cell r="N514">
            <v>0.1530982056041722</v>
          </cell>
        </row>
        <row r="515">
          <cell r="F515">
            <v>6985900000</v>
          </cell>
          <cell r="G515" t="str">
            <v xml:space="preserve"> $-   </v>
          </cell>
          <cell r="H515" t="str">
            <v xml:space="preserve"> $-   </v>
          </cell>
          <cell r="M515">
            <v>0.80324192254394289</v>
          </cell>
          <cell r="N515">
            <v>0.16635365764714463</v>
          </cell>
        </row>
        <row r="516">
          <cell r="F516">
            <v>7073500000</v>
          </cell>
          <cell r="G516" t="str">
            <v xml:space="preserve"> $-   </v>
          </cell>
          <cell r="H516" t="str">
            <v xml:space="preserve"> $-   </v>
          </cell>
          <cell r="M516">
            <v>0.80514637675781975</v>
          </cell>
          <cell r="N516">
            <v>0.1490018923231049</v>
          </cell>
        </row>
        <row r="517">
          <cell r="F517">
            <v>7337800000</v>
          </cell>
          <cell r="G517" t="str">
            <v xml:space="preserve"> $-   </v>
          </cell>
          <cell r="H517" t="str">
            <v xml:space="preserve"> $-   </v>
          </cell>
          <cell r="M517">
            <v>0.80633618355042924</v>
          </cell>
          <cell r="N517">
            <v>0.15479964128108822</v>
          </cell>
        </row>
        <row r="518">
          <cell r="F518">
            <v>644000000</v>
          </cell>
          <cell r="G518">
            <v>198000000</v>
          </cell>
          <cell r="H518" t="str">
            <v xml:space="preserve"> $-   </v>
          </cell>
          <cell r="M518">
            <v>0.21747716613181933</v>
          </cell>
          <cell r="N518">
            <v>0.11355220933102937</v>
          </cell>
        </row>
        <row r="519">
          <cell r="F519">
            <v>645000000</v>
          </cell>
          <cell r="G519">
            <v>193000000</v>
          </cell>
          <cell r="H519" t="str">
            <v xml:space="preserve"> $-   </v>
          </cell>
          <cell r="M519">
            <v>0.29689839572192511</v>
          </cell>
          <cell r="N519">
            <v>0.20727272727272728</v>
          </cell>
        </row>
        <row r="520">
          <cell r="F520">
            <v>755000000</v>
          </cell>
          <cell r="G520">
            <v>227000000</v>
          </cell>
          <cell r="H520" t="str">
            <v xml:space="preserve"> $-   </v>
          </cell>
          <cell r="M520">
            <v>0.23312690248766665</v>
          </cell>
          <cell r="N520">
            <v>0.13005143277002204</v>
          </cell>
        </row>
        <row r="521">
          <cell r="F521">
            <v>762000000</v>
          </cell>
          <cell r="G521">
            <v>251000000</v>
          </cell>
          <cell r="H521" t="str">
            <v xml:space="preserve"> $-   </v>
          </cell>
          <cell r="M521">
            <v>0.26741293532338306</v>
          </cell>
          <cell r="N521">
            <v>0.16241708126036483</v>
          </cell>
        </row>
        <row r="522">
          <cell r="F522">
            <v>6010000000</v>
          </cell>
          <cell r="G522" t="str">
            <v xml:space="preserve"> $-   </v>
          </cell>
          <cell r="H522" t="str">
            <v xml:space="preserve"> $-   </v>
          </cell>
          <cell r="M522">
            <v>0.40342129798532567</v>
          </cell>
          <cell r="N522">
            <v>0.15979569500182414</v>
          </cell>
        </row>
        <row r="523">
          <cell r="F523">
            <v>4375000000</v>
          </cell>
          <cell r="G523" t="str">
            <v xml:space="preserve"> $-   </v>
          </cell>
          <cell r="H523" t="str">
            <v xml:space="preserve"> $-   </v>
          </cell>
          <cell r="M523">
            <v>0.43771499464275643</v>
          </cell>
          <cell r="N523">
            <v>0.19099983082388766</v>
          </cell>
        </row>
        <row r="524">
          <cell r="F524">
            <v>4065000000</v>
          </cell>
          <cell r="G524" t="str">
            <v xml:space="preserve"> $-   </v>
          </cell>
          <cell r="H524" t="str">
            <v xml:space="preserve"> $-   </v>
          </cell>
          <cell r="M524">
            <v>0.43128807926641644</v>
          </cell>
          <cell r="N524">
            <v>0.18111883808234353</v>
          </cell>
        </row>
        <row r="525">
          <cell r="F525">
            <v>3758000000</v>
          </cell>
          <cell r="G525" t="str">
            <v xml:space="preserve"> $-   </v>
          </cell>
          <cell r="H525" t="str">
            <v xml:space="preserve"> $-   </v>
          </cell>
          <cell r="M525">
            <v>0.43120782261396506</v>
          </cell>
          <cell r="N525">
            <v>0.17242804021484645</v>
          </cell>
        </row>
        <row r="526">
          <cell r="F526">
            <v>3862434000</v>
          </cell>
          <cell r="G526" t="str">
            <v xml:space="preserve"> $-   </v>
          </cell>
          <cell r="H526">
            <v>3169703000</v>
          </cell>
          <cell r="M526">
            <v>0.85453385691379924</v>
          </cell>
          <cell r="N526">
            <v>0.25260317962487233</v>
          </cell>
        </row>
        <row r="527">
          <cell r="F527">
            <v>4621096000</v>
          </cell>
          <cell r="G527" t="str">
            <v xml:space="preserve"> $-   </v>
          </cell>
          <cell r="H527">
            <v>3600976000</v>
          </cell>
          <cell r="M527">
            <v>0.85732890420303054</v>
          </cell>
          <cell r="N527">
            <v>0.28978524230975411</v>
          </cell>
        </row>
        <row r="528">
          <cell r="F528">
            <v>5285634000</v>
          </cell>
          <cell r="G528" t="str">
            <v xml:space="preserve"> $-   </v>
          </cell>
          <cell r="H528">
            <v>3997041000</v>
          </cell>
          <cell r="M528">
            <v>0.85947650557183841</v>
          </cell>
          <cell r="N528">
            <v>0.34478285410754661</v>
          </cell>
        </row>
        <row r="529">
          <cell r="F529">
            <v>3174320000</v>
          </cell>
          <cell r="G529" t="str">
            <v xml:space="preserve"> $-   </v>
          </cell>
          <cell r="H529">
            <v>3313644000</v>
          </cell>
          <cell r="M529">
            <v>0.75132458982249128</v>
          </cell>
          <cell r="N529">
            <v>1.0471910245793628E-2</v>
          </cell>
        </row>
        <row r="530">
          <cell r="F530">
            <v>531180000</v>
          </cell>
          <cell r="G530" t="str">
            <v xml:space="preserve"> $-   </v>
          </cell>
          <cell r="H530" t="str">
            <v xml:space="preserve"> $-   </v>
          </cell>
          <cell r="M530">
            <v>0.49950778223311099</v>
          </cell>
          <cell r="N530">
            <v>0.21806942548808506</v>
          </cell>
        </row>
        <row r="531">
          <cell r="F531">
            <v>621413000</v>
          </cell>
          <cell r="G531" t="str">
            <v xml:space="preserve"> $-   </v>
          </cell>
          <cell r="H531" t="str">
            <v xml:space="preserve"> $-   </v>
          </cell>
          <cell r="M531">
            <v>0.505564933671379</v>
          </cell>
          <cell r="N531">
            <v>0.2169069931427754</v>
          </cell>
        </row>
        <row r="532">
          <cell r="F532">
            <v>734119000</v>
          </cell>
          <cell r="G532" t="str">
            <v xml:space="preserve"> $-   </v>
          </cell>
          <cell r="H532" t="str">
            <v xml:space="preserve"> $-   </v>
          </cell>
          <cell r="M532">
            <v>0.50982209498742925</v>
          </cell>
          <cell r="N532">
            <v>0.20941853917871359</v>
          </cell>
        </row>
        <row r="533">
          <cell r="F533">
            <v>825296000</v>
          </cell>
          <cell r="G533" t="str">
            <v xml:space="preserve"> $-   </v>
          </cell>
          <cell r="H533" t="str">
            <v xml:space="preserve"> $-   </v>
          </cell>
          <cell r="M533">
            <v>0.52620358953683355</v>
          </cell>
          <cell r="N533">
            <v>0.22343900124254046</v>
          </cell>
        </row>
        <row r="534">
          <cell r="F534">
            <v>47233000</v>
          </cell>
          <cell r="G534" t="str">
            <v xml:space="preserve"> $-   </v>
          </cell>
          <cell r="H534">
            <v>560669000</v>
          </cell>
          <cell r="M534">
            <v>0.64205648977798024</v>
          </cell>
          <cell r="N534">
            <v>0.29418736001446638</v>
          </cell>
        </row>
        <row r="535">
          <cell r="F535">
            <v>62179000</v>
          </cell>
          <cell r="G535" t="str">
            <v xml:space="preserve"> $-   </v>
          </cell>
          <cell r="H535">
            <v>978973000</v>
          </cell>
          <cell r="M535">
            <v>0.65061469144809525</v>
          </cell>
          <cell r="N535">
            <v>0.21456697695106006</v>
          </cell>
        </row>
        <row r="536">
          <cell r="F536">
            <v>50948000</v>
          </cell>
          <cell r="G536" t="str">
            <v xml:space="preserve"> $-   </v>
          </cell>
          <cell r="H536">
            <v>758861000</v>
          </cell>
          <cell r="M536">
            <v>0.66208445326280008</v>
          </cell>
          <cell r="N536">
            <v>0.35237621369248584</v>
          </cell>
        </row>
        <row r="537">
          <cell r="F537">
            <v>65082000</v>
          </cell>
          <cell r="G537" t="str">
            <v xml:space="preserve"> $-   </v>
          </cell>
          <cell r="H537">
            <v>765895000</v>
          </cell>
          <cell r="M537">
            <v>0.67024424719440867</v>
          </cell>
          <cell r="N537">
            <v>0.36751652571162108</v>
          </cell>
        </row>
        <row r="538">
          <cell r="F538">
            <v>200849000</v>
          </cell>
          <cell r="G538" t="str">
            <v xml:space="preserve"> $-   </v>
          </cell>
          <cell r="H538">
            <v>653132000</v>
          </cell>
          <cell r="M538">
            <v>0.8092914230328796</v>
          </cell>
          <cell r="N538">
            <v>0.34995861071861367</v>
          </cell>
        </row>
        <row r="539">
          <cell r="F539">
            <v>238134000</v>
          </cell>
          <cell r="G539" t="str">
            <v xml:space="preserve"> $-   </v>
          </cell>
          <cell r="H539">
            <v>679298000</v>
          </cell>
          <cell r="M539">
            <v>0.81414101327546251</v>
          </cell>
          <cell r="N539">
            <v>0.43008027569023027</v>
          </cell>
        </row>
        <row r="540">
          <cell r="F540">
            <v>249925000</v>
          </cell>
          <cell r="G540" t="str">
            <v xml:space="preserve"> $-   </v>
          </cell>
          <cell r="H540">
            <v>819216000</v>
          </cell>
          <cell r="M540">
            <v>0.73232190378710338</v>
          </cell>
          <cell r="N540">
            <v>0.18516683725690891</v>
          </cell>
        </row>
        <row r="541">
          <cell r="F541">
            <v>272747000</v>
          </cell>
          <cell r="G541" t="str">
            <v xml:space="preserve"> $-   </v>
          </cell>
          <cell r="H541">
            <v>927920000</v>
          </cell>
          <cell r="M541">
            <v>0.66946852459351791</v>
          </cell>
          <cell r="N541">
            <v>2.3023799101833321E-2</v>
          </cell>
        </row>
        <row r="542">
          <cell r="F542">
            <v>747356000</v>
          </cell>
          <cell r="G542" t="str">
            <v xml:space="preserve"> $-   </v>
          </cell>
          <cell r="H542">
            <v>740791000</v>
          </cell>
          <cell r="M542">
            <v>0.41543536623095434</v>
          </cell>
          <cell r="N542">
            <v>0.17823461332047136</v>
          </cell>
        </row>
        <row r="543">
          <cell r="F543">
            <v>914149000</v>
          </cell>
          <cell r="G543" t="str">
            <v xml:space="preserve"> $-   </v>
          </cell>
          <cell r="H543">
            <v>859680000</v>
          </cell>
          <cell r="M543">
            <v>0.4524272982921721</v>
          </cell>
          <cell r="N543">
            <v>0.20947709446277626</v>
          </cell>
        </row>
        <row r="544">
          <cell r="F544">
            <v>1034507000</v>
          </cell>
          <cell r="G544" t="str">
            <v xml:space="preserve"> $-   </v>
          </cell>
          <cell r="H544">
            <v>625361000</v>
          </cell>
          <cell r="M544">
            <v>0.42531364572009611</v>
          </cell>
          <cell r="N544">
            <v>0.2109118278614327</v>
          </cell>
        </row>
        <row r="545">
          <cell r="F545">
            <v>1086274000</v>
          </cell>
          <cell r="G545" t="str">
            <v xml:space="preserve"> $-   </v>
          </cell>
          <cell r="H545">
            <v>688195000</v>
          </cell>
          <cell r="M545">
            <v>0.4448409751714274</v>
          </cell>
          <cell r="N545">
            <v>0.22177276765415516</v>
          </cell>
        </row>
        <row r="546">
          <cell r="F546">
            <v>24573000</v>
          </cell>
          <cell r="G546" t="str">
            <v xml:space="preserve"> $-   </v>
          </cell>
          <cell r="H546">
            <v>169173000</v>
          </cell>
          <cell r="M546">
            <v>0.6782845279761115</v>
          </cell>
          <cell r="N546">
            <v>0.31624600815094001</v>
          </cell>
        </row>
        <row r="547">
          <cell r="F547">
            <v>26684000</v>
          </cell>
          <cell r="G547" t="str">
            <v xml:space="preserve"> $-   </v>
          </cell>
          <cell r="H547">
            <v>192420000</v>
          </cell>
          <cell r="M547">
            <v>0.67681095334021191</v>
          </cell>
          <cell r="N547">
            <v>0.31797114266529097</v>
          </cell>
        </row>
        <row r="548">
          <cell r="F548">
            <v>40878000</v>
          </cell>
          <cell r="G548" t="str">
            <v xml:space="preserve"> $-   </v>
          </cell>
          <cell r="H548">
            <v>360592000</v>
          </cell>
          <cell r="M548">
            <v>0.67809891053805704</v>
          </cell>
          <cell r="N548">
            <v>0.2646121585518334</v>
          </cell>
        </row>
        <row r="549">
          <cell r="F549">
            <v>40090000</v>
          </cell>
          <cell r="G549" t="str">
            <v xml:space="preserve"> $-   </v>
          </cell>
          <cell r="H549">
            <v>453423000</v>
          </cell>
          <cell r="M549">
            <v>0.69565818016806669</v>
          </cell>
          <cell r="N549">
            <v>0.28247155282914449</v>
          </cell>
        </row>
        <row r="550">
          <cell r="F550">
            <v>921000000</v>
          </cell>
          <cell r="G550" t="str">
            <v xml:space="preserve"> $-   </v>
          </cell>
          <cell r="H550">
            <v>471000000</v>
          </cell>
          <cell r="M550" t="e">
            <v>#VALUE!</v>
          </cell>
          <cell r="N550" t="e">
            <v>#VALUE!</v>
          </cell>
        </row>
        <row r="551">
          <cell r="F551">
            <v>888000000</v>
          </cell>
          <cell r="G551" t="str">
            <v xml:space="preserve"> $-   </v>
          </cell>
          <cell r="H551">
            <v>256000000</v>
          </cell>
          <cell r="M551" t="e">
            <v>#VALUE!</v>
          </cell>
          <cell r="N551" t="e">
            <v>#VALUE!</v>
          </cell>
        </row>
        <row r="552">
          <cell r="F552">
            <v>958000000</v>
          </cell>
          <cell r="G552" t="str">
            <v xml:space="preserve"> $-   </v>
          </cell>
          <cell r="H552">
            <v>136000000</v>
          </cell>
          <cell r="M552" t="e">
            <v>#VALUE!</v>
          </cell>
          <cell r="N552" t="e">
            <v>#VALUE!</v>
          </cell>
        </row>
        <row r="553">
          <cell r="F553">
            <v>1048000000</v>
          </cell>
          <cell r="G553" t="str">
            <v xml:space="preserve"> $-   </v>
          </cell>
          <cell r="H553">
            <v>61000000</v>
          </cell>
          <cell r="M553" t="e">
            <v>#VALUE!</v>
          </cell>
          <cell r="N553" t="e">
            <v>#VALUE!</v>
          </cell>
        </row>
        <row r="554">
          <cell r="F554">
            <v>2894000000</v>
          </cell>
          <cell r="G554">
            <v>439000000</v>
          </cell>
          <cell r="H554" t="str">
            <v xml:space="preserve"> $-   </v>
          </cell>
          <cell r="M554">
            <v>0.2981423579179695</v>
          </cell>
          <cell r="N554">
            <v>9.3801728894610997E-2</v>
          </cell>
        </row>
        <row r="555">
          <cell r="F555">
            <v>3886000000</v>
          </cell>
          <cell r="G555">
            <v>644000000</v>
          </cell>
          <cell r="H555" t="str">
            <v xml:space="preserve"> $-   </v>
          </cell>
          <cell r="M555">
            <v>0.3028667331942303</v>
          </cell>
          <cell r="N555">
            <v>9.7387281139435719E-2</v>
          </cell>
        </row>
        <row r="556">
          <cell r="F556">
            <v>3810000000</v>
          </cell>
          <cell r="G556">
            <v>647000000</v>
          </cell>
          <cell r="H556" t="str">
            <v xml:space="preserve"> $-   </v>
          </cell>
          <cell r="M556">
            <v>0.30622561191912023</v>
          </cell>
          <cell r="N556">
            <v>0.10859347286271727</v>
          </cell>
        </row>
        <row r="557">
          <cell r="F557">
            <v>3596000000</v>
          </cell>
          <cell r="G557">
            <v>625000000</v>
          </cell>
          <cell r="H557" t="str">
            <v xml:space="preserve"> $-   </v>
          </cell>
          <cell r="M557">
            <v>0.31469671541596744</v>
          </cell>
          <cell r="N557">
            <v>0.11229920882282426</v>
          </cell>
        </row>
        <row r="558">
          <cell r="F558">
            <v>917162000</v>
          </cell>
          <cell r="G558" t="str">
            <v xml:space="preserve"> $-   </v>
          </cell>
          <cell r="H558">
            <v>1144585000</v>
          </cell>
          <cell r="M558">
            <v>0.36094190308577523</v>
          </cell>
          <cell r="N558">
            <v>0.16081268644901675</v>
          </cell>
        </row>
        <row r="559">
          <cell r="F559">
            <v>888051000</v>
          </cell>
          <cell r="G559" t="str">
            <v xml:space="preserve"> $-   </v>
          </cell>
          <cell r="H559">
            <v>1261044000</v>
          </cell>
          <cell r="M559">
            <v>0.33377927225892634</v>
          </cell>
          <cell r="N559">
            <v>0.14511234228374514</v>
          </cell>
        </row>
        <row r="560">
          <cell r="F560">
            <v>863455000</v>
          </cell>
          <cell r="G560" t="str">
            <v xml:space="preserve"> $-   </v>
          </cell>
          <cell r="H560">
            <v>1318638000</v>
          </cell>
          <cell r="M560">
            <v>0.34964078604418547</v>
          </cell>
          <cell r="N560">
            <v>0.17500238696987361</v>
          </cell>
        </row>
        <row r="561">
          <cell r="F561">
            <v>1074998000</v>
          </cell>
          <cell r="G561" t="str">
            <v xml:space="preserve"> $-   </v>
          </cell>
          <cell r="H561">
            <v>1337276000</v>
          </cell>
          <cell r="M561">
            <v>0.35298266319391458</v>
          </cell>
          <cell r="N561">
            <v>0.14346113013604933</v>
          </cell>
        </row>
        <row r="562">
          <cell r="F562">
            <v>697400000</v>
          </cell>
          <cell r="G562">
            <v>291300000</v>
          </cell>
          <cell r="H562" t="str">
            <v xml:space="preserve"> $-   </v>
          </cell>
          <cell r="M562">
            <v>0.74152453148031161</v>
          </cell>
          <cell r="N562">
            <v>0.22104653611286587</v>
          </cell>
        </row>
        <row r="563">
          <cell r="F563">
            <v>749700000</v>
          </cell>
          <cell r="G563">
            <v>323000000</v>
          </cell>
          <cell r="H563" t="str">
            <v xml:space="preserve"> $-   </v>
          </cell>
          <cell r="M563">
            <v>0.74744561231972617</v>
          </cell>
          <cell r="N563">
            <v>0.2230261549743339</v>
          </cell>
        </row>
        <row r="564">
          <cell r="F564">
            <v>928700000</v>
          </cell>
          <cell r="G564">
            <v>346500000</v>
          </cell>
          <cell r="H564" t="str">
            <v xml:space="preserve"> $-   </v>
          </cell>
          <cell r="M564">
            <v>0.73068147574152997</v>
          </cell>
          <cell r="N564">
            <v>0.18171251452925222</v>
          </cell>
        </row>
        <row r="565">
          <cell r="F565">
            <v>850700000</v>
          </cell>
          <cell r="G565">
            <v>383100000</v>
          </cell>
          <cell r="H565" t="str">
            <v xml:space="preserve"> $-   </v>
          </cell>
          <cell r="M565">
            <v>0.75249629065244417</v>
          </cell>
          <cell r="N565">
            <v>0.25772947828527892</v>
          </cell>
        </row>
        <row r="566">
          <cell r="F566">
            <v>1095000000</v>
          </cell>
          <cell r="G566" t="str">
            <v xml:space="preserve"> $-   </v>
          </cell>
          <cell r="H566">
            <v>2153000000</v>
          </cell>
          <cell r="M566">
            <v>0.27700096432015431</v>
          </cell>
          <cell r="N566">
            <v>0.14649630343940856</v>
          </cell>
        </row>
        <row r="567">
          <cell r="F567">
            <v>1154000000</v>
          </cell>
          <cell r="G567" t="str">
            <v xml:space="preserve"> $-   </v>
          </cell>
          <cell r="H567">
            <v>2314000000</v>
          </cell>
          <cell r="M567">
            <v>0.21356957964198475</v>
          </cell>
          <cell r="N567">
            <v>8.7134055197054208E-2</v>
          </cell>
        </row>
        <row r="568">
          <cell r="F568">
            <v>1200000000</v>
          </cell>
          <cell r="G568" t="str">
            <v xml:space="preserve"> $-   </v>
          </cell>
          <cell r="H568">
            <v>2450000000</v>
          </cell>
          <cell r="M568">
            <v>0.27306686589465823</v>
          </cell>
          <cell r="N568">
            <v>0.14911535979896084</v>
          </cell>
        </row>
        <row r="569">
          <cell r="F569">
            <v>1576000000</v>
          </cell>
          <cell r="G569" t="str">
            <v xml:space="preserve"> $-   </v>
          </cell>
          <cell r="H569">
            <v>3936000000</v>
          </cell>
          <cell r="M569">
            <v>0.27653061224489794</v>
          </cell>
          <cell r="N569">
            <v>0.10076530612244898</v>
          </cell>
        </row>
        <row r="570">
          <cell r="F570">
            <v>1264632000</v>
          </cell>
          <cell r="G570" t="str">
            <v xml:space="preserve"> $-   </v>
          </cell>
          <cell r="H570">
            <v>39940000</v>
          </cell>
          <cell r="M570">
            <v>0.30629241440769395</v>
          </cell>
          <cell r="N570">
            <v>8.8581267527950855E-2</v>
          </cell>
        </row>
        <row r="571">
          <cell r="F571">
            <v>1282709000</v>
          </cell>
          <cell r="G571" t="str">
            <v xml:space="preserve"> $-   </v>
          </cell>
          <cell r="H571">
            <v>48071000</v>
          </cell>
          <cell r="M571">
            <v>0.309666680207761</v>
          </cell>
          <cell r="N571">
            <v>9.0797642270713227E-2</v>
          </cell>
        </row>
        <row r="572">
          <cell r="F572">
            <v>1337487000</v>
          </cell>
          <cell r="G572" t="str">
            <v xml:space="preserve"> $-   </v>
          </cell>
          <cell r="H572">
            <v>49292000</v>
          </cell>
          <cell r="M572">
            <v>0.3018295827042764</v>
          </cell>
          <cell r="N572">
            <v>9.058237204597118E-2</v>
          </cell>
        </row>
        <row r="573">
          <cell r="F573">
            <v>1420281000</v>
          </cell>
          <cell r="G573" t="str">
            <v xml:space="preserve"> $-   </v>
          </cell>
          <cell r="H573">
            <v>46012000</v>
          </cell>
          <cell r="M573">
            <v>0.33064813034788698</v>
          </cell>
          <cell r="N573">
            <v>0.10904097432047</v>
          </cell>
        </row>
        <row r="574">
          <cell r="F574">
            <v>3151043000</v>
          </cell>
          <cell r="G574" t="str">
            <v xml:space="preserve"> $-   </v>
          </cell>
          <cell r="H574">
            <v>71731000</v>
          </cell>
          <cell r="M574">
            <v>0.78244023223220538</v>
          </cell>
          <cell r="N574">
            <v>0.10698455061861031</v>
          </cell>
        </row>
        <row r="575">
          <cell r="F575">
            <v>3919856000</v>
          </cell>
          <cell r="G575" t="str">
            <v xml:space="preserve"> $-   </v>
          </cell>
          <cell r="H575">
            <v>76773000</v>
          </cell>
          <cell r="M575">
            <v>0.79542221416382619</v>
          </cell>
          <cell r="N575">
            <v>0.10198256783872951</v>
          </cell>
        </row>
        <row r="576">
          <cell r="F576">
            <v>4785243000</v>
          </cell>
          <cell r="G576" t="str">
            <v xml:space="preserve"> $-   </v>
          </cell>
          <cell r="H576">
            <v>156458000</v>
          </cell>
          <cell r="M576">
            <v>0.80373249652257228</v>
          </cell>
          <cell r="N576">
            <v>6.3105065301903365E-2</v>
          </cell>
        </row>
        <row r="577">
          <cell r="F577">
            <v>6280728000</v>
          </cell>
          <cell r="G577" t="str">
            <v xml:space="preserve"> $-   </v>
          </cell>
          <cell r="H577">
            <v>317141000</v>
          </cell>
          <cell r="M577">
            <v>0.81801033194719963</v>
          </cell>
          <cell r="N577">
            <v>6.5993363700316082E-2</v>
          </cell>
        </row>
        <row r="578">
          <cell r="F578">
            <v>58323000</v>
          </cell>
          <cell r="G578" t="str">
            <v xml:space="preserve"> $-   </v>
          </cell>
          <cell r="H578">
            <v>74453000</v>
          </cell>
          <cell r="M578">
            <v>0.72147260842802563</v>
          </cell>
          <cell r="N578">
            <v>0.39715092477698855</v>
          </cell>
        </row>
        <row r="579">
          <cell r="F579">
            <v>63268000</v>
          </cell>
          <cell r="G579" t="str">
            <v xml:space="preserve"> $-   </v>
          </cell>
          <cell r="H579">
            <v>95232000</v>
          </cell>
          <cell r="M579">
            <v>0.7310631889714625</v>
          </cell>
          <cell r="N579">
            <v>0.42661439495364117</v>
          </cell>
        </row>
        <row r="580">
          <cell r="F580">
            <v>71369000</v>
          </cell>
          <cell r="G580" t="str">
            <v xml:space="preserve"> $-   </v>
          </cell>
          <cell r="H580">
            <v>115076000</v>
          </cell>
          <cell r="M580">
            <v>0.73357850901252397</v>
          </cell>
          <cell r="N580">
            <v>0.44547905833996493</v>
          </cell>
        </row>
        <row r="581">
          <cell r="F581">
            <v>80791000</v>
          </cell>
          <cell r="G581" t="str">
            <v xml:space="preserve"> $-   </v>
          </cell>
          <cell r="H581">
            <v>133457000</v>
          </cell>
          <cell r="M581">
            <v>0.73926521533485878</v>
          </cell>
          <cell r="N581">
            <v>0.46538535288327559</v>
          </cell>
        </row>
        <row r="582">
          <cell r="F582">
            <v>10850000000</v>
          </cell>
          <cell r="G582" t="str">
            <v xml:space="preserve"> $-   </v>
          </cell>
          <cell r="H582" t="str">
            <v xml:space="preserve"> $-   </v>
          </cell>
          <cell r="M582">
            <v>0.16245226896819287</v>
          </cell>
          <cell r="N582">
            <v>8.8601046849581741E-2</v>
          </cell>
        </row>
        <row r="583">
          <cell r="F583">
            <v>11842000000</v>
          </cell>
          <cell r="G583" t="str">
            <v xml:space="preserve"> $-   </v>
          </cell>
          <cell r="H583" t="str">
            <v xml:space="preserve"> $-   </v>
          </cell>
          <cell r="M583">
            <v>8.4496484518694848E-2</v>
          </cell>
          <cell r="N583">
            <v>2.3043233826356741E-3</v>
          </cell>
        </row>
        <row r="584">
          <cell r="F584">
            <v>10502000000</v>
          </cell>
          <cell r="G584" t="str">
            <v xml:space="preserve"> $-   </v>
          </cell>
          <cell r="H584" t="str">
            <v xml:space="preserve"> $-   </v>
          </cell>
          <cell r="M584">
            <v>0.1213509140266652</v>
          </cell>
          <cell r="N584">
            <v>5.113066502627743E-2</v>
          </cell>
        </row>
        <row r="585">
          <cell r="F585">
            <v>12196000000</v>
          </cell>
          <cell r="G585" t="str">
            <v xml:space="preserve"> $-   </v>
          </cell>
          <cell r="H585" t="str">
            <v xml:space="preserve"> $-   </v>
          </cell>
          <cell r="M585">
            <v>0.10745718050065878</v>
          </cell>
          <cell r="N585">
            <v>2.7114624505928855E-2</v>
          </cell>
        </row>
        <row r="586">
          <cell r="F586">
            <v>1007431000</v>
          </cell>
          <cell r="G586" t="str">
            <v xml:space="preserve"> $-   </v>
          </cell>
          <cell r="H586" t="str">
            <v xml:space="preserve"> $-   </v>
          </cell>
          <cell r="M586">
            <v>0.51695436044431542</v>
          </cell>
          <cell r="N586">
            <v>0.21406834298125196</v>
          </cell>
        </row>
        <row r="587">
          <cell r="F587">
            <v>1110776000</v>
          </cell>
          <cell r="G587" t="str">
            <v xml:space="preserve"> $-   </v>
          </cell>
          <cell r="H587" t="str">
            <v xml:space="preserve"> $-   </v>
          </cell>
          <cell r="M587">
            <v>0.50820903777601067</v>
          </cell>
          <cell r="N587">
            <v>0.21069359184273659</v>
          </cell>
        </row>
        <row r="588">
          <cell r="F588">
            <v>1121590000</v>
          </cell>
          <cell r="G588" t="str">
            <v xml:space="preserve"> $-   </v>
          </cell>
          <cell r="H588" t="str">
            <v xml:space="preserve"> $-   </v>
          </cell>
          <cell r="M588">
            <v>0.50370633417304456</v>
          </cell>
          <cell r="N588">
            <v>0.21382889997304344</v>
          </cell>
        </row>
        <row r="589">
          <cell r="F589">
            <v>1169470000</v>
          </cell>
          <cell r="G589" t="str">
            <v xml:space="preserve"> $-   </v>
          </cell>
          <cell r="H589" t="str">
            <v xml:space="preserve"> $-   </v>
          </cell>
          <cell r="M589">
            <v>0.49590084491912745</v>
          </cell>
          <cell r="N589">
            <v>0.20073189642900771</v>
          </cell>
        </row>
        <row r="590">
          <cell r="F590">
            <v>1778000000</v>
          </cell>
          <cell r="G590">
            <v>1415000000</v>
          </cell>
          <cell r="H590" t="str">
            <v xml:space="preserve"> $-   </v>
          </cell>
          <cell r="M590">
            <v>0.76181402439024393</v>
          </cell>
          <cell r="N590">
            <v>0.35619918699186992</v>
          </cell>
        </row>
        <row r="591">
          <cell r="F591">
            <v>2653000000</v>
          </cell>
          <cell r="G591">
            <v>2666000000</v>
          </cell>
          <cell r="H591" t="str">
            <v xml:space="preserve"> $-   </v>
          </cell>
          <cell r="M591">
            <v>0.82729022942403341</v>
          </cell>
          <cell r="N591">
            <v>0.40060965827049577</v>
          </cell>
        </row>
        <row r="592">
          <cell r="F592">
            <v>4020000000</v>
          </cell>
          <cell r="G592">
            <v>4816000000</v>
          </cell>
          <cell r="H592" t="str">
            <v xml:space="preserve"> $-   </v>
          </cell>
          <cell r="M592">
            <v>0.84008255243194996</v>
          </cell>
          <cell r="N592">
            <v>0.34722222222222221</v>
          </cell>
        </row>
        <row r="593">
          <cell r="F593">
            <v>5503000000</v>
          </cell>
          <cell r="G593">
            <v>5919000000</v>
          </cell>
          <cell r="H593" t="str">
            <v xml:space="preserve"> $-   </v>
          </cell>
          <cell r="M593">
            <v>0.86290614371517482</v>
          </cell>
          <cell r="N593">
            <v>0.44963456111151312</v>
          </cell>
        </row>
        <row r="594">
          <cell r="F594">
            <v>873100000</v>
          </cell>
          <cell r="G594" t="str">
            <v xml:space="preserve"> $-   </v>
          </cell>
          <cell r="H594">
            <v>7400000</v>
          </cell>
          <cell r="M594">
            <v>0.33227000127599848</v>
          </cell>
          <cell r="N594">
            <v>5.1390838330994004E-2</v>
          </cell>
        </row>
        <row r="595">
          <cell r="F595">
            <v>938700000</v>
          </cell>
          <cell r="G595" t="str">
            <v xml:space="preserve"> $-   </v>
          </cell>
          <cell r="H595">
            <v>9400000</v>
          </cell>
          <cell r="M595">
            <v>0.34968679123015445</v>
          </cell>
          <cell r="N595">
            <v>9.3692623393455021E-2</v>
          </cell>
        </row>
        <row r="596">
          <cell r="F596">
            <v>943300000</v>
          </cell>
          <cell r="G596" t="str">
            <v xml:space="preserve"> $-   </v>
          </cell>
          <cell r="H596">
            <v>13100000</v>
          </cell>
          <cell r="M596">
            <v>0.34056707195535185</v>
          </cell>
          <cell r="N596">
            <v>0.10227725732509468</v>
          </cell>
        </row>
        <row r="597">
          <cell r="F597">
            <v>1047600000</v>
          </cell>
          <cell r="G597" t="str">
            <v xml:space="preserve"> $-   </v>
          </cell>
          <cell r="H597">
            <v>21600000</v>
          </cell>
          <cell r="M597">
            <v>0.34543826702188063</v>
          </cell>
          <cell r="N597">
            <v>0.11195789841463948</v>
          </cell>
        </row>
        <row r="598">
          <cell r="F598">
            <v>431000000</v>
          </cell>
          <cell r="G598">
            <v>285000000</v>
          </cell>
          <cell r="H598" t="str">
            <v xml:space="preserve"> $-   </v>
          </cell>
          <cell r="M598">
            <v>0.35807884508606325</v>
          </cell>
          <cell r="N598">
            <v>0.3183231538034425</v>
          </cell>
        </row>
        <row r="599">
          <cell r="F599">
            <v>657000000</v>
          </cell>
          <cell r="G599">
            <v>210000000</v>
          </cell>
          <cell r="H599" t="str">
            <v xml:space="preserve"> $-   </v>
          </cell>
          <cell r="M599">
            <v>0.30036805124038046</v>
          </cell>
          <cell r="N599">
            <v>0.25892643755078631</v>
          </cell>
        </row>
        <row r="600">
          <cell r="F600">
            <v>592000000</v>
          </cell>
          <cell r="G600">
            <v>126000000</v>
          </cell>
          <cell r="H600" t="str">
            <v xml:space="preserve"> $-   </v>
          </cell>
          <cell r="M600">
            <v>9.0213639332027196E-2</v>
          </cell>
          <cell r="N600">
            <v>5.6721709114656217E-2</v>
          </cell>
        </row>
        <row r="601">
          <cell r="F601">
            <v>569000000</v>
          </cell>
          <cell r="G601">
            <v>127000000</v>
          </cell>
          <cell r="H601" t="str">
            <v xml:space="preserve"> $-   </v>
          </cell>
          <cell r="M601">
            <v>-0.79656106317314346</v>
          </cell>
          <cell r="N601">
            <v>-0.8403980600869182</v>
          </cell>
        </row>
        <row r="602">
          <cell r="F602">
            <v>20359000000</v>
          </cell>
          <cell r="G602" t="str">
            <v xml:space="preserve"> $-   </v>
          </cell>
          <cell r="H602">
            <v>2386000000</v>
          </cell>
          <cell r="M602">
            <v>0.62860433084200773</v>
          </cell>
          <cell r="N602">
            <v>0.11502246708966514</v>
          </cell>
        </row>
        <row r="603">
          <cell r="F603">
            <v>22113000000</v>
          </cell>
          <cell r="G603" t="str">
            <v xml:space="preserve"> $-   </v>
          </cell>
          <cell r="H603">
            <v>2587000000</v>
          </cell>
          <cell r="M603">
            <v>0.62578181578774106</v>
          </cell>
          <cell r="N603">
            <v>8.3722869620558735E-2</v>
          </cell>
        </row>
        <row r="604">
          <cell r="F604">
            <v>25715000000</v>
          </cell>
          <cell r="G604" t="str">
            <v xml:space="preserve"> $-   </v>
          </cell>
          <cell r="H604">
            <v>2611000000</v>
          </cell>
          <cell r="M604">
            <v>0.6420879607190273</v>
          </cell>
          <cell r="N604">
            <v>4.5160474574842478E-2</v>
          </cell>
        </row>
        <row r="605">
          <cell r="F605">
            <v>27330000000</v>
          </cell>
          <cell r="G605" t="str">
            <v xml:space="preserve"> $-   </v>
          </cell>
          <cell r="H605">
            <v>2631000000</v>
          </cell>
          <cell r="M605">
            <v>0.6559714087163705</v>
          </cell>
          <cell r="N605">
            <v>6.1094013699990075E-2</v>
          </cell>
        </row>
        <row r="606">
          <cell r="F606">
            <v>5353000000</v>
          </cell>
          <cell r="G606" t="str">
            <v xml:space="preserve"> $-   </v>
          </cell>
          <cell r="H606">
            <v>1051000000</v>
          </cell>
          <cell r="M606">
            <v>0.55968534906587997</v>
          </cell>
          <cell r="N606">
            <v>0.13988856112749917</v>
          </cell>
        </row>
        <row r="607">
          <cell r="F607">
            <v>4315000000</v>
          </cell>
          <cell r="G607" t="str">
            <v xml:space="preserve"> $-   </v>
          </cell>
          <cell r="H607">
            <v>1741000000</v>
          </cell>
          <cell r="M607">
            <v>0.56627719580983071</v>
          </cell>
          <cell r="N607">
            <v>0.15961590115498253</v>
          </cell>
        </row>
        <row r="608">
          <cell r="F608">
            <v>5759000000</v>
          </cell>
          <cell r="G608" t="str">
            <v xml:space="preserve"> $-   </v>
          </cell>
          <cell r="H608">
            <v>1232000000</v>
          </cell>
          <cell r="M608">
            <v>0.53511861253239412</v>
          </cell>
          <cell r="N608">
            <v>7.0569473054688026E-2</v>
          </cell>
        </row>
        <row r="609">
          <cell r="F609">
            <v>4969000000</v>
          </cell>
          <cell r="G609" t="str">
            <v xml:space="preserve"> $-   </v>
          </cell>
          <cell r="H609">
            <v>1550000000</v>
          </cell>
          <cell r="M609">
            <v>0.58917875682150944</v>
          </cell>
          <cell r="N609">
            <v>0.15533076001597232</v>
          </cell>
        </row>
        <row r="610">
          <cell r="F610">
            <v>587835000</v>
          </cell>
          <cell r="G610">
            <v>209614000</v>
          </cell>
          <cell r="H610" t="str">
            <v xml:space="preserve"> $-   </v>
          </cell>
          <cell r="M610">
            <v>0.82917396311653035</v>
          </cell>
          <cell r="N610">
            <v>0.29083502890001717</v>
          </cell>
        </row>
        <row r="611">
          <cell r="F611">
            <v>664738000</v>
          </cell>
          <cell r="G611">
            <v>263792000</v>
          </cell>
          <cell r="H611" t="str">
            <v xml:space="preserve"> $-   </v>
          </cell>
          <cell r="M611">
            <v>0.82104459119446016</v>
          </cell>
          <cell r="N611">
            <v>0.28495605774904359</v>
          </cell>
        </row>
        <row r="612">
          <cell r="F612">
            <v>738080000</v>
          </cell>
          <cell r="G612">
            <v>296583000</v>
          </cell>
          <cell r="H612" t="str">
            <v xml:space="preserve"> $-   </v>
          </cell>
          <cell r="M612">
            <v>0.82693144107555749</v>
          </cell>
          <cell r="N612">
            <v>0.28799477868532675</v>
          </cell>
        </row>
        <row r="613">
          <cell r="F613">
            <v>767174000</v>
          </cell>
          <cell r="G613">
            <v>334227000</v>
          </cell>
          <cell r="H613" t="str">
            <v xml:space="preserve"> $-   </v>
          </cell>
          <cell r="M613">
            <v>0.83097781792190006</v>
          </cell>
          <cell r="N613">
            <v>0.27890652490133</v>
          </cell>
        </row>
        <row r="614">
          <cell r="F614">
            <v>763300000</v>
          </cell>
          <cell r="G614" t="str">
            <v xml:space="preserve"> $-   </v>
          </cell>
          <cell r="H614" t="str">
            <v xml:space="preserve"> $-   </v>
          </cell>
          <cell r="M614">
            <v>0.31740225680665313</v>
          </cell>
          <cell r="N614">
            <v>0.18570344042237483</v>
          </cell>
        </row>
        <row r="615">
          <cell r="F615">
            <v>907800000</v>
          </cell>
          <cell r="G615" t="str">
            <v xml:space="preserve"> $-   </v>
          </cell>
          <cell r="H615" t="str">
            <v xml:space="preserve"> $-   </v>
          </cell>
          <cell r="M615">
            <v>0.32501566777715474</v>
          </cell>
          <cell r="N615">
            <v>0.1752976877659399</v>
          </cell>
        </row>
        <row r="616">
          <cell r="F616">
            <v>814900000</v>
          </cell>
          <cell r="G616" t="str">
            <v xml:space="preserve"> $-   </v>
          </cell>
          <cell r="H616" t="str">
            <v xml:space="preserve"> $-   </v>
          </cell>
          <cell r="M616">
            <v>0.32515825251800801</v>
          </cell>
          <cell r="N616">
            <v>0.19810408806012036</v>
          </cell>
        </row>
        <row r="617">
          <cell r="F617">
            <v>1102800000</v>
          </cell>
          <cell r="G617" t="str">
            <v xml:space="preserve"> $-   </v>
          </cell>
          <cell r="H617" t="str">
            <v xml:space="preserve"> $-   </v>
          </cell>
          <cell r="M617">
            <v>0.33387918486171764</v>
          </cell>
          <cell r="N617">
            <v>0.16666666666666666</v>
          </cell>
        </row>
        <row r="618">
          <cell r="F618">
            <v>824000000</v>
          </cell>
          <cell r="G618" t="str">
            <v xml:space="preserve"> $-   </v>
          </cell>
          <cell r="H618" t="str">
            <v xml:space="preserve"> $-   </v>
          </cell>
          <cell r="M618">
            <v>0.42200180342651039</v>
          </cell>
          <cell r="N618">
            <v>0.23624887285843102</v>
          </cell>
        </row>
        <row r="619">
          <cell r="F619">
            <v>977000000</v>
          </cell>
          <cell r="G619" t="str">
            <v xml:space="preserve"> $-   </v>
          </cell>
          <cell r="H619" t="str">
            <v xml:space="preserve"> $-   </v>
          </cell>
          <cell r="M619">
            <v>0.42334856668051513</v>
          </cell>
          <cell r="N619">
            <v>0.22039883672621521</v>
          </cell>
        </row>
        <row r="620">
          <cell r="F620">
            <v>975000000</v>
          </cell>
          <cell r="G620" t="str">
            <v xml:space="preserve"> $-   </v>
          </cell>
          <cell r="H620" t="str">
            <v xml:space="preserve"> $-   </v>
          </cell>
          <cell r="M620">
            <v>0.43130675088827475</v>
          </cell>
          <cell r="N620">
            <v>0.2388472167390446</v>
          </cell>
        </row>
        <row r="621">
          <cell r="F621">
            <v>1034000000</v>
          </cell>
          <cell r="G621" t="str">
            <v xml:space="preserve"> $-   </v>
          </cell>
          <cell r="H621" t="str">
            <v xml:space="preserve"> $-   </v>
          </cell>
          <cell r="M621">
            <v>0.44632660829843929</v>
          </cell>
          <cell r="N621">
            <v>0.24952417205938332</v>
          </cell>
        </row>
        <row r="622">
          <cell r="F622">
            <v>1294000000</v>
          </cell>
          <cell r="G622" t="str">
            <v xml:space="preserve"> $-   </v>
          </cell>
          <cell r="H622">
            <v>118000000</v>
          </cell>
          <cell r="M622">
            <v>0.32901973471368484</v>
          </cell>
          <cell r="N622">
            <v>0.10061468780329991</v>
          </cell>
        </row>
        <row r="623">
          <cell r="F623">
            <v>1334000000</v>
          </cell>
          <cell r="G623" t="str">
            <v xml:space="preserve"> $-   </v>
          </cell>
          <cell r="H623">
            <v>133000000</v>
          </cell>
          <cell r="M623">
            <v>0.32790161414296692</v>
          </cell>
          <cell r="N623">
            <v>0.10238278247501921</v>
          </cell>
        </row>
        <row r="624">
          <cell r="F624">
            <v>1426000000</v>
          </cell>
          <cell r="G624" t="str">
            <v xml:space="preserve"> $-   </v>
          </cell>
          <cell r="H624">
            <v>139000000</v>
          </cell>
          <cell r="M624">
            <v>0.33198154104321076</v>
          </cell>
          <cell r="N624">
            <v>0.11313103062508741</v>
          </cell>
        </row>
        <row r="625">
          <cell r="F625">
            <v>1415000000</v>
          </cell>
          <cell r="G625" t="str">
            <v xml:space="preserve"> $-   </v>
          </cell>
          <cell r="H625">
            <v>148000000</v>
          </cell>
          <cell r="M625">
            <v>0.33796546141392336</v>
          </cell>
          <cell r="N625">
            <v>0.1270912034538586</v>
          </cell>
        </row>
        <row r="626">
          <cell r="F626">
            <v>292500000</v>
          </cell>
          <cell r="G626">
            <v>137354000</v>
          </cell>
          <cell r="H626" t="str">
            <v xml:space="preserve"> $-   </v>
          </cell>
          <cell r="M626">
            <v>0.52312933786266558</v>
          </cell>
          <cell r="N626">
            <v>0.2172613668545666</v>
          </cell>
        </row>
        <row r="627">
          <cell r="F627">
            <v>322739000</v>
          </cell>
          <cell r="G627">
            <v>147696000</v>
          </cell>
          <cell r="H627" t="str">
            <v xml:space="preserve"> $-   </v>
          </cell>
          <cell r="M627">
            <v>0.49253126896253074</v>
          </cell>
          <cell r="N627">
            <v>0.1781475461984052</v>
          </cell>
        </row>
        <row r="628">
          <cell r="F628">
            <v>331995000</v>
          </cell>
          <cell r="G628">
            <v>142751000</v>
          </cell>
          <cell r="H628" t="str">
            <v xml:space="preserve"> $-   </v>
          </cell>
          <cell r="M628">
            <v>0.49023031985020782</v>
          </cell>
          <cell r="N628">
            <v>0.18007139431902963</v>
          </cell>
        </row>
        <row r="629">
          <cell r="F629">
            <v>313544000</v>
          </cell>
          <cell r="G629">
            <v>132892000</v>
          </cell>
          <cell r="H629" t="str">
            <v xml:space="preserve"> $-   </v>
          </cell>
          <cell r="M629">
            <v>0.48396183337004761</v>
          </cell>
          <cell r="N629">
            <v>0.19724584748119381</v>
          </cell>
        </row>
        <row r="630">
          <cell r="F630">
            <v>175148000</v>
          </cell>
          <cell r="G630" t="str">
            <v xml:space="preserve"> $-   </v>
          </cell>
          <cell r="H630" t="str">
            <v xml:space="preserve"> $-   </v>
          </cell>
          <cell r="M630">
            <v>4.9912705203463026E-2</v>
          </cell>
          <cell r="N630">
            <v>4.3509124685443136E-2</v>
          </cell>
        </row>
        <row r="631">
          <cell r="F631">
            <v>182711000</v>
          </cell>
          <cell r="G631" t="str">
            <v xml:space="preserve"> $-   </v>
          </cell>
          <cell r="H631" t="str">
            <v xml:space="preserve"> $-   </v>
          </cell>
          <cell r="M631">
            <v>6.497587241287528E-2</v>
          </cell>
          <cell r="N631">
            <v>5.649014932812399E-2</v>
          </cell>
        </row>
        <row r="632">
          <cell r="F632">
            <v>408225000</v>
          </cell>
          <cell r="G632" t="str">
            <v xml:space="preserve"> $-   </v>
          </cell>
          <cell r="H632" t="str">
            <v xml:space="preserve"> $-   </v>
          </cell>
          <cell r="M632">
            <v>6.0433537550524274E-2</v>
          </cell>
          <cell r="N632">
            <v>3.7897161363379409E-2</v>
          </cell>
        </row>
        <row r="633">
          <cell r="F633">
            <v>191073000</v>
          </cell>
          <cell r="G633" t="str">
            <v xml:space="preserve"> $-   </v>
          </cell>
          <cell r="H633" t="str">
            <v xml:space="preserve"> $-   </v>
          </cell>
          <cell r="M633">
            <v>4.1515770341488234E-2</v>
          </cell>
          <cell r="N633">
            <v>3.1478591812318685E-2</v>
          </cell>
        </row>
        <row r="634">
          <cell r="F634">
            <v>966829000</v>
          </cell>
          <cell r="G634" t="str">
            <v xml:space="preserve"> $-   </v>
          </cell>
          <cell r="H634" t="str">
            <v xml:space="preserve"> $-   </v>
          </cell>
          <cell r="M634">
            <v>0.34071136448635098</v>
          </cell>
          <cell r="N634">
            <v>0.14557446294054094</v>
          </cell>
        </row>
        <row r="635">
          <cell r="F635">
            <v>936900000</v>
          </cell>
          <cell r="G635" t="str">
            <v xml:space="preserve"> $-   </v>
          </cell>
          <cell r="H635" t="str">
            <v xml:space="preserve"> $-   </v>
          </cell>
          <cell r="M635">
            <v>0.35150828689073232</v>
          </cell>
          <cell r="N635">
            <v>0.15943733810862701</v>
          </cell>
        </row>
        <row r="636">
          <cell r="F636">
            <v>971611000</v>
          </cell>
          <cell r="G636" t="str">
            <v xml:space="preserve"> $-   </v>
          </cell>
          <cell r="H636" t="str">
            <v xml:space="preserve"> $-   </v>
          </cell>
          <cell r="M636">
            <v>0.32609257119554136</v>
          </cell>
          <cell r="N636">
            <v>0.11306810084564232</v>
          </cell>
        </row>
        <row r="637">
          <cell r="F637">
            <v>965322000</v>
          </cell>
          <cell r="G637" t="str">
            <v xml:space="preserve"> $-   </v>
          </cell>
          <cell r="H637" t="str">
            <v xml:space="preserve"> $-   </v>
          </cell>
          <cell r="M637">
            <v>0.30854709377165557</v>
          </cell>
          <cell r="N637">
            <v>6.6700371943914288E-2</v>
          </cell>
        </row>
        <row r="638">
          <cell r="F638">
            <v>489700000</v>
          </cell>
          <cell r="G638">
            <v>112000000</v>
          </cell>
          <cell r="H638" t="str">
            <v xml:space="preserve"> $-   </v>
          </cell>
          <cell r="M638">
            <v>0.37194639138977681</v>
          </cell>
          <cell r="N638">
            <v>0.19548960380069796</v>
          </cell>
        </row>
        <row r="639">
          <cell r="F639">
            <v>496100000</v>
          </cell>
          <cell r="G639">
            <v>115600000</v>
          </cell>
          <cell r="H639" t="str">
            <v xml:space="preserve"> $-   </v>
          </cell>
          <cell r="M639">
            <v>0.38358833487718402</v>
          </cell>
          <cell r="N639">
            <v>0.18820072188328488</v>
          </cell>
        </row>
        <row r="640">
          <cell r="F640">
            <v>589800000</v>
          </cell>
          <cell r="G640">
            <v>126300000</v>
          </cell>
          <cell r="H640" t="str">
            <v xml:space="preserve"> $-   </v>
          </cell>
          <cell r="M640">
            <v>0.37158989781201091</v>
          </cell>
          <cell r="N640">
            <v>0.15183969067419523</v>
          </cell>
        </row>
        <row r="641">
          <cell r="F641">
            <v>737900000</v>
          </cell>
          <cell r="G641">
            <v>143700000</v>
          </cell>
          <cell r="H641" t="str">
            <v xml:space="preserve"> $-   </v>
          </cell>
          <cell r="M641">
            <v>0.32821608423622772</v>
          </cell>
          <cell r="N641">
            <v>5.9148481611475658E-2</v>
          </cell>
        </row>
        <row r="642">
          <cell r="F642">
            <v>31970000</v>
          </cell>
          <cell r="G642" t="str">
            <v xml:space="preserve"> $-   </v>
          </cell>
          <cell r="H642">
            <v>160828000</v>
          </cell>
          <cell r="M642">
            <v>0.70120785111066142</v>
          </cell>
          <cell r="N642">
            <v>0.39873833762411498</v>
          </cell>
        </row>
        <row r="643">
          <cell r="F643">
            <v>32316000</v>
          </cell>
          <cell r="G643" t="str">
            <v xml:space="preserve"> $-   </v>
          </cell>
          <cell r="H643">
            <v>170814000</v>
          </cell>
          <cell r="M643">
            <v>0.69111486831173752</v>
          </cell>
          <cell r="N643">
            <v>0.39504583946712529</v>
          </cell>
        </row>
        <row r="644">
          <cell r="F644">
            <v>35645000</v>
          </cell>
          <cell r="G644" t="str">
            <v xml:space="preserve"> $-   </v>
          </cell>
          <cell r="H644">
            <v>174796000</v>
          </cell>
          <cell r="M644">
            <v>0.68627253323871118</v>
          </cell>
          <cell r="N644">
            <v>0.40342628882329856</v>
          </cell>
        </row>
        <row r="645">
          <cell r="F645">
            <v>33399000</v>
          </cell>
          <cell r="G645" t="str">
            <v xml:space="preserve"> $-   </v>
          </cell>
          <cell r="H645">
            <v>193585000</v>
          </cell>
          <cell r="M645">
            <v>0.68361421223541674</v>
          </cell>
          <cell r="N645">
            <v>0.40044736031217915</v>
          </cell>
        </row>
        <row r="646">
          <cell r="F646">
            <v>280928000</v>
          </cell>
          <cell r="G646">
            <v>132460000</v>
          </cell>
          <cell r="H646" t="str">
            <v xml:space="preserve"> $-   </v>
          </cell>
          <cell r="M646">
            <v>0.25315054422606798</v>
          </cell>
          <cell r="N646">
            <v>0.13043049744028951</v>
          </cell>
        </row>
        <row r="647">
          <cell r="F647">
            <v>270261000</v>
          </cell>
          <cell r="G647">
            <v>134300000</v>
          </cell>
          <cell r="H647" t="str">
            <v xml:space="preserve"> $-   </v>
          </cell>
          <cell r="M647">
            <v>0.2612484348637425</v>
          </cell>
          <cell r="N647">
            <v>0.13901038670347254</v>
          </cell>
        </row>
        <row r="648">
          <cell r="F648">
            <v>253827000</v>
          </cell>
          <cell r="G648">
            <v>143969000</v>
          </cell>
          <cell r="H648" t="str">
            <v xml:space="preserve"> $-   </v>
          </cell>
          <cell r="M648">
            <v>0.24326025076175395</v>
          </cell>
          <cell r="N648">
            <v>0.12595737126852632</v>
          </cell>
        </row>
        <row r="649">
          <cell r="F649">
            <v>255192000</v>
          </cell>
          <cell r="G649">
            <v>130593000</v>
          </cell>
          <cell r="H649" t="str">
            <v xml:space="preserve"> $-   </v>
          </cell>
          <cell r="M649">
            <v>0.25685059632662244</v>
          </cell>
          <cell r="N649">
            <v>0.1490591632567243</v>
          </cell>
        </row>
        <row r="650">
          <cell r="F650">
            <v>2676141000</v>
          </cell>
          <cell r="G650" t="str">
            <v xml:space="preserve"> $-   </v>
          </cell>
          <cell r="H650">
            <v>1266807000</v>
          </cell>
          <cell r="M650" t="e">
            <v>#VALUE!</v>
          </cell>
          <cell r="N650" t="e">
            <v>#VALUE!</v>
          </cell>
        </row>
        <row r="651">
          <cell r="F651">
            <v>2616000000</v>
          </cell>
          <cell r="G651" t="str">
            <v xml:space="preserve"> $-   </v>
          </cell>
          <cell r="H651">
            <v>1170000000</v>
          </cell>
          <cell r="M651" t="e">
            <v>#VALUE!</v>
          </cell>
          <cell r="N651" t="e">
            <v>#VALUE!</v>
          </cell>
        </row>
        <row r="652">
          <cell r="F652">
            <v>2671000000</v>
          </cell>
          <cell r="G652" t="str">
            <v xml:space="preserve"> $-   </v>
          </cell>
          <cell r="H652">
            <v>1139000000</v>
          </cell>
          <cell r="M652" t="e">
            <v>#VALUE!</v>
          </cell>
          <cell r="N652" t="e">
            <v>#VALUE!</v>
          </cell>
        </row>
        <row r="653">
          <cell r="F653">
            <v>3275000000</v>
          </cell>
          <cell r="G653" t="str">
            <v xml:space="preserve"> $-   </v>
          </cell>
          <cell r="H653">
            <v>1320000000</v>
          </cell>
          <cell r="M653" t="e">
            <v>#VALUE!</v>
          </cell>
          <cell r="N653" t="e">
            <v>#VALUE!</v>
          </cell>
        </row>
        <row r="654">
          <cell r="F654">
            <v>2039000000</v>
          </cell>
          <cell r="G654" t="str">
            <v xml:space="preserve"> $-   </v>
          </cell>
          <cell r="H654" t="str">
            <v xml:space="preserve"> $-   </v>
          </cell>
          <cell r="M654">
            <v>0.18519236986744259</v>
          </cell>
          <cell r="N654">
            <v>0.11926931781441966</v>
          </cell>
        </row>
        <row r="655">
          <cell r="F655">
            <v>1984000000</v>
          </cell>
          <cell r="G655" t="str">
            <v xml:space="preserve"> $-   </v>
          </cell>
          <cell r="H655" t="str">
            <v xml:space="preserve"> $-   </v>
          </cell>
          <cell r="M655">
            <v>0.19036043044211071</v>
          </cell>
          <cell r="N655">
            <v>0.12605341631012576</v>
          </cell>
        </row>
        <row r="656">
          <cell r="F656">
            <v>1952000000</v>
          </cell>
          <cell r="G656" t="str">
            <v xml:space="preserve"> $-   </v>
          </cell>
          <cell r="H656" t="str">
            <v xml:space="preserve"> $-   </v>
          </cell>
          <cell r="M656">
            <v>0.19479487749849056</v>
          </cell>
          <cell r="N656">
            <v>0.13276557882360418</v>
          </cell>
        </row>
        <row r="657">
          <cell r="F657">
            <v>1940000000</v>
          </cell>
          <cell r="G657" t="str">
            <v xml:space="preserve"> $-   </v>
          </cell>
          <cell r="H657" t="str">
            <v xml:space="preserve"> $-   </v>
          </cell>
          <cell r="M657">
            <v>0.19931107071093679</v>
          </cell>
          <cell r="N657">
            <v>0.13743501419321916</v>
          </cell>
        </row>
        <row r="658">
          <cell r="F658">
            <v>72163000</v>
          </cell>
          <cell r="G658" t="str">
            <v xml:space="preserve"> $-   </v>
          </cell>
          <cell r="H658">
            <v>768820000</v>
          </cell>
          <cell r="M658">
            <v>0.67014150346556345</v>
          </cell>
          <cell r="N658">
            <v>0.32353034516327528</v>
          </cell>
        </row>
        <row r="659">
          <cell r="F659">
            <v>76864000</v>
          </cell>
          <cell r="G659" t="str">
            <v xml:space="preserve"> $-   </v>
          </cell>
          <cell r="H659">
            <v>749722000</v>
          </cell>
          <cell r="M659">
            <v>0.67212814715265423</v>
          </cell>
          <cell r="N659">
            <v>0.33963404111878559</v>
          </cell>
        </row>
        <row r="660">
          <cell r="F660">
            <v>88705000</v>
          </cell>
          <cell r="G660" t="str">
            <v xml:space="preserve"> $-   </v>
          </cell>
          <cell r="H660">
            <v>708406000</v>
          </cell>
          <cell r="M660">
            <v>0.69095493340916148</v>
          </cell>
          <cell r="N660">
            <v>0.37658204758792835</v>
          </cell>
        </row>
        <row r="661">
          <cell r="F661">
            <v>72363000</v>
          </cell>
          <cell r="G661" t="str">
            <v xml:space="preserve"> $-   </v>
          </cell>
          <cell r="H661">
            <v>643689000</v>
          </cell>
          <cell r="M661">
            <v>0.68914092314757736</v>
          </cell>
          <cell r="N661">
            <v>0.3912707069244804</v>
          </cell>
        </row>
        <row r="662">
          <cell r="F662">
            <v>1461000000</v>
          </cell>
          <cell r="G662">
            <v>1760000000</v>
          </cell>
          <cell r="H662" t="str">
            <v xml:space="preserve"> $-   </v>
          </cell>
          <cell r="M662">
            <v>0.74531024531024537</v>
          </cell>
          <cell r="N662">
            <v>0.41331684188827045</v>
          </cell>
        </row>
        <row r="663">
          <cell r="F663">
            <v>1699000000</v>
          </cell>
          <cell r="G663">
            <v>2120000000</v>
          </cell>
          <cell r="H663" t="str">
            <v xml:space="preserve"> $-   </v>
          </cell>
          <cell r="M663">
            <v>0.7447777182645956</v>
          </cell>
          <cell r="N663">
            <v>0.40385645420460631</v>
          </cell>
        </row>
        <row r="664">
          <cell r="F664">
            <v>2983000000</v>
          </cell>
          <cell r="G664">
            <v>2854000000</v>
          </cell>
          <cell r="H664" t="str">
            <v xml:space="preserve"> $-   </v>
          </cell>
          <cell r="M664">
            <v>0.84781036560867817</v>
          </cell>
          <cell r="N664">
            <v>0.6132985134592206</v>
          </cell>
        </row>
        <row r="665">
          <cell r="F665">
            <v>3426000000</v>
          </cell>
          <cell r="G665">
            <v>3014000000</v>
          </cell>
          <cell r="H665" t="str">
            <v xml:space="preserve"> $-   </v>
          </cell>
          <cell r="M665">
            <v>0.87726339655013941</v>
          </cell>
          <cell r="N665">
            <v>0.67995342994577035</v>
          </cell>
        </row>
        <row r="666">
          <cell r="F666">
            <v>3552300000</v>
          </cell>
          <cell r="G666" t="str">
            <v xml:space="preserve"> $-   </v>
          </cell>
          <cell r="H666" t="str">
            <v xml:space="preserve"> $-   </v>
          </cell>
          <cell r="M666">
            <v>0.36141914358532923</v>
          </cell>
          <cell r="N666">
            <v>0.16156092291592825</v>
          </cell>
        </row>
        <row r="667">
          <cell r="F667">
            <v>3474300000</v>
          </cell>
          <cell r="G667" t="str">
            <v xml:space="preserve"> $-   </v>
          </cell>
          <cell r="H667" t="str">
            <v xml:space="preserve"> $-   </v>
          </cell>
          <cell r="M667">
            <v>0.35566400142940102</v>
          </cell>
          <cell r="N667">
            <v>0.16167306919194174</v>
          </cell>
        </row>
        <row r="668">
          <cell r="F668">
            <v>3328000000</v>
          </cell>
          <cell r="G668" t="str">
            <v xml:space="preserve"> $-   </v>
          </cell>
          <cell r="H668" t="str">
            <v xml:space="preserve"> $-   </v>
          </cell>
          <cell r="M668">
            <v>0.33744179055376256</v>
          </cell>
          <cell r="N668">
            <v>0.14867585917426249</v>
          </cell>
        </row>
        <row r="669">
          <cell r="F669">
            <v>3118900000</v>
          </cell>
          <cell r="G669" t="str">
            <v xml:space="preserve"> $-   </v>
          </cell>
          <cell r="H669" t="str">
            <v xml:space="preserve"> $-   </v>
          </cell>
          <cell r="M669">
            <v>0.35195706117816106</v>
          </cell>
          <cell r="N669">
            <v>0.16365293936521544</v>
          </cell>
        </row>
        <row r="670">
          <cell r="F670">
            <v>1126000000</v>
          </cell>
          <cell r="G670">
            <v>710000000</v>
          </cell>
          <cell r="H670">
            <v>31000000</v>
          </cell>
          <cell r="M670">
            <v>0.42511830157309116</v>
          </cell>
          <cell r="N670">
            <v>0.18634096431768768</v>
          </cell>
        </row>
        <row r="671">
          <cell r="F671">
            <v>1202000000</v>
          </cell>
          <cell r="G671">
            <v>815000000</v>
          </cell>
          <cell r="H671">
            <v>33000000</v>
          </cell>
          <cell r="M671">
            <v>0.41708697889861035</v>
          </cell>
          <cell r="N671">
            <v>0.20607308286155429</v>
          </cell>
        </row>
        <row r="672">
          <cell r="F672">
            <v>1508000000</v>
          </cell>
          <cell r="G672">
            <v>769000000</v>
          </cell>
          <cell r="H672">
            <v>54000000</v>
          </cell>
          <cell r="M672">
            <v>0.40094391395017015</v>
          </cell>
          <cell r="N672">
            <v>0.14509933047963999</v>
          </cell>
        </row>
        <row r="673">
          <cell r="F673">
            <v>1472000000</v>
          </cell>
          <cell r="G673">
            <v>742000000</v>
          </cell>
          <cell r="H673">
            <v>64000000</v>
          </cell>
          <cell r="M673">
            <v>0.39893503727369539</v>
          </cell>
          <cell r="N673">
            <v>0.15633652822151226</v>
          </cell>
        </row>
        <row r="674">
          <cell r="F674">
            <v>12382000000</v>
          </cell>
          <cell r="G674" t="str">
            <v xml:space="preserve"> $-   </v>
          </cell>
          <cell r="H674" t="str">
            <v xml:space="preserve"> $-   </v>
          </cell>
          <cell r="M674">
            <v>0.11615742438572452</v>
          </cell>
          <cell r="N674">
            <v>3.6493016013948672E-2</v>
          </cell>
        </row>
        <row r="675">
          <cell r="F675">
            <v>12158000000</v>
          </cell>
          <cell r="G675" t="str">
            <v xml:space="preserve"> $-   </v>
          </cell>
          <cell r="H675" t="str">
            <v xml:space="preserve"> $-   </v>
          </cell>
          <cell r="M675">
            <v>8.8553123536994405E-2</v>
          </cell>
          <cell r="N675">
            <v>1.0581739124858108E-2</v>
          </cell>
        </row>
        <row r="676">
          <cell r="F676">
            <v>13405000000</v>
          </cell>
          <cell r="G676" t="str">
            <v xml:space="preserve"> $-   </v>
          </cell>
          <cell r="H676" t="str">
            <v xml:space="preserve"> $-   </v>
          </cell>
          <cell r="M676">
            <v>0.12012654572186199</v>
          </cell>
          <cell r="N676">
            <v>3.2141825723962299E-2</v>
          </cell>
        </row>
        <row r="677">
          <cell r="F677">
            <v>11710000000</v>
          </cell>
          <cell r="G677" t="str">
            <v xml:space="preserve"> $-   </v>
          </cell>
          <cell r="H677" t="str">
            <v xml:space="preserve"> $-   </v>
          </cell>
          <cell r="M677">
            <v>0.12774972953479991</v>
          </cell>
          <cell r="N677">
            <v>5.7368674119485513E-2</v>
          </cell>
        </row>
        <row r="678">
          <cell r="F678">
            <v>2656530000</v>
          </cell>
          <cell r="G678" t="str">
            <v xml:space="preserve"> $-   </v>
          </cell>
          <cell r="H678">
            <v>98383000</v>
          </cell>
          <cell r="M678">
            <v>0.29031268797255361</v>
          </cell>
          <cell r="N678">
            <v>7.8622128332637153E-2</v>
          </cell>
        </row>
        <row r="679">
          <cell r="F679">
            <v>3028028000</v>
          </cell>
          <cell r="G679" t="str">
            <v xml:space="preserve"> $-   </v>
          </cell>
          <cell r="H679">
            <v>133957000</v>
          </cell>
          <cell r="M679">
            <v>0.29975614872249956</v>
          </cell>
          <cell r="N679">
            <v>7.5148941496222116E-2</v>
          </cell>
        </row>
        <row r="680">
          <cell r="F680">
            <v>3314030000</v>
          </cell>
          <cell r="G680" t="str">
            <v xml:space="preserve"> $-   </v>
          </cell>
          <cell r="H680">
            <v>148313000</v>
          </cell>
          <cell r="M680">
            <v>0.29943075864019031</v>
          </cell>
          <cell r="N680">
            <v>7.3748144511472588E-2</v>
          </cell>
        </row>
        <row r="681">
          <cell r="F681">
            <v>3277390000</v>
          </cell>
          <cell r="G681" t="str">
            <v xml:space="preserve"> $-   </v>
          </cell>
          <cell r="H681">
            <v>141675000</v>
          </cell>
          <cell r="M681">
            <v>0.29815699483587876</v>
          </cell>
          <cell r="N681">
            <v>7.4396840742081638E-2</v>
          </cell>
        </row>
        <row r="682">
          <cell r="F682">
            <v>1156635000</v>
          </cell>
          <cell r="G682" t="str">
            <v xml:space="preserve"> $-   </v>
          </cell>
          <cell r="H682" t="str">
            <v xml:space="preserve"> $-   </v>
          </cell>
          <cell r="M682">
            <v>0.63716206291197142</v>
          </cell>
          <cell r="N682">
            <v>0.15034704407508157</v>
          </cell>
        </row>
        <row r="683">
          <cell r="F683">
            <v>1196512000</v>
          </cell>
          <cell r="G683" t="str">
            <v xml:space="preserve"> $-   </v>
          </cell>
          <cell r="H683" t="str">
            <v xml:space="preserve"> $-   </v>
          </cell>
          <cell r="M683">
            <v>0.62719772174536725</v>
          </cell>
          <cell r="N683">
            <v>0.15875549479374654</v>
          </cell>
        </row>
        <row r="684">
          <cell r="F684">
            <v>1295014000</v>
          </cell>
          <cell r="G684" t="str">
            <v xml:space="preserve"> $-   </v>
          </cell>
          <cell r="H684" t="str">
            <v xml:space="preserve"> $-   </v>
          </cell>
          <cell r="M684">
            <v>0.63150291413907256</v>
          </cell>
          <cell r="N684">
            <v>0.1646155088585069</v>
          </cell>
        </row>
        <row r="685">
          <cell r="F685">
            <v>1325567000</v>
          </cell>
          <cell r="G685" t="str">
            <v xml:space="preserve"> $-   </v>
          </cell>
          <cell r="H685" t="str">
            <v xml:space="preserve"> $-   </v>
          </cell>
          <cell r="M685">
            <v>0.60400979935476085</v>
          </cell>
          <cell r="N685">
            <v>0.14662595103773096</v>
          </cell>
        </row>
        <row r="686">
          <cell r="F686" t="str">
            <v xml:space="preserve"> $-   </v>
          </cell>
          <cell r="G686" t="str">
            <v xml:space="preserve"> $-   </v>
          </cell>
          <cell r="H686" t="str">
            <v xml:space="preserve"> $-   </v>
          </cell>
          <cell r="M686">
            <v>0.3942879049262028</v>
          </cell>
          <cell r="N686">
            <v>0.3942879049262028</v>
          </cell>
        </row>
        <row r="687">
          <cell r="F687" t="str">
            <v xml:space="preserve"> $-   </v>
          </cell>
          <cell r="G687" t="str">
            <v xml:space="preserve"> $-   </v>
          </cell>
          <cell r="H687" t="str">
            <v xml:space="preserve"> $-   </v>
          </cell>
          <cell r="M687">
            <v>0.38970770374040131</v>
          </cell>
          <cell r="N687">
            <v>0.38970770374040131</v>
          </cell>
        </row>
        <row r="688">
          <cell r="F688" t="str">
            <v xml:space="preserve"> $-   </v>
          </cell>
          <cell r="G688" t="str">
            <v xml:space="preserve"> $-   </v>
          </cell>
          <cell r="H688" t="str">
            <v xml:space="preserve"> $-   </v>
          </cell>
          <cell r="M688">
            <v>0.38265895953757223</v>
          </cell>
          <cell r="N688">
            <v>0.38265895953757223</v>
          </cell>
        </row>
        <row r="689">
          <cell r="F689" t="str">
            <v xml:space="preserve"> $-   </v>
          </cell>
          <cell r="G689" t="str">
            <v xml:space="preserve"> $-   </v>
          </cell>
          <cell r="H689" t="str">
            <v xml:space="preserve"> $-   </v>
          </cell>
          <cell r="M689">
            <v>0.36209406849401782</v>
          </cell>
          <cell r="N689">
            <v>0.36209406849401787</v>
          </cell>
        </row>
        <row r="690">
          <cell r="F690">
            <v>508547000</v>
          </cell>
          <cell r="G690">
            <v>325773000</v>
          </cell>
          <cell r="H690" t="str">
            <v xml:space="preserve"> $-   </v>
          </cell>
          <cell r="M690">
            <v>0.52969519548546862</v>
          </cell>
          <cell r="N690">
            <v>0.2224713929317757</v>
          </cell>
        </row>
        <row r="691">
          <cell r="F691">
            <v>468345000</v>
          </cell>
          <cell r="G691">
            <v>364923000</v>
          </cell>
          <cell r="H691" t="str">
            <v xml:space="preserve"> $-   </v>
          </cell>
          <cell r="M691">
            <v>0.53471872077864591</v>
          </cell>
          <cell r="N691">
            <v>0.21810961182832919</v>
          </cell>
        </row>
        <row r="692">
          <cell r="F692">
            <v>518665000</v>
          </cell>
          <cell r="G692">
            <v>395121000</v>
          </cell>
          <cell r="H692" t="str">
            <v xml:space="preserve"> $-   </v>
          </cell>
          <cell r="M692">
            <v>0.55890043328045347</v>
          </cell>
          <cell r="N692">
            <v>0.24058107932049028</v>
          </cell>
        </row>
        <row r="693">
          <cell r="F693">
            <v>562080000</v>
          </cell>
          <cell r="G693">
            <v>427043000</v>
          </cell>
          <cell r="H693" t="str">
            <v xml:space="preserve"> $-   </v>
          </cell>
          <cell r="M693">
            <v>0.54558747921298312</v>
          </cell>
          <cell r="N693">
            <v>0.19486822183691632</v>
          </cell>
        </row>
        <row r="694">
          <cell r="F694">
            <v>2816000000</v>
          </cell>
          <cell r="G694" t="str">
            <v xml:space="preserve"> $-   </v>
          </cell>
          <cell r="H694" t="str">
            <v xml:space="preserve"> $-   </v>
          </cell>
          <cell r="M694">
            <v>0.21074718526100311</v>
          </cell>
          <cell r="N694">
            <v>6.6632548618219031E-2</v>
          </cell>
        </row>
        <row r="695">
          <cell r="F695">
            <v>2815000000</v>
          </cell>
          <cell r="G695" t="str">
            <v xml:space="preserve"> $-   </v>
          </cell>
          <cell r="H695" t="str">
            <v xml:space="preserve"> $-   </v>
          </cell>
          <cell r="M695">
            <v>0.23332230675928989</v>
          </cell>
          <cell r="N695">
            <v>7.8123277097805713E-2</v>
          </cell>
        </row>
        <row r="696">
          <cell r="F696">
            <v>2728000000</v>
          </cell>
          <cell r="G696" t="str">
            <v xml:space="preserve"> $-   </v>
          </cell>
          <cell r="H696" t="str">
            <v xml:space="preserve"> $-   </v>
          </cell>
          <cell r="M696">
            <v>0.26023231770358202</v>
          </cell>
          <cell r="N696">
            <v>9.4325852946542596E-2</v>
          </cell>
        </row>
        <row r="697">
          <cell r="F697">
            <v>2617000000</v>
          </cell>
          <cell r="G697" t="str">
            <v xml:space="preserve"> $-   </v>
          </cell>
          <cell r="H697" t="str">
            <v xml:space="preserve"> $-   </v>
          </cell>
          <cell r="M697">
            <v>0.27615780445969129</v>
          </cell>
          <cell r="N697">
            <v>0.10350969784932049</v>
          </cell>
        </row>
        <row r="698">
          <cell r="F698">
            <v>2785035000</v>
          </cell>
          <cell r="G698" t="str">
            <v xml:space="preserve"> $-   </v>
          </cell>
          <cell r="H698" t="str">
            <v xml:space="preserve"> $-   </v>
          </cell>
          <cell r="M698">
            <v>0.43755757652615157</v>
          </cell>
          <cell r="N698">
            <v>0.12638204612379045</v>
          </cell>
        </row>
        <row r="699">
          <cell r="F699">
            <v>2839629000</v>
          </cell>
          <cell r="G699" t="str">
            <v xml:space="preserve"> $-   </v>
          </cell>
          <cell r="H699" t="str">
            <v xml:space="preserve"> $-   </v>
          </cell>
          <cell r="M699">
            <v>0.43829085255205735</v>
          </cell>
          <cell r="N699">
            <v>0.13741123686367038</v>
          </cell>
        </row>
        <row r="700">
          <cell r="F700">
            <v>2967125000</v>
          </cell>
          <cell r="G700" t="str">
            <v xml:space="preserve"> $-   </v>
          </cell>
          <cell r="H700" t="str">
            <v xml:space="preserve"> $-   </v>
          </cell>
          <cell r="M700">
            <v>0.43294153018082471</v>
          </cell>
          <cell r="N700">
            <v>0.13518548456776464</v>
          </cell>
        </row>
        <row r="701">
          <cell r="F701">
            <v>2931108000</v>
          </cell>
          <cell r="G701" t="str">
            <v xml:space="preserve"> $-   </v>
          </cell>
          <cell r="H701" t="str">
            <v xml:space="preserve"> $-   </v>
          </cell>
          <cell r="M701">
            <v>0.42427204246823347</v>
          </cell>
          <cell r="N701">
            <v>0.13037901679109118</v>
          </cell>
        </row>
        <row r="702">
          <cell r="F702">
            <v>1333000000</v>
          </cell>
          <cell r="G702" t="str">
            <v xml:space="preserve"> $-   </v>
          </cell>
          <cell r="H702" t="str">
            <v xml:space="preserve"> $-   </v>
          </cell>
          <cell r="M702">
            <v>0.15206448540915585</v>
          </cell>
          <cell r="N702">
            <v>0.10672743350792463</v>
          </cell>
        </row>
        <row r="703">
          <cell r="F703">
            <v>293000000</v>
          </cell>
          <cell r="G703" t="str">
            <v xml:space="preserve"> $-   </v>
          </cell>
          <cell r="H703" t="str">
            <v xml:space="preserve"> $-   </v>
          </cell>
          <cell r="M703">
            <v>0.16842105263157892</v>
          </cell>
          <cell r="N703">
            <v>0.15950714937633101</v>
          </cell>
        </row>
        <row r="704">
          <cell r="F704">
            <v>200000000</v>
          </cell>
          <cell r="G704" t="str">
            <v xml:space="preserve"> $-   </v>
          </cell>
          <cell r="H704" t="str">
            <v xml:space="preserve"> $-   </v>
          </cell>
          <cell r="M704">
            <v>0.10663055896416029</v>
          </cell>
          <cell r="N704">
            <v>9.8167816189226931E-2</v>
          </cell>
        </row>
        <row r="705">
          <cell r="F705">
            <v>228000000</v>
          </cell>
          <cell r="G705" t="str">
            <v xml:space="preserve"> $-   </v>
          </cell>
          <cell r="H705" t="str">
            <v xml:space="preserve"> $-   </v>
          </cell>
          <cell r="M705">
            <v>5.4384087618807864E-2</v>
          </cell>
          <cell r="N705">
            <v>4.0032731163844655E-2</v>
          </cell>
        </row>
        <row r="706">
          <cell r="F706">
            <v>902869000</v>
          </cell>
          <cell r="G706" t="str">
            <v xml:space="preserve"> $-   </v>
          </cell>
          <cell r="H706" t="str">
            <v xml:space="preserve"> $-   </v>
          </cell>
          <cell r="M706">
            <v>0.25690102148938931</v>
          </cell>
          <cell r="N706">
            <v>4.682605828692632E-2</v>
          </cell>
        </row>
        <row r="707">
          <cell r="F707">
            <v>1126940000</v>
          </cell>
          <cell r="G707" t="str">
            <v xml:space="preserve"> $-   </v>
          </cell>
          <cell r="H707" t="str">
            <v xml:space="preserve"> $-   </v>
          </cell>
          <cell r="M707">
            <v>0.27235143123760508</v>
          </cell>
          <cell r="N707">
            <v>6.1648695527311205E-2</v>
          </cell>
        </row>
        <row r="708">
          <cell r="F708">
            <v>1347510000</v>
          </cell>
          <cell r="G708" t="str">
            <v xml:space="preserve"> $-   </v>
          </cell>
          <cell r="H708" t="str">
            <v xml:space="preserve"> $-   </v>
          </cell>
          <cell r="M708">
            <v>0.29520980059938617</v>
          </cell>
          <cell r="N708">
            <v>7.6291038434051189E-2</v>
          </cell>
        </row>
        <row r="709">
          <cell r="F709">
            <v>1513064000</v>
          </cell>
          <cell r="G709" t="str">
            <v xml:space="preserve"> $-   </v>
          </cell>
          <cell r="H709" t="str">
            <v xml:space="preserve"> $-   </v>
          </cell>
          <cell r="M709">
            <v>0.3028340738194325</v>
          </cell>
          <cell r="N709">
            <v>8.3919877031272877E-2</v>
          </cell>
        </row>
        <row r="710">
          <cell r="F710">
            <v>1269586000</v>
          </cell>
          <cell r="G710">
            <v>201197000</v>
          </cell>
          <cell r="H710">
            <v>92369000</v>
          </cell>
          <cell r="M710">
            <v>0.59110125916395351</v>
          </cell>
          <cell r="N710">
            <v>0.20881744922881801</v>
          </cell>
        </row>
        <row r="711">
          <cell r="F711">
            <v>1269777000</v>
          </cell>
          <cell r="G711">
            <v>207591000</v>
          </cell>
          <cell r="H711">
            <v>125876000</v>
          </cell>
          <cell r="M711">
            <v>0.59019190099743835</v>
          </cell>
          <cell r="N711">
            <v>0.19744757489729081</v>
          </cell>
        </row>
        <row r="712">
          <cell r="F712">
            <v>1315793000</v>
          </cell>
          <cell r="G712">
            <v>222556000</v>
          </cell>
          <cell r="H712">
            <v>99794000</v>
          </cell>
          <cell r="M712">
            <v>0.60292499287502332</v>
          </cell>
          <cell r="N712">
            <v>0.21993137110268454</v>
          </cell>
        </row>
        <row r="713">
          <cell r="F713">
            <v>1370183000</v>
          </cell>
          <cell r="G713">
            <v>242944000</v>
          </cell>
          <cell r="H713">
            <v>86171000</v>
          </cell>
          <cell r="M713">
            <v>0.62292757586325287</v>
          </cell>
          <cell r="N713">
            <v>0.24084897860802529</v>
          </cell>
        </row>
        <row r="714">
          <cell r="F714">
            <v>1789327000</v>
          </cell>
          <cell r="G714" t="str">
            <v xml:space="preserve"> $-   </v>
          </cell>
          <cell r="H714">
            <v>193937000</v>
          </cell>
          <cell r="M714">
            <v>0.94659558240443864</v>
          </cell>
          <cell r="N714">
            <v>0.29347220429271842</v>
          </cell>
        </row>
        <row r="715">
          <cell r="F715">
            <v>1716639000</v>
          </cell>
          <cell r="G715" t="str">
            <v xml:space="preserve"> $-   </v>
          </cell>
          <cell r="H715">
            <v>131409000</v>
          </cell>
          <cell r="M715">
            <v>0.95953784992027036</v>
          </cell>
          <cell r="N715">
            <v>0.31625367711941488</v>
          </cell>
        </row>
        <row r="716">
          <cell r="F716">
            <v>1843069000</v>
          </cell>
          <cell r="G716" t="str">
            <v xml:space="preserve"> $-   </v>
          </cell>
          <cell r="H716">
            <v>120266000</v>
          </cell>
          <cell r="M716">
            <v>0.97074983057820619</v>
          </cell>
          <cell r="N716">
            <v>0.30648275619400328</v>
          </cell>
        </row>
        <row r="717">
          <cell r="F717">
            <v>1948041000</v>
          </cell>
          <cell r="G717" t="str">
            <v xml:space="preserve"> $-   </v>
          </cell>
          <cell r="H717">
            <v>127821000</v>
          </cell>
          <cell r="M717">
            <v>0.9739395944059005</v>
          </cell>
          <cell r="N717">
            <v>0.31561521743749549</v>
          </cell>
        </row>
        <row r="718">
          <cell r="F718">
            <v>1096507000</v>
          </cell>
          <cell r="G718" t="str">
            <v xml:space="preserve"> $-   </v>
          </cell>
          <cell r="H718" t="str">
            <v xml:space="preserve"> $-   </v>
          </cell>
          <cell r="M718">
            <v>0.34826317115555072</v>
          </cell>
          <cell r="N718">
            <v>0.11132412320146799</v>
          </cell>
        </row>
        <row r="719">
          <cell r="F719">
            <v>1340453000</v>
          </cell>
          <cell r="G719" t="str">
            <v xml:space="preserve"> $-   </v>
          </cell>
          <cell r="H719" t="str">
            <v xml:space="preserve"> $-   </v>
          </cell>
          <cell r="M719">
            <v>0.35765217721183318</v>
          </cell>
          <cell r="N719">
            <v>0.10591190640830567</v>
          </cell>
        </row>
        <row r="720">
          <cell r="F720">
            <v>1541214000</v>
          </cell>
          <cell r="G720" t="str">
            <v xml:space="preserve"> $-   </v>
          </cell>
          <cell r="H720" t="str">
            <v xml:space="preserve"> $-   </v>
          </cell>
          <cell r="M720">
            <v>0.37273204852649777</v>
          </cell>
          <cell r="N720">
            <v>0.10383196584378848</v>
          </cell>
        </row>
        <row r="721">
          <cell r="F721">
            <v>1500399000</v>
          </cell>
          <cell r="G721" t="str">
            <v xml:space="preserve"> $-   </v>
          </cell>
          <cell r="H721" t="str">
            <v xml:space="preserve"> $-   </v>
          </cell>
          <cell r="M721">
            <v>0.3775668321500335</v>
          </cell>
          <cell r="N721">
            <v>0.12867010528351835</v>
          </cell>
        </row>
        <row r="722">
          <cell r="F722">
            <v>20801000000</v>
          </cell>
          <cell r="G722" t="str">
            <v xml:space="preserve"> $-   </v>
          </cell>
          <cell r="H722">
            <v>1679000000</v>
          </cell>
          <cell r="M722">
            <v>0.8268257958985854</v>
          </cell>
          <cell r="N722">
            <v>0.14588192530215369</v>
          </cell>
        </row>
        <row r="723">
          <cell r="F723">
            <v>21667000000</v>
          </cell>
          <cell r="G723" t="str">
            <v xml:space="preserve"> $-   </v>
          </cell>
          <cell r="H723">
            <v>1753000000</v>
          </cell>
          <cell r="M723">
            <v>0.82534667368790593</v>
          </cell>
          <cell r="N723">
            <v>0.14019074366625708</v>
          </cell>
        </row>
        <row r="724">
          <cell r="F724">
            <v>23271000000</v>
          </cell>
          <cell r="G724" t="str">
            <v xml:space="preserve"> $-   </v>
          </cell>
          <cell r="H724">
            <v>1820000000</v>
          </cell>
          <cell r="M724">
            <v>0.83038084403272117</v>
          </cell>
          <cell r="N724">
            <v>0.15073947667804324</v>
          </cell>
        </row>
        <row r="725">
          <cell r="F725">
            <v>25171000000</v>
          </cell>
          <cell r="G725" t="str">
            <v xml:space="preserve"> $-   </v>
          </cell>
          <cell r="H725">
            <v>1904000000</v>
          </cell>
          <cell r="M725">
            <v>0.83270326125308736</v>
          </cell>
          <cell r="N725">
            <v>0.15033519834669087</v>
          </cell>
        </row>
        <row r="726">
          <cell r="F726">
            <v>158950000</v>
          </cell>
          <cell r="G726" t="str">
            <v xml:space="preserve"> $-   </v>
          </cell>
          <cell r="H726">
            <v>506220000</v>
          </cell>
          <cell r="M726">
            <v>0.67837160011529019</v>
          </cell>
          <cell r="N726">
            <v>0.30171366703681074</v>
          </cell>
        </row>
        <row r="727">
          <cell r="F727">
            <v>241719000</v>
          </cell>
          <cell r="G727" t="str">
            <v xml:space="preserve"> $-   </v>
          </cell>
          <cell r="H727">
            <v>865800000</v>
          </cell>
          <cell r="M727">
            <v>0.57625129698782807</v>
          </cell>
          <cell r="N727">
            <v>0.18736773357631556</v>
          </cell>
        </row>
        <row r="728">
          <cell r="F728">
            <v>212481000</v>
          </cell>
          <cell r="G728" t="str">
            <v xml:space="preserve"> $-   </v>
          </cell>
          <cell r="H728">
            <v>844130000</v>
          </cell>
          <cell r="M728">
            <v>0.57549625984496111</v>
          </cell>
          <cell r="N728">
            <v>0.25588050863325607</v>
          </cell>
        </row>
        <row r="729">
          <cell r="F729">
            <v>258342000</v>
          </cell>
          <cell r="G729" t="str">
            <v xml:space="preserve"> $-   </v>
          </cell>
          <cell r="H729">
            <v>826240000</v>
          </cell>
          <cell r="M729">
            <v>0.57034101096887058</v>
          </cell>
          <cell r="N729">
            <v>0.28308664520477739</v>
          </cell>
        </row>
        <row r="730">
          <cell r="F730">
            <v>401324000</v>
          </cell>
          <cell r="G730" t="str">
            <v xml:space="preserve"> $-   </v>
          </cell>
          <cell r="H730">
            <v>423312000</v>
          </cell>
          <cell r="M730" t="e">
            <v>#VALUE!</v>
          </cell>
          <cell r="N730" t="e">
            <v>#VALUE!</v>
          </cell>
        </row>
        <row r="731">
          <cell r="F731">
            <v>463059000</v>
          </cell>
          <cell r="G731" t="str">
            <v xml:space="preserve"> $-   </v>
          </cell>
          <cell r="H731">
            <v>455016000</v>
          </cell>
          <cell r="M731" t="e">
            <v>#VALUE!</v>
          </cell>
          <cell r="N731" t="e">
            <v>#VALUE!</v>
          </cell>
        </row>
        <row r="732">
          <cell r="F732">
            <v>706644000</v>
          </cell>
          <cell r="G732" t="str">
            <v xml:space="preserve"> $-   </v>
          </cell>
          <cell r="H732">
            <v>504905000</v>
          </cell>
          <cell r="M732" t="e">
            <v>#VALUE!</v>
          </cell>
          <cell r="N732" t="e">
            <v>#VALUE!</v>
          </cell>
        </row>
        <row r="733">
          <cell r="F733">
            <v>842010000</v>
          </cell>
          <cell r="G733" t="str">
            <v xml:space="preserve"> $-   </v>
          </cell>
          <cell r="H733">
            <v>568108000</v>
          </cell>
          <cell r="M733" t="e">
            <v>#VALUE!</v>
          </cell>
          <cell r="N733" t="e">
            <v>#VALUE!</v>
          </cell>
        </row>
        <row r="734">
          <cell r="F734">
            <v>16508000000</v>
          </cell>
          <cell r="G734" t="str">
            <v xml:space="preserve"> $-   </v>
          </cell>
          <cell r="H734">
            <v>1568000000</v>
          </cell>
          <cell r="M734">
            <v>0.34569387591299461</v>
          </cell>
          <cell r="N734">
            <v>0.10388741739572464</v>
          </cell>
        </row>
        <row r="735">
          <cell r="F735">
            <v>16122000000</v>
          </cell>
          <cell r="G735" t="str">
            <v xml:space="preserve"> $-   </v>
          </cell>
          <cell r="H735">
            <v>1627000000</v>
          </cell>
          <cell r="M735">
            <v>0.34150890727300409</v>
          </cell>
          <cell r="N735">
            <v>0.11630208597675482</v>
          </cell>
        </row>
        <row r="736">
          <cell r="F736">
            <v>16280000000</v>
          </cell>
          <cell r="G736" t="str">
            <v xml:space="preserve"> $-   </v>
          </cell>
          <cell r="H736">
            <v>1640000000</v>
          </cell>
          <cell r="M736">
            <v>0.34131239780705969</v>
          </cell>
          <cell r="N736">
            <v>0.12586563431759162</v>
          </cell>
        </row>
        <row r="737">
          <cell r="F737">
            <v>16801000000</v>
          </cell>
          <cell r="G737" t="str">
            <v xml:space="preserve"> $-   </v>
          </cell>
          <cell r="H737">
            <v>1690000000</v>
          </cell>
          <cell r="M737">
            <v>0.34190399801172633</v>
          </cell>
          <cell r="N737">
            <v>0.13301099199042013</v>
          </cell>
        </row>
        <row r="738">
          <cell r="F738">
            <v>1126000000</v>
          </cell>
          <cell r="G738" t="str">
            <v xml:space="preserve"> $-   </v>
          </cell>
          <cell r="H738">
            <v>2866000000</v>
          </cell>
          <cell r="M738">
            <v>0.71131073907717435</v>
          </cell>
          <cell r="N738">
            <v>0.38530012249897916</v>
          </cell>
        </row>
        <row r="739">
          <cell r="F739">
            <v>1045000000</v>
          </cell>
          <cell r="G739" t="str">
            <v xml:space="preserve"> $-   </v>
          </cell>
          <cell r="H739">
            <v>2687000000</v>
          </cell>
          <cell r="M739">
            <v>0.66661066778664424</v>
          </cell>
          <cell r="N739">
            <v>0.35312893742125157</v>
          </cell>
        </row>
        <row r="740">
          <cell r="F740">
            <v>863000000</v>
          </cell>
          <cell r="G740" t="str">
            <v xml:space="preserve"> $-   </v>
          </cell>
          <cell r="H740">
            <v>3224000000</v>
          </cell>
          <cell r="M740">
            <v>0.6504610226320201</v>
          </cell>
          <cell r="N740">
            <v>0.26981465958833939</v>
          </cell>
        </row>
        <row r="741">
          <cell r="F741">
            <v>703000000</v>
          </cell>
          <cell r="G741" t="str">
            <v xml:space="preserve"> $-   </v>
          </cell>
          <cell r="H741">
            <v>3955000000</v>
          </cell>
          <cell r="M741">
            <v>0.49924653405666064</v>
          </cell>
          <cell r="N741">
            <v>-0.20268233875828812</v>
          </cell>
        </row>
        <row r="742">
          <cell r="F742" t="str">
            <v xml:space="preserve"> $-   </v>
          </cell>
          <cell r="G742" t="str">
            <v xml:space="preserve"> $-   </v>
          </cell>
          <cell r="H742">
            <v>7080000000</v>
          </cell>
          <cell r="M742">
            <v>0.40256270940867522</v>
          </cell>
          <cell r="N742">
            <v>8.199764556732772E-2</v>
          </cell>
        </row>
        <row r="743">
          <cell r="F743" t="str">
            <v xml:space="preserve"> $-   </v>
          </cell>
          <cell r="G743" t="str">
            <v xml:space="preserve"> $-   </v>
          </cell>
          <cell r="H743">
            <v>5970000000</v>
          </cell>
          <cell r="M743">
            <v>0.46558312775117305</v>
          </cell>
          <cell r="N743">
            <v>0.17680065786291299</v>
          </cell>
        </row>
        <row r="744">
          <cell r="F744" t="str">
            <v xml:space="preserve"> $-   </v>
          </cell>
          <cell r="G744" t="str">
            <v xml:space="preserve"> $-   </v>
          </cell>
          <cell r="H744">
            <v>5757000000</v>
          </cell>
          <cell r="M744">
            <v>0.41952293972278931</v>
          </cell>
          <cell r="N744">
            <v>0.11023960459868916</v>
          </cell>
        </row>
        <row r="745">
          <cell r="F745" t="str">
            <v xml:space="preserve"> $-   </v>
          </cell>
          <cell r="G745" t="str">
            <v xml:space="preserve"> $-   </v>
          </cell>
          <cell r="H745">
            <v>5274000000</v>
          </cell>
          <cell r="M745">
            <v>0.41366926048865427</v>
          </cell>
          <cell r="N745">
            <v>0.12668008924198726</v>
          </cell>
        </row>
        <row r="746">
          <cell r="F746">
            <v>1111232000</v>
          </cell>
          <cell r="G746" t="str">
            <v xml:space="preserve"> $-   </v>
          </cell>
          <cell r="H746" t="str">
            <v xml:space="preserve"> $-   </v>
          </cell>
          <cell r="M746">
            <v>0.38345680481304023</v>
          </cell>
          <cell r="N746">
            <v>0.18432934217793154</v>
          </cell>
        </row>
        <row r="747">
          <cell r="F747">
            <v>1124753000</v>
          </cell>
          <cell r="G747" t="str">
            <v xml:space="preserve"> $-   </v>
          </cell>
          <cell r="H747" t="str">
            <v xml:space="preserve"> $-   </v>
          </cell>
          <cell r="M747">
            <v>0.38618719185772166</v>
          </cell>
          <cell r="N747">
            <v>0.19554695423900723</v>
          </cell>
        </row>
        <row r="748">
          <cell r="F748">
            <v>1159502000</v>
          </cell>
          <cell r="G748" t="str">
            <v xml:space="preserve"> $-   </v>
          </cell>
          <cell r="H748" t="str">
            <v xml:space="preserve"> $-   </v>
          </cell>
          <cell r="M748">
            <v>0.39182497638278702</v>
          </cell>
          <cell r="N748">
            <v>0.2056645026385131</v>
          </cell>
        </row>
        <row r="749">
          <cell r="F749">
            <v>1220095000</v>
          </cell>
          <cell r="G749" t="str">
            <v xml:space="preserve"> $-   </v>
          </cell>
          <cell r="H749" t="str">
            <v xml:space="preserve"> $-   </v>
          </cell>
          <cell r="M749">
            <v>0.39626867389376064</v>
          </cell>
          <cell r="N749">
            <v>0.19276355447057594</v>
          </cell>
        </row>
        <row r="750">
          <cell r="F750">
            <v>661100000</v>
          </cell>
          <cell r="G750">
            <v>197600000</v>
          </cell>
          <cell r="H750">
            <v>112600000</v>
          </cell>
          <cell r="M750">
            <v>0.46599526541748582</v>
          </cell>
          <cell r="N750">
            <v>7.627492677446536E-2</v>
          </cell>
        </row>
        <row r="751">
          <cell r="F751">
            <v>591500000</v>
          </cell>
          <cell r="G751">
            <v>203200000</v>
          </cell>
          <cell r="H751">
            <v>113800000</v>
          </cell>
          <cell r="M751">
            <v>0.49215632038566404</v>
          </cell>
          <cell r="N751">
            <v>0.13316473702928044</v>
          </cell>
        </row>
        <row r="752">
          <cell r="F752">
            <v>624000000</v>
          </cell>
          <cell r="G752">
            <v>214900000</v>
          </cell>
          <cell r="H752">
            <v>110200000</v>
          </cell>
          <cell r="M752">
            <v>0.52964879852125701</v>
          </cell>
          <cell r="N752">
            <v>0.17878003696857672</v>
          </cell>
        </row>
        <row r="753">
          <cell r="F753">
            <v>682400000</v>
          </cell>
          <cell r="G753">
            <v>232100000</v>
          </cell>
          <cell r="H753">
            <v>89700000</v>
          </cell>
          <cell r="M753">
            <v>0.55187630176157021</v>
          </cell>
          <cell r="N753">
            <v>0.19737353055388851</v>
          </cell>
        </row>
        <row r="754">
          <cell r="F754">
            <v>5190000000</v>
          </cell>
          <cell r="G754" t="str">
            <v xml:space="preserve"> $-   </v>
          </cell>
          <cell r="H754" t="str">
            <v xml:space="preserve"> $-   </v>
          </cell>
          <cell r="M754">
            <v>0.27374215849443095</v>
          </cell>
          <cell r="N754">
            <v>0.14085264370759185</v>
          </cell>
        </row>
        <row r="755">
          <cell r="F755">
            <v>5518000000</v>
          </cell>
          <cell r="G755" t="str">
            <v xml:space="preserve"> $-   </v>
          </cell>
          <cell r="H755" t="str">
            <v xml:space="preserve"> $-   </v>
          </cell>
          <cell r="M755">
            <v>0.2815709819877934</v>
          </cell>
          <cell r="N755">
            <v>0.14466828759986106</v>
          </cell>
        </row>
        <row r="756">
          <cell r="F756">
            <v>5006000000</v>
          </cell>
          <cell r="G756" t="str">
            <v xml:space="preserve"> $-   </v>
          </cell>
          <cell r="H756" t="str">
            <v xml:space="preserve"> $-   </v>
          </cell>
          <cell r="M756">
            <v>0.30673129260516829</v>
          </cell>
          <cell r="N756">
            <v>0.17697830538347892</v>
          </cell>
        </row>
        <row r="757">
          <cell r="F757">
            <v>5469000000</v>
          </cell>
          <cell r="G757" t="str">
            <v xml:space="preserve"> $-   </v>
          </cell>
          <cell r="H757" t="str">
            <v xml:space="preserve"> $-   </v>
          </cell>
          <cell r="M757">
            <v>0.3091954607907994</v>
          </cell>
          <cell r="N757">
            <v>0.17004223703628313</v>
          </cell>
        </row>
        <row r="758">
          <cell r="F758">
            <v>126250000</v>
          </cell>
          <cell r="G758">
            <v>15235000</v>
          </cell>
          <cell r="H758">
            <v>455623000</v>
          </cell>
          <cell r="M758">
            <v>0.45307582268818114</v>
          </cell>
          <cell r="N758">
            <v>0.27681371018067585</v>
          </cell>
        </row>
        <row r="759">
          <cell r="F759">
            <v>116190000</v>
          </cell>
          <cell r="G759">
            <v>15905000</v>
          </cell>
          <cell r="H759">
            <v>523984000</v>
          </cell>
          <cell r="M759">
            <v>0.45997516663222071</v>
          </cell>
          <cell r="N759">
            <v>0.28341847938410664</v>
          </cell>
        </row>
        <row r="760">
          <cell r="F760">
            <v>122878000</v>
          </cell>
          <cell r="G760">
            <v>16104000</v>
          </cell>
          <cell r="H760">
            <v>608039000</v>
          </cell>
          <cell r="M760">
            <v>0.46121550987411208</v>
          </cell>
          <cell r="N760">
            <v>0.22494371702329949</v>
          </cell>
        </row>
        <row r="761">
          <cell r="F761">
            <v>136287000</v>
          </cell>
          <cell r="G761">
            <v>10269000</v>
          </cell>
          <cell r="H761">
            <v>598587000</v>
          </cell>
          <cell r="M761">
            <v>0.44662769850612472</v>
          </cell>
          <cell r="N761">
            <v>-1.2138659994385039E-2</v>
          </cell>
        </row>
        <row r="762">
          <cell r="F762">
            <v>8717000000</v>
          </cell>
          <cell r="G762">
            <v>2197000000</v>
          </cell>
          <cell r="H762">
            <v>906000000</v>
          </cell>
          <cell r="M762">
            <v>0.28367469114525701</v>
          </cell>
          <cell r="N762">
            <v>6.9245142680913599E-2</v>
          </cell>
        </row>
        <row r="763">
          <cell r="F763">
            <v>9047000000</v>
          </cell>
          <cell r="G763">
            <v>2338000000</v>
          </cell>
          <cell r="H763">
            <v>852000000</v>
          </cell>
          <cell r="M763">
            <v>0.28669852419060782</v>
          </cell>
          <cell r="N763">
            <v>5.1854837161993593E-2</v>
          </cell>
        </row>
        <row r="764">
          <cell r="F764">
            <v>8419000000</v>
          </cell>
          <cell r="G764">
            <v>2298000000</v>
          </cell>
          <cell r="H764">
            <v>755000000</v>
          </cell>
          <cell r="M764">
            <v>0.29160265746264191</v>
          </cell>
          <cell r="N764">
            <v>6.2725694790814593E-2</v>
          </cell>
        </row>
        <row r="765">
          <cell r="F765">
            <v>13267000000</v>
          </cell>
          <cell r="G765">
            <v>3135000000</v>
          </cell>
          <cell r="H765">
            <v>1373000000</v>
          </cell>
          <cell r="M765">
            <v>0.2307966303941299</v>
          </cell>
          <cell r="N765">
            <v>7.2512422304938651E-2</v>
          </cell>
        </row>
        <row r="766">
          <cell r="F766">
            <v>5361000000</v>
          </cell>
          <cell r="G766">
            <v>1298000000</v>
          </cell>
          <cell r="H766">
            <v>129000000</v>
          </cell>
          <cell r="M766">
            <v>0.19805475631498115</v>
          </cell>
          <cell r="N766">
            <v>7.8233393938324125E-2</v>
          </cell>
        </row>
        <row r="767">
          <cell r="F767">
            <v>4663000000</v>
          </cell>
          <cell r="G767">
            <v>1191000000</v>
          </cell>
          <cell r="H767">
            <v>102000000</v>
          </cell>
          <cell r="M767">
            <v>0.19312904416765442</v>
          </cell>
          <cell r="N767">
            <v>7.7395410294774883E-2</v>
          </cell>
        </row>
        <row r="768">
          <cell r="F768">
            <v>4019000000</v>
          </cell>
          <cell r="G768">
            <v>1209000000</v>
          </cell>
          <cell r="H768">
            <v>16000000</v>
          </cell>
          <cell r="M768">
            <v>0.18653343836809155</v>
          </cell>
          <cell r="N768">
            <v>7.7822463617894605E-2</v>
          </cell>
        </row>
        <row r="769">
          <cell r="F769">
            <v>828095000</v>
          </cell>
          <cell r="G769" t="str">
            <v xml:space="preserve"> $-   </v>
          </cell>
          <cell r="H769">
            <v>92407000</v>
          </cell>
          <cell r="M769">
            <v>0.59966962510250743</v>
          </cell>
          <cell r="N769">
            <v>0.27175205566998706</v>
          </cell>
        </row>
        <row r="770">
          <cell r="F770">
            <v>830789000</v>
          </cell>
          <cell r="G770" t="str">
            <v xml:space="preserve"> $-   </v>
          </cell>
          <cell r="H770">
            <v>115604000</v>
          </cell>
          <cell r="M770">
            <v>0.61002316242297794</v>
          </cell>
          <cell r="N770">
            <v>0.2970930415187672</v>
          </cell>
        </row>
        <row r="771">
          <cell r="F771">
            <v>818091000</v>
          </cell>
          <cell r="G771" t="str">
            <v xml:space="preserve"> $-   </v>
          </cell>
          <cell r="H771">
            <v>159804000</v>
          </cell>
          <cell r="M771">
            <v>0.60011667421324488</v>
          </cell>
          <cell r="N771">
            <v>0.28247989870911289</v>
          </cell>
        </row>
        <row r="772">
          <cell r="F772">
            <v>905648000</v>
          </cell>
          <cell r="G772" t="str">
            <v xml:space="preserve"> $-   </v>
          </cell>
          <cell r="H772">
            <v>173598000</v>
          </cell>
          <cell r="M772">
            <v>0.58846048898788172</v>
          </cell>
          <cell r="N772">
            <v>0.23322953123163975</v>
          </cell>
        </row>
        <row r="773">
          <cell r="F773">
            <v>627340000</v>
          </cell>
          <cell r="G773" t="str">
            <v xml:space="preserve"> $-   </v>
          </cell>
          <cell r="H773" t="str">
            <v xml:space="preserve"> $-   </v>
          </cell>
          <cell r="M773">
            <v>0.16143417004374261</v>
          </cell>
          <cell r="N773">
            <v>8.9751720074856711E-2</v>
          </cell>
        </row>
        <row r="774">
          <cell r="F774">
            <v>650948000</v>
          </cell>
          <cell r="G774" t="str">
            <v xml:space="preserve"> $-   </v>
          </cell>
          <cell r="H774" t="str">
            <v xml:space="preserve"> $-   </v>
          </cell>
          <cell r="M774">
            <v>0.1679841129312033</v>
          </cell>
          <cell r="N774">
            <v>9.8111838060267992E-2</v>
          </cell>
        </row>
        <row r="775">
          <cell r="F775">
            <v>743611000</v>
          </cell>
          <cell r="G775" t="str">
            <v xml:space="preserve"> $-   </v>
          </cell>
          <cell r="H775" t="str">
            <v xml:space="preserve"> $-   </v>
          </cell>
          <cell r="M775">
            <v>0.19522967902267119</v>
          </cell>
          <cell r="N775">
            <v>0.11495960162623303</v>
          </cell>
        </row>
        <row r="776">
          <cell r="F776">
            <v>871974000</v>
          </cell>
          <cell r="G776" t="str">
            <v xml:space="preserve"> $-   </v>
          </cell>
          <cell r="H776" t="str">
            <v xml:space="preserve"> $-   </v>
          </cell>
          <cell r="M776">
            <v>0.22662230773947978</v>
          </cell>
          <cell r="N776">
            <v>0.13505940845243167</v>
          </cell>
        </row>
        <row r="777">
          <cell r="F777">
            <v>914000000</v>
          </cell>
          <cell r="G777" t="str">
            <v xml:space="preserve"> $-   </v>
          </cell>
          <cell r="H777" t="str">
            <v xml:space="preserve"> $-   </v>
          </cell>
          <cell r="M777">
            <v>0.33783255086071984</v>
          </cell>
          <cell r="N777">
            <v>0.159037558685446</v>
          </cell>
        </row>
        <row r="778">
          <cell r="F778">
            <v>820000000</v>
          </cell>
          <cell r="G778" t="str">
            <v xml:space="preserve"> $-   </v>
          </cell>
          <cell r="H778" t="str">
            <v xml:space="preserve"> $-   </v>
          </cell>
          <cell r="M778">
            <v>0.33958499600957703</v>
          </cell>
          <cell r="N778">
            <v>0.17597765363128492</v>
          </cell>
        </row>
        <row r="779">
          <cell r="F779">
            <v>976000000</v>
          </cell>
          <cell r="G779" t="str">
            <v xml:space="preserve"> $-   </v>
          </cell>
          <cell r="H779" t="str">
            <v xml:space="preserve"> $-   </v>
          </cell>
          <cell r="M779">
            <v>0.34133385795789883</v>
          </cell>
          <cell r="N779">
            <v>0.14932126696832579</v>
          </cell>
        </row>
        <row r="780">
          <cell r="F780">
            <v>1186000000</v>
          </cell>
          <cell r="G780" t="str">
            <v xml:space="preserve"> $-   </v>
          </cell>
          <cell r="H780" t="str">
            <v xml:space="preserve"> $-   </v>
          </cell>
          <cell r="M780">
            <v>0.31270925405115846</v>
          </cell>
          <cell r="N780">
            <v>0.1538770590598634</v>
          </cell>
        </row>
        <row r="781">
          <cell r="F781">
            <v>1873360000</v>
          </cell>
          <cell r="G781" t="str">
            <v xml:space="preserve"> $-   </v>
          </cell>
          <cell r="H781" t="str">
            <v xml:space="preserve"> $-   </v>
          </cell>
          <cell r="M781">
            <v>0.28048347382042904</v>
          </cell>
          <cell r="N781">
            <v>7.0934601883877194E-2</v>
          </cell>
        </row>
        <row r="782">
          <cell r="F782">
            <v>1978960000</v>
          </cell>
          <cell r="G782" t="str">
            <v xml:space="preserve"> $-   </v>
          </cell>
          <cell r="H782" t="str">
            <v xml:space="preserve"> $-   </v>
          </cell>
          <cell r="M782">
            <v>0.27780693084892683</v>
          </cell>
          <cell r="N782">
            <v>7.0816755393228098E-2</v>
          </cell>
        </row>
        <row r="783">
          <cell r="F783">
            <v>2196173000</v>
          </cell>
          <cell r="G783" t="str">
            <v xml:space="preserve"> $-   </v>
          </cell>
          <cell r="H783" t="str">
            <v xml:space="preserve"> $-   </v>
          </cell>
          <cell r="M783">
            <v>0.28070634697952734</v>
          </cell>
          <cell r="N783">
            <v>6.8953341837497198E-2</v>
          </cell>
        </row>
        <row r="784">
          <cell r="F784">
            <v>2243356000</v>
          </cell>
          <cell r="G784" t="str">
            <v xml:space="preserve"> $-   </v>
          </cell>
          <cell r="H784" t="str">
            <v xml:space="preserve"> $-   </v>
          </cell>
          <cell r="M784">
            <v>0.28338086829952891</v>
          </cell>
          <cell r="N784">
            <v>7.2335214129366915E-2</v>
          </cell>
        </row>
        <row r="785">
          <cell r="F785">
            <v>2101000000</v>
          </cell>
          <cell r="G785" t="str">
            <v xml:space="preserve"> $-   </v>
          </cell>
          <cell r="H785">
            <v>722000000</v>
          </cell>
          <cell r="M785">
            <v>0.62739671871911451</v>
          </cell>
          <cell r="N785">
            <v>6.938130065230283E-2</v>
          </cell>
        </row>
        <row r="786">
          <cell r="F786">
            <v>1968000000</v>
          </cell>
          <cell r="G786" t="str">
            <v xml:space="preserve"> $-   </v>
          </cell>
          <cell r="H786">
            <v>697000000</v>
          </cell>
          <cell r="M786">
            <v>0.61498257839721249</v>
          </cell>
          <cell r="N786">
            <v>9.910956252419667E-2</v>
          </cell>
        </row>
        <row r="787">
          <cell r="F787">
            <v>1920000000</v>
          </cell>
          <cell r="G787" t="str">
            <v xml:space="preserve"> $-   </v>
          </cell>
          <cell r="H787">
            <v>701000000</v>
          </cell>
          <cell r="M787">
            <v>0.62028389988793431</v>
          </cell>
          <cell r="N787">
            <v>0.13074336944340681</v>
          </cell>
        </row>
        <row r="788">
          <cell r="F788">
            <v>2011000000</v>
          </cell>
          <cell r="G788" t="str">
            <v xml:space="preserve"> $-   </v>
          </cell>
          <cell r="H788">
            <v>716000000</v>
          </cell>
          <cell r="M788">
            <v>0.62650826062743636</v>
          </cell>
          <cell r="N788">
            <v>0.1202895860404678</v>
          </cell>
        </row>
        <row r="789">
          <cell r="F789">
            <v>1703796000</v>
          </cell>
          <cell r="G789" t="str">
            <v xml:space="preserve"> $-   </v>
          </cell>
          <cell r="H789" t="str">
            <v xml:space="preserve"> $-   </v>
          </cell>
          <cell r="M789">
            <v>0.43042949003138353</v>
          </cell>
          <cell r="N789">
            <v>0.17399791579247748</v>
          </cell>
        </row>
        <row r="790">
          <cell r="F790">
            <v>1924132000</v>
          </cell>
          <cell r="G790" t="str">
            <v xml:space="preserve"> $-   </v>
          </cell>
          <cell r="H790" t="str">
            <v xml:space="preserve"> $-   </v>
          </cell>
          <cell r="M790">
            <v>0.45911163310677083</v>
          </cell>
          <cell r="N790">
            <v>0.18985460418223757</v>
          </cell>
        </row>
        <row r="791">
          <cell r="F791">
            <v>1898284000</v>
          </cell>
          <cell r="G791" t="str">
            <v xml:space="preserve"> $-   </v>
          </cell>
          <cell r="H791" t="str">
            <v xml:space="preserve"> $-   </v>
          </cell>
          <cell r="M791">
            <v>0.44951095210736847</v>
          </cell>
          <cell r="N791">
            <v>0.19373847309697637</v>
          </cell>
        </row>
        <row r="792">
          <cell r="F792">
            <v>1969308000</v>
          </cell>
          <cell r="G792" t="str">
            <v xml:space="preserve"> $-   </v>
          </cell>
          <cell r="H792" t="str">
            <v xml:space="preserve"> $-   </v>
          </cell>
          <cell r="M792">
            <v>0.45794588760822597</v>
          </cell>
          <cell r="N792">
            <v>0.19134135124751139</v>
          </cell>
        </row>
        <row r="793">
          <cell r="F793" t="str">
            <v xml:space="preserve"> $-   </v>
          </cell>
          <cell r="G793" t="str">
            <v xml:space="preserve"> $-   </v>
          </cell>
          <cell r="H793">
            <v>6688000000</v>
          </cell>
          <cell r="M793">
            <v>0.21177353375450825</v>
          </cell>
          <cell r="N793">
            <v>4.9887444630019609E-2</v>
          </cell>
        </row>
        <row r="794">
          <cell r="F794" t="str">
            <v xml:space="preserve"> $-   </v>
          </cell>
          <cell r="G794" t="str">
            <v xml:space="preserve"> $-   </v>
          </cell>
          <cell r="H794">
            <v>7972000000</v>
          </cell>
          <cell r="M794">
            <v>0.2130721649484536</v>
          </cell>
          <cell r="N794">
            <v>4.8701030927835051E-2</v>
          </cell>
        </row>
        <row r="795">
          <cell r="F795" t="str">
            <v xml:space="preserve"> $-   </v>
          </cell>
          <cell r="G795" t="str">
            <v xml:space="preserve"> $-   </v>
          </cell>
          <cell r="H795">
            <v>7673000000</v>
          </cell>
          <cell r="M795">
            <v>0.18456777616091657</v>
          </cell>
          <cell r="N795">
            <v>4.3231593877212697E-2</v>
          </cell>
        </row>
        <row r="796">
          <cell r="F796" t="str">
            <v xml:space="preserve"> $-   </v>
          </cell>
          <cell r="G796" t="str">
            <v xml:space="preserve"> $-   </v>
          </cell>
          <cell r="H796">
            <v>7631000000</v>
          </cell>
          <cell r="M796">
            <v>0.17234594236745804</v>
          </cell>
          <cell r="N796">
            <v>3.2016035601978708E-2</v>
          </cell>
        </row>
        <row r="797">
          <cell r="F797">
            <v>22389000000</v>
          </cell>
          <cell r="G797">
            <v>5816000000</v>
          </cell>
          <cell r="H797" t="str">
            <v xml:space="preserve"> $-   </v>
          </cell>
          <cell r="M797">
            <v>0.48954060306783054</v>
          </cell>
          <cell r="N797">
            <v>0.21537025876314714</v>
          </cell>
        </row>
        <row r="798">
          <cell r="F798">
            <v>22629000000</v>
          </cell>
          <cell r="G798">
            <v>5743000000</v>
          </cell>
          <cell r="H798" t="str">
            <v xml:space="preserve"> $-   </v>
          </cell>
          <cell r="M798">
            <v>0.49492207752599959</v>
          </cell>
          <cell r="N798">
            <v>0.20649201459839173</v>
          </cell>
        </row>
        <row r="799">
          <cell r="F799">
            <v>22438000000</v>
          </cell>
          <cell r="G799">
            <v>5437000000</v>
          </cell>
          <cell r="H799" t="str">
            <v xml:space="preserve"> $-   </v>
          </cell>
          <cell r="M799">
            <v>0.50011315508712939</v>
          </cell>
          <cell r="N799">
            <v>0.1997133404459388</v>
          </cell>
        </row>
        <row r="800">
          <cell r="F800">
            <v>19748000000</v>
          </cell>
          <cell r="G800">
            <v>5247000000</v>
          </cell>
          <cell r="H800" t="str">
            <v xml:space="preserve"> $-   </v>
          </cell>
          <cell r="M800">
            <v>0.4977184032492874</v>
          </cell>
          <cell r="N800">
            <v>0.19193550360284312</v>
          </cell>
        </row>
        <row r="801">
          <cell r="F801">
            <v>354571000</v>
          </cell>
          <cell r="G801">
            <v>82014000</v>
          </cell>
          <cell r="H801" t="str">
            <v xml:space="preserve"> $-   </v>
          </cell>
          <cell r="M801">
            <v>0.54057639998206186</v>
          </cell>
          <cell r="N801">
            <v>0.2030118963488276</v>
          </cell>
        </row>
        <row r="802">
          <cell r="F802">
            <v>401353000</v>
          </cell>
          <cell r="G802">
            <v>88003000</v>
          </cell>
          <cell r="H802" t="str">
            <v xml:space="preserve"> $-   </v>
          </cell>
          <cell r="M802">
            <v>0.54908217373560153</v>
          </cell>
          <cell r="N802">
            <v>0.19371878308684165</v>
          </cell>
        </row>
        <row r="803">
          <cell r="F803">
            <v>457598000</v>
          </cell>
          <cell r="G803">
            <v>98263000</v>
          </cell>
          <cell r="H803" t="str">
            <v xml:space="preserve"> $-   </v>
          </cell>
          <cell r="M803">
            <v>0.5492745693081269</v>
          </cell>
          <cell r="N803">
            <v>0.17516070391376537</v>
          </cell>
        </row>
        <row r="804">
          <cell r="F804">
            <v>482465000</v>
          </cell>
          <cell r="G804">
            <v>99681000</v>
          </cell>
          <cell r="H804" t="str">
            <v xml:space="preserve"> $-   </v>
          </cell>
          <cell r="M804">
            <v>0.55576156195299053</v>
          </cell>
          <cell r="N804">
            <v>0.19235004607052161</v>
          </cell>
        </row>
        <row r="805">
          <cell r="F805">
            <v>453535000</v>
          </cell>
          <cell r="G805">
            <v>233713000</v>
          </cell>
          <cell r="H805" t="str">
            <v xml:space="preserve"> $-   </v>
          </cell>
          <cell r="M805">
            <v>0.4166423883356265</v>
          </cell>
          <cell r="N805">
            <v>0.17306232336185062</v>
          </cell>
        </row>
        <row r="806">
          <cell r="F806">
            <v>505877000</v>
          </cell>
          <cell r="G806">
            <v>259838000</v>
          </cell>
          <cell r="H806" t="str">
            <v xml:space="preserve"> $-   </v>
          </cell>
          <cell r="M806">
            <v>0.43489679284336458</v>
          </cell>
          <cell r="N806">
            <v>0.17558694921866533</v>
          </cell>
        </row>
        <row r="807">
          <cell r="F807">
            <v>514891000</v>
          </cell>
          <cell r="G807">
            <v>253640000</v>
          </cell>
          <cell r="H807" t="str">
            <v xml:space="preserve"> $-   </v>
          </cell>
          <cell r="M807">
            <v>0.44103462711908858</v>
          </cell>
          <cell r="N807">
            <v>0.19220095754197866</v>
          </cell>
        </row>
        <row r="808">
          <cell r="F808">
            <v>509557000</v>
          </cell>
          <cell r="G808">
            <v>246101000</v>
          </cell>
          <cell r="H808" t="str">
            <v xml:space="preserve"> $-   </v>
          </cell>
          <cell r="M808">
            <v>0.44707724194550857</v>
          </cell>
          <cell r="N808">
            <v>0.19712330257883315</v>
          </cell>
        </row>
        <row r="809">
          <cell r="F809">
            <v>397285000</v>
          </cell>
          <cell r="G809">
            <v>276743000</v>
          </cell>
          <cell r="H809" t="str">
            <v xml:space="preserve"> $-   </v>
          </cell>
          <cell r="M809">
            <v>0.64164165220683123</v>
          </cell>
          <cell r="N809">
            <v>0.16736749372703488</v>
          </cell>
        </row>
        <row r="810">
          <cell r="F810">
            <v>471921000</v>
          </cell>
          <cell r="G810">
            <v>388055000</v>
          </cell>
          <cell r="H810" t="str">
            <v xml:space="preserve"> $-   </v>
          </cell>
          <cell r="M810">
            <v>0.69718452871505643</v>
          </cell>
          <cell r="N810">
            <v>0.23516916144019581</v>
          </cell>
        </row>
        <row r="811">
          <cell r="F811">
            <v>522046000</v>
          </cell>
          <cell r="G811">
            <v>401527000</v>
          </cell>
          <cell r="H811" t="str">
            <v xml:space="preserve"> $-   </v>
          </cell>
          <cell r="M811">
            <v>0.69795320399213967</v>
          </cell>
          <cell r="N811">
            <v>0.28188472457858094</v>
          </cell>
        </row>
        <row r="812">
          <cell r="F812">
            <v>584491000</v>
          </cell>
          <cell r="G812">
            <v>504415000</v>
          </cell>
          <cell r="H812" t="str">
            <v xml:space="preserve"> $-   </v>
          </cell>
          <cell r="M812">
            <v>0.69482436635168932</v>
          </cell>
          <cell r="N812">
            <v>0.24080574622879761</v>
          </cell>
        </row>
        <row r="813">
          <cell r="F813">
            <v>8088000000</v>
          </cell>
          <cell r="G813">
            <v>10611000000</v>
          </cell>
          <cell r="H813">
            <v>291000000</v>
          </cell>
          <cell r="M813">
            <v>0.5980306594824315</v>
          </cell>
          <cell r="N813">
            <v>0.23774379600819609</v>
          </cell>
        </row>
        <row r="814">
          <cell r="F814">
            <v>8136000000</v>
          </cell>
          <cell r="G814">
            <v>11537000000</v>
          </cell>
          <cell r="H814">
            <v>294000000</v>
          </cell>
          <cell r="M814">
            <v>0.6373545731161625</v>
          </cell>
          <cell r="N814">
            <v>0.27997136209056739</v>
          </cell>
        </row>
        <row r="815">
          <cell r="F815">
            <v>7930000000</v>
          </cell>
          <cell r="G815">
            <v>12128000000</v>
          </cell>
          <cell r="H815">
            <v>265000000</v>
          </cell>
          <cell r="M815">
            <v>0.62648360581699936</v>
          </cell>
          <cell r="N815">
            <v>0.2593442326799747</v>
          </cell>
        </row>
        <row r="816">
          <cell r="F816">
            <v>8397000000</v>
          </cell>
          <cell r="G816">
            <v>12740000000</v>
          </cell>
          <cell r="H816">
            <v>294000000</v>
          </cell>
          <cell r="M816">
            <v>0.60940946671830543</v>
          </cell>
          <cell r="N816">
            <v>0.24853924259518076</v>
          </cell>
        </row>
        <row r="817">
          <cell r="F817">
            <v>1534000000</v>
          </cell>
          <cell r="G817">
            <v>647000000</v>
          </cell>
          <cell r="H817">
            <v>30000000</v>
          </cell>
          <cell r="M817">
            <v>0.86644703497212361</v>
          </cell>
          <cell r="N817">
            <v>0.30613279270146987</v>
          </cell>
        </row>
        <row r="818">
          <cell r="F818">
            <v>1601000000</v>
          </cell>
          <cell r="G818">
            <v>714000000</v>
          </cell>
          <cell r="H818">
            <v>25000000</v>
          </cell>
          <cell r="M818">
            <v>0.8578835729436719</v>
          </cell>
          <cell r="N818">
            <v>0.30638699033702571</v>
          </cell>
        </row>
        <row r="819">
          <cell r="F819">
            <v>1771000000</v>
          </cell>
          <cell r="G819">
            <v>798000000</v>
          </cell>
          <cell r="H819">
            <v>42000000</v>
          </cell>
          <cell r="M819">
            <v>0.83420801526717558</v>
          </cell>
          <cell r="N819">
            <v>0.21135496183206107</v>
          </cell>
        </row>
        <row r="820">
          <cell r="F820">
            <v>1807000000</v>
          </cell>
          <cell r="G820">
            <v>881000000</v>
          </cell>
          <cell r="H820">
            <v>34000000</v>
          </cell>
          <cell r="M820">
            <v>0.84448231785257777</v>
          </cell>
          <cell r="N820">
            <v>0.26459309757136773</v>
          </cell>
        </row>
        <row r="821">
          <cell r="F821">
            <v>3303000000</v>
          </cell>
          <cell r="G821" t="str">
            <v xml:space="preserve"> $-   </v>
          </cell>
          <cell r="H821">
            <v>1473000000</v>
          </cell>
          <cell r="M821">
            <v>0.30043016657514188</v>
          </cell>
          <cell r="N821">
            <v>8.1868936481786558E-2</v>
          </cell>
        </row>
        <row r="822">
          <cell r="F822">
            <v>3557000000</v>
          </cell>
          <cell r="G822" t="str">
            <v xml:space="preserve"> $-   </v>
          </cell>
          <cell r="H822">
            <v>1531000000</v>
          </cell>
          <cell r="M822">
            <v>0.30664736192138997</v>
          </cell>
          <cell r="N822">
            <v>8.9979985521441042E-2</v>
          </cell>
        </row>
        <row r="823">
          <cell r="F823">
            <v>3494000000</v>
          </cell>
          <cell r="G823" t="str">
            <v xml:space="preserve"> $-   </v>
          </cell>
          <cell r="H823">
            <v>1406000000</v>
          </cell>
          <cell r="M823">
            <v>0.31176694753779055</v>
          </cell>
          <cell r="N823">
            <v>0.10428928314349832</v>
          </cell>
        </row>
        <row r="824">
          <cell r="F824">
            <v>3219000000</v>
          </cell>
          <cell r="G824" t="str">
            <v xml:space="preserve"> $-   </v>
          </cell>
          <cell r="H824">
            <v>1294000000</v>
          </cell>
          <cell r="M824">
            <v>0.30838363514419853</v>
          </cell>
          <cell r="N824">
            <v>0.10659512631343618</v>
          </cell>
        </row>
        <row r="825">
          <cell r="F825">
            <v>6279100000</v>
          </cell>
          <cell r="G825" t="str">
            <v xml:space="preserve"> $-   </v>
          </cell>
          <cell r="H825" t="str">
            <v xml:space="preserve"> $-   </v>
          </cell>
          <cell r="M825" t="e">
            <v>#VALUE!</v>
          </cell>
          <cell r="N825" t="e">
            <v>#VALUE!</v>
          </cell>
        </row>
        <row r="826">
          <cell r="F826">
            <v>6463400000</v>
          </cell>
          <cell r="G826" t="str">
            <v xml:space="preserve"> $-   </v>
          </cell>
          <cell r="H826" t="str">
            <v xml:space="preserve"> $-   </v>
          </cell>
          <cell r="M826" t="e">
            <v>#VALUE!</v>
          </cell>
          <cell r="N826" t="e">
            <v>#VALUE!</v>
          </cell>
        </row>
        <row r="827">
          <cell r="F827">
            <v>6748500000</v>
          </cell>
          <cell r="G827" t="str">
            <v xml:space="preserve"> $-   </v>
          </cell>
          <cell r="H827" t="str">
            <v xml:space="preserve"> $-   </v>
          </cell>
          <cell r="M827" t="e">
            <v>#VALUE!</v>
          </cell>
          <cell r="N827" t="e">
            <v>#VALUE!</v>
          </cell>
        </row>
        <row r="828">
          <cell r="F828">
            <v>6742700000</v>
          </cell>
          <cell r="G828" t="str">
            <v xml:space="preserve"> $-   </v>
          </cell>
          <cell r="H828" t="str">
            <v xml:space="preserve"> $-   </v>
          </cell>
          <cell r="M828" t="e">
            <v>#VALUE!</v>
          </cell>
          <cell r="N828" t="e">
            <v>#VALUE!</v>
          </cell>
        </row>
        <row r="829">
          <cell r="F829">
            <v>850371000</v>
          </cell>
          <cell r="G829" t="str">
            <v xml:space="preserve"> $-   </v>
          </cell>
          <cell r="H829">
            <v>316344000</v>
          </cell>
          <cell r="M829">
            <v>0.57485614797824869</v>
          </cell>
          <cell r="N829">
            <v>0.18646317937519039</v>
          </cell>
        </row>
        <row r="830">
          <cell r="F830">
            <v>924031000</v>
          </cell>
          <cell r="G830" t="str">
            <v xml:space="preserve"> $-   </v>
          </cell>
          <cell r="H830">
            <v>322037000</v>
          </cell>
          <cell r="M830">
            <v>0.57387152051677182</v>
          </cell>
          <cell r="N830">
            <v>0.16189687111418513</v>
          </cell>
        </row>
        <row r="831">
          <cell r="F831">
            <v>869572000</v>
          </cell>
          <cell r="G831" t="str">
            <v xml:space="preserve"> $-   </v>
          </cell>
          <cell r="H831">
            <v>353143000</v>
          </cell>
          <cell r="M831">
            <v>0.56870801583093655</v>
          </cell>
          <cell r="N831">
            <v>0.1765221912484648</v>
          </cell>
        </row>
        <row r="832">
          <cell r="F832">
            <v>844960000</v>
          </cell>
          <cell r="G832" t="str">
            <v xml:space="preserve"> $-   </v>
          </cell>
          <cell r="H832">
            <v>345464000</v>
          </cell>
          <cell r="M832">
            <v>0.57113188403098958</v>
          </cell>
          <cell r="N832">
            <v>0.17537606683032045</v>
          </cell>
        </row>
        <row r="833">
          <cell r="F833">
            <v>574000000</v>
          </cell>
          <cell r="G833">
            <v>167700000</v>
          </cell>
          <cell r="H833" t="str">
            <v xml:space="preserve"> $-   </v>
          </cell>
          <cell r="M833">
            <v>0.7038099863140701</v>
          </cell>
          <cell r="N833">
            <v>0.37636307447794798</v>
          </cell>
        </row>
        <row r="834">
          <cell r="F834">
            <v>691000000</v>
          </cell>
          <cell r="G834">
            <v>178000000</v>
          </cell>
          <cell r="H834" t="str">
            <v xml:space="preserve"> $-   </v>
          </cell>
          <cell r="M834">
            <v>0.66322653281418587</v>
          </cell>
          <cell r="N834">
            <v>0.25557067129521038</v>
          </cell>
        </row>
        <row r="835">
          <cell r="F835">
            <v>640500000</v>
          </cell>
          <cell r="G835">
            <v>197400000</v>
          </cell>
          <cell r="H835" t="str">
            <v xml:space="preserve"> $-   </v>
          </cell>
          <cell r="M835">
            <v>0.66175977185036072</v>
          </cell>
          <cell r="N835">
            <v>0.31035061231337024</v>
          </cell>
        </row>
        <row r="836">
          <cell r="F836">
            <v>705300000</v>
          </cell>
          <cell r="G836">
            <v>239600000</v>
          </cell>
          <cell r="H836" t="str">
            <v xml:space="preserve"> $-   </v>
          </cell>
          <cell r="M836">
            <v>0.69889809199822506</v>
          </cell>
          <cell r="N836">
            <v>0.34950451116698711</v>
          </cell>
        </row>
        <row r="837">
          <cell r="F837">
            <v>2815000000</v>
          </cell>
          <cell r="G837" t="str">
            <v xml:space="preserve"> $-   </v>
          </cell>
          <cell r="H837">
            <v>250000000</v>
          </cell>
          <cell r="M837">
            <v>0.39483551467987266</v>
          </cell>
          <cell r="N837">
            <v>0.17799787760877256</v>
          </cell>
        </row>
        <row r="838">
          <cell r="F838">
            <v>2678000000</v>
          </cell>
          <cell r="G838" t="str">
            <v xml:space="preserve"> $-   </v>
          </cell>
          <cell r="H838">
            <v>245000000</v>
          </cell>
          <cell r="M838">
            <v>0.40120132560066279</v>
          </cell>
          <cell r="N838">
            <v>0.19939243302954984</v>
          </cell>
        </row>
        <row r="839">
          <cell r="F839">
            <v>2417000000</v>
          </cell>
          <cell r="G839" t="str">
            <v xml:space="preserve"> $-   </v>
          </cell>
          <cell r="H839">
            <v>233000000</v>
          </cell>
          <cell r="M839">
            <v>0.41156284968295409</v>
          </cell>
          <cell r="N839">
            <v>0.21387541961954495</v>
          </cell>
        </row>
        <row r="840">
          <cell r="F840">
            <v>2415000000</v>
          </cell>
          <cell r="G840" t="str">
            <v xml:space="preserve"> $-   </v>
          </cell>
          <cell r="H840">
            <v>224000000</v>
          </cell>
          <cell r="M840">
            <v>0.41936907125523937</v>
          </cell>
          <cell r="N840">
            <v>0.22531068460916243</v>
          </cell>
        </row>
        <row r="841">
          <cell r="F841">
            <v>3207800000</v>
          </cell>
          <cell r="G841" t="str">
            <v xml:space="preserve"> $-   </v>
          </cell>
          <cell r="H841" t="str">
            <v xml:space="preserve"> $-   </v>
          </cell>
          <cell r="M841" t="e">
            <v>#VALUE!</v>
          </cell>
          <cell r="N841" t="e">
            <v>#VALUE!</v>
          </cell>
        </row>
        <row r="842">
          <cell r="F842">
            <v>3524400000</v>
          </cell>
          <cell r="G842" t="str">
            <v xml:space="preserve"> $-   </v>
          </cell>
          <cell r="H842" t="str">
            <v xml:space="preserve"> $-   </v>
          </cell>
          <cell r="M842" t="e">
            <v>#VALUE!</v>
          </cell>
          <cell r="N842" t="e">
            <v>#VALUE!</v>
          </cell>
        </row>
        <row r="843">
          <cell r="F843">
            <v>3870200000</v>
          </cell>
          <cell r="G843" t="str">
            <v xml:space="preserve"> $-   </v>
          </cell>
          <cell r="H843" t="str">
            <v xml:space="preserve"> $-   </v>
          </cell>
          <cell r="M843" t="e">
            <v>#VALUE!</v>
          </cell>
          <cell r="N843" t="e">
            <v>#VALUE!</v>
          </cell>
        </row>
        <row r="844">
          <cell r="F844">
            <v>3764500000</v>
          </cell>
          <cell r="G844" t="str">
            <v xml:space="preserve"> $-   </v>
          </cell>
          <cell r="H844" t="str">
            <v xml:space="preserve"> $-   </v>
          </cell>
          <cell r="M844" t="e">
            <v>#VALUE!</v>
          </cell>
          <cell r="N844" t="e">
            <v>#VALUE!</v>
          </cell>
        </row>
        <row r="845">
          <cell r="F845">
            <v>1064757000</v>
          </cell>
          <cell r="G845" t="str">
            <v xml:space="preserve"> $-   </v>
          </cell>
          <cell r="H845">
            <v>229166000</v>
          </cell>
          <cell r="M845">
            <v>0.36085662059988366</v>
          </cell>
          <cell r="N845">
            <v>0.10488666621826397</v>
          </cell>
        </row>
        <row r="846">
          <cell r="F846">
            <v>1183682000</v>
          </cell>
          <cell r="G846" t="str">
            <v xml:space="preserve"> $-   </v>
          </cell>
          <cell r="H846">
            <v>253380000</v>
          </cell>
          <cell r="M846">
            <v>0.36059529013061165</v>
          </cell>
          <cell r="N846">
            <v>0.10326809346680345</v>
          </cell>
        </row>
        <row r="847">
          <cell r="F847">
            <v>1341000000</v>
          </cell>
          <cell r="G847" t="str">
            <v xml:space="preserve"> $-   </v>
          </cell>
          <cell r="H847">
            <v>294496000</v>
          </cell>
          <cell r="M847">
            <v>0.36770086681552872</v>
          </cell>
          <cell r="N847">
            <v>0.10243257538268552</v>
          </cell>
        </row>
        <row r="848">
          <cell r="F848">
            <v>1466761000</v>
          </cell>
          <cell r="G848" t="str">
            <v xml:space="preserve"> $-   </v>
          </cell>
          <cell r="H848">
            <v>339613000</v>
          </cell>
          <cell r="M848">
            <v>0.40759733184477587</v>
          </cell>
          <cell r="N848">
            <v>0.11566498794533495</v>
          </cell>
        </row>
        <row r="849">
          <cell r="F849">
            <v>1173340000</v>
          </cell>
          <cell r="G849" t="str">
            <v xml:space="preserve"> $-   </v>
          </cell>
          <cell r="H849" t="str">
            <v xml:space="preserve"> $-   </v>
          </cell>
          <cell r="M849">
            <v>0.1558859694428405</v>
          </cell>
          <cell r="N849">
            <v>5.6604985321164258E-2</v>
          </cell>
        </row>
        <row r="850">
          <cell r="F850">
            <v>1545716000</v>
          </cell>
          <cell r="G850" t="str">
            <v xml:space="preserve"> $-   </v>
          </cell>
          <cell r="H850" t="str">
            <v xml:space="preserve"> $-   </v>
          </cell>
          <cell r="M850">
            <v>0.16335237130190672</v>
          </cell>
          <cell r="N850">
            <v>4.1596019647492349E-2</v>
          </cell>
        </row>
        <row r="851">
          <cell r="F851">
            <v>1522811000</v>
          </cell>
          <cell r="G851" t="str">
            <v xml:space="preserve"> $-   </v>
          </cell>
          <cell r="H851" t="str">
            <v xml:space="preserve"> $-   </v>
          </cell>
          <cell r="M851">
            <v>0.1624734045011933</v>
          </cell>
          <cell r="N851">
            <v>3.6775334565101687E-2</v>
          </cell>
        </row>
        <row r="852">
          <cell r="F852">
            <v>1429233000</v>
          </cell>
          <cell r="G852" t="str">
            <v xml:space="preserve"> $-   </v>
          </cell>
          <cell r="H852" t="str">
            <v xml:space="preserve"> $-   </v>
          </cell>
          <cell r="M852">
            <v>0.16123729348275473</v>
          </cell>
          <cell r="N852">
            <v>3.0882264819812412E-2</v>
          </cell>
        </row>
        <row r="853">
          <cell r="F853">
            <v>1252300000</v>
          </cell>
          <cell r="G853">
            <v>1101600000</v>
          </cell>
          <cell r="H853" t="str">
            <v xml:space="preserve"> $-   </v>
          </cell>
          <cell r="M853">
            <v>0.62051587483392123</v>
          </cell>
          <cell r="N853">
            <v>8.1298391899940439E-2</v>
          </cell>
        </row>
        <row r="854">
          <cell r="F854">
            <v>1293200000</v>
          </cell>
          <cell r="G854">
            <v>1043200000</v>
          </cell>
          <cell r="H854" t="str">
            <v xml:space="preserve"> $-   </v>
          </cell>
          <cell r="M854">
            <v>0.62997151485296954</v>
          </cell>
          <cell r="N854">
            <v>0.12957529288299671</v>
          </cell>
        </row>
        <row r="855">
          <cell r="F855">
            <v>1254700000</v>
          </cell>
          <cell r="G855">
            <v>1006200000</v>
          </cell>
          <cell r="H855" t="str">
            <v xml:space="preserve"> $-   </v>
          </cell>
          <cell r="M855">
            <v>0.61770871604244559</v>
          </cell>
          <cell r="N855">
            <v>0.12908733331892547</v>
          </cell>
        </row>
        <row r="856">
          <cell r="F856">
            <v>1172700000</v>
          </cell>
          <cell r="G856">
            <v>994500000</v>
          </cell>
          <cell r="H856" t="str">
            <v xml:space="preserve"> $-   </v>
          </cell>
          <cell r="M856">
            <v>0.6337436699740624</v>
          </cell>
          <cell r="N856">
            <v>0.18761579315739635</v>
          </cell>
        </row>
        <row r="857">
          <cell r="F857">
            <v>64729000000</v>
          </cell>
          <cell r="G857" t="str">
            <v xml:space="preserve"> $-   </v>
          </cell>
          <cell r="H857">
            <v>3385000000</v>
          </cell>
          <cell r="M857" t="e">
            <v>#VALUE!</v>
          </cell>
          <cell r="N857" t="e">
            <v>#VALUE!</v>
          </cell>
        </row>
        <row r="858">
          <cell r="F858">
            <v>70467000000</v>
          </cell>
          <cell r="G858" t="str">
            <v xml:space="preserve"> $-   </v>
          </cell>
          <cell r="H858">
            <v>225000000</v>
          </cell>
          <cell r="M858" t="e">
            <v>#VALUE!</v>
          </cell>
          <cell r="N858" t="e">
            <v>#VALUE!</v>
          </cell>
        </row>
        <row r="859">
          <cell r="F859">
            <v>61274000000</v>
          </cell>
          <cell r="G859" t="str">
            <v xml:space="preserve"> $-   </v>
          </cell>
          <cell r="H859">
            <v>3139000000</v>
          </cell>
          <cell r="M859" t="e">
            <v>#VALUE!</v>
          </cell>
          <cell r="N859" t="e">
            <v>#VALUE!</v>
          </cell>
        </row>
        <row r="860">
          <cell r="F860">
            <v>59014000000</v>
          </cell>
          <cell r="G860" t="str">
            <v xml:space="preserve"> $-   </v>
          </cell>
          <cell r="H860">
            <v>3827000000</v>
          </cell>
          <cell r="M860" t="e">
            <v>#VALUE!</v>
          </cell>
          <cell r="N860" t="e">
            <v>#VALUE!</v>
          </cell>
        </row>
        <row r="861">
          <cell r="F861">
            <v>3357000000</v>
          </cell>
          <cell r="G861" t="str">
            <v xml:space="preserve"> $-   </v>
          </cell>
          <cell r="H861" t="str">
            <v xml:space="preserve"> $-   </v>
          </cell>
          <cell r="M861">
            <v>0.38750618097906708</v>
          </cell>
          <cell r="N861">
            <v>0.11084555793637713</v>
          </cell>
        </row>
        <row r="862">
          <cell r="F862">
            <v>3453000000</v>
          </cell>
          <cell r="G862" t="str">
            <v xml:space="preserve"> $-   </v>
          </cell>
          <cell r="H862" t="str">
            <v xml:space="preserve"> $-   </v>
          </cell>
          <cell r="M862">
            <v>0.3830143540669857</v>
          </cell>
          <cell r="N862">
            <v>0.1076555023923445</v>
          </cell>
        </row>
        <row r="863">
          <cell r="F863">
            <v>3777000000</v>
          </cell>
          <cell r="G863" t="str">
            <v xml:space="preserve"> $-   </v>
          </cell>
          <cell r="H863" t="str">
            <v xml:space="preserve"> $-   </v>
          </cell>
          <cell r="M863">
            <v>0.3776099511328298</v>
          </cell>
          <cell r="N863">
            <v>9.7956463793869394E-2</v>
          </cell>
        </row>
        <row r="864">
          <cell r="F864">
            <v>4168000000</v>
          </cell>
          <cell r="G864" t="str">
            <v xml:space="preserve"> $-   </v>
          </cell>
          <cell r="H864" t="str">
            <v xml:space="preserve"> $-   </v>
          </cell>
          <cell r="M864">
            <v>0.36496502043360812</v>
          </cell>
          <cell r="N864">
            <v>7.6262381381173375E-2</v>
          </cell>
        </row>
        <row r="865">
          <cell r="F865">
            <v>3872000000</v>
          </cell>
          <cell r="G865" t="str">
            <v xml:space="preserve"> $-   </v>
          </cell>
          <cell r="H865" t="str">
            <v xml:space="preserve"> $-   </v>
          </cell>
          <cell r="M865">
            <v>0.38275692047615695</v>
          </cell>
          <cell r="N865">
            <v>0.11002324434739734</v>
          </cell>
        </row>
        <row r="866">
          <cell r="F866">
            <v>3266000000</v>
          </cell>
          <cell r="G866" t="str">
            <v xml:space="preserve"> $-   </v>
          </cell>
          <cell r="H866" t="str">
            <v xml:space="preserve"> $-   </v>
          </cell>
          <cell r="M866">
            <v>0.41258788534342883</v>
          </cell>
          <cell r="N866">
            <v>0.19179286100594917</v>
          </cell>
        </row>
        <row r="867">
          <cell r="F867">
            <v>4039000000</v>
          </cell>
          <cell r="G867" t="str">
            <v xml:space="preserve"> $-   </v>
          </cell>
          <cell r="H867" t="str">
            <v xml:space="preserve"> $-   </v>
          </cell>
          <cell r="M867">
            <v>0.34725651577503425</v>
          </cell>
          <cell r="N867">
            <v>7.0233196159122088E-2</v>
          </cell>
        </row>
        <row r="868">
          <cell r="F868">
            <v>3590000000</v>
          </cell>
          <cell r="G868" t="str">
            <v xml:space="preserve"> $-   </v>
          </cell>
          <cell r="H868" t="str">
            <v xml:space="preserve"> $-   </v>
          </cell>
          <cell r="M868">
            <v>0.34609981515711641</v>
          </cell>
          <cell r="N868">
            <v>8.0665434380776335E-2</v>
          </cell>
        </row>
        <row r="869">
          <cell r="F869">
            <v>174085000</v>
          </cell>
          <cell r="G869" t="str">
            <v xml:space="preserve"> $-   </v>
          </cell>
          <cell r="H869">
            <v>12784000</v>
          </cell>
          <cell r="M869">
            <v>0.16630461712192746</v>
          </cell>
          <cell r="N869">
            <v>2.1172326004580695E-2</v>
          </cell>
        </row>
        <row r="870">
          <cell r="F870">
            <v>194491000</v>
          </cell>
          <cell r="G870" t="str">
            <v xml:space="preserve"> $-   </v>
          </cell>
          <cell r="H870">
            <v>13279000</v>
          </cell>
          <cell r="M870">
            <v>0.17998697880195413</v>
          </cell>
          <cell r="N870">
            <v>3.8044989400635484E-2</v>
          </cell>
        </row>
        <row r="871">
          <cell r="F871">
            <v>207519000</v>
          </cell>
          <cell r="G871" t="str">
            <v xml:space="preserve"> $-   </v>
          </cell>
          <cell r="H871">
            <v>13338000</v>
          </cell>
          <cell r="M871">
            <v>0.16740925628589665</v>
          </cell>
          <cell r="N871">
            <v>3.1698775909987202E-2</v>
          </cell>
        </row>
        <row r="872">
          <cell r="F872">
            <v>224088000</v>
          </cell>
          <cell r="G872" t="str">
            <v xml:space="preserve"> $-   </v>
          </cell>
          <cell r="H872">
            <v>13794000</v>
          </cell>
          <cell r="M872">
            <v>0.16311108964642174</v>
          </cell>
          <cell r="N872">
            <v>3.2558336086545625E-2</v>
          </cell>
        </row>
        <row r="873">
          <cell r="F873">
            <v>123524000</v>
          </cell>
          <cell r="G873" t="str">
            <v xml:space="preserve"> $-   </v>
          </cell>
          <cell r="H873">
            <v>214827000</v>
          </cell>
          <cell r="M873">
            <v>0.7391214472889801</v>
          </cell>
          <cell r="N873">
            <v>0.31264991372280126</v>
          </cell>
        </row>
        <row r="874">
          <cell r="F874">
            <v>127470000</v>
          </cell>
          <cell r="G874" t="str">
            <v xml:space="preserve"> $-   </v>
          </cell>
          <cell r="H874">
            <v>224713000</v>
          </cell>
          <cell r="M874">
            <v>0.74290068680377974</v>
          </cell>
          <cell r="N874">
            <v>0.33411140916071114</v>
          </cell>
        </row>
        <row r="875">
          <cell r="F875">
            <v>122201000</v>
          </cell>
          <cell r="G875" t="str">
            <v xml:space="preserve"> $-   </v>
          </cell>
          <cell r="H875">
            <v>258074000</v>
          </cell>
          <cell r="M875">
            <v>0.73979496869393913</v>
          </cell>
          <cell r="N875">
            <v>0.35718489944129017</v>
          </cell>
        </row>
        <row r="876">
          <cell r="F876">
            <v>122735000</v>
          </cell>
          <cell r="G876" t="str">
            <v xml:space="preserve"> $-   </v>
          </cell>
          <cell r="H876">
            <v>344527000</v>
          </cell>
          <cell r="M876">
            <v>0.73904260397730825</v>
          </cell>
          <cell r="N876">
            <v>0.33856744565548108</v>
          </cell>
        </row>
        <row r="877">
          <cell r="F877">
            <v>387812000</v>
          </cell>
          <cell r="G877">
            <v>487832000</v>
          </cell>
          <cell r="H877" t="str">
            <v xml:space="preserve"> $-   </v>
          </cell>
          <cell r="M877">
            <v>0.56470371794380214</v>
          </cell>
          <cell r="N877">
            <v>0.25667999047411671</v>
          </cell>
        </row>
        <row r="878">
          <cell r="F878">
            <v>384907000</v>
          </cell>
          <cell r="G878">
            <v>539469000</v>
          </cell>
          <cell r="H878" t="str">
            <v xml:space="preserve"> $-   </v>
          </cell>
          <cell r="M878">
            <v>0.5791088165253867</v>
          </cell>
          <cell r="N878">
            <v>0.26355837083806694</v>
          </cell>
        </row>
        <row r="879">
          <cell r="F879">
            <v>406864000</v>
          </cell>
          <cell r="G879">
            <v>530616000</v>
          </cell>
          <cell r="H879" t="str">
            <v xml:space="preserve"> $-   </v>
          </cell>
          <cell r="M879">
            <v>0.56815641802967898</v>
          </cell>
          <cell r="N879">
            <v>0.2350136760234097</v>
          </cell>
        </row>
        <row r="880">
          <cell r="F880">
            <v>379399000</v>
          </cell>
          <cell r="G880">
            <v>481258000</v>
          </cell>
          <cell r="H880" t="str">
            <v xml:space="preserve"> $-   </v>
          </cell>
          <cell r="M880">
            <v>0.61018806209295851</v>
          </cell>
          <cell r="N880">
            <v>0.32181177841596548</v>
          </cell>
        </row>
        <row r="881">
          <cell r="F881">
            <v>3706000000</v>
          </cell>
          <cell r="G881" t="str">
            <v xml:space="preserve"> $-   </v>
          </cell>
          <cell r="H881" t="str">
            <v xml:space="preserve"> $-   </v>
          </cell>
          <cell r="M881">
            <v>0.33786616226164301</v>
          </cell>
          <cell r="N881">
            <v>0.14840754562650171</v>
          </cell>
        </row>
        <row r="882">
          <cell r="F882">
            <v>4162000000</v>
          </cell>
          <cell r="G882" t="str">
            <v xml:space="preserve"> $-   </v>
          </cell>
          <cell r="H882" t="str">
            <v xml:space="preserve"> $-   </v>
          </cell>
          <cell r="M882">
            <v>0.33882579598458729</v>
          </cell>
          <cell r="N882">
            <v>0.12781383086595011</v>
          </cell>
        </row>
        <row r="883">
          <cell r="F883">
            <v>5011000000</v>
          </cell>
          <cell r="G883" t="str">
            <v xml:space="preserve"> $-   </v>
          </cell>
          <cell r="H883" t="str">
            <v xml:space="preserve"> $-   </v>
          </cell>
          <cell r="M883">
            <v>0.35630143617879617</v>
          </cell>
          <cell r="N883">
            <v>8.676241191974611E-2</v>
          </cell>
        </row>
        <row r="884">
          <cell r="F884">
            <v>3334000000</v>
          </cell>
          <cell r="G884" t="str">
            <v xml:space="preserve"> $-   </v>
          </cell>
          <cell r="H884" t="str">
            <v xml:space="preserve"> $-   </v>
          </cell>
          <cell r="M884">
            <v>0.36539940665860893</v>
          </cell>
          <cell r="N884">
            <v>0.18223272167893639</v>
          </cell>
        </row>
        <row r="885">
          <cell r="F885">
            <v>1007000000</v>
          </cell>
          <cell r="G885" t="str">
            <v xml:space="preserve"> $-   </v>
          </cell>
          <cell r="H885">
            <v>1806000000</v>
          </cell>
          <cell r="M885">
            <v>0.47654584221748397</v>
          </cell>
          <cell r="N885">
            <v>0.27661691542288558</v>
          </cell>
        </row>
        <row r="886">
          <cell r="F886">
            <v>1029000000</v>
          </cell>
          <cell r="G886" t="str">
            <v xml:space="preserve"> $-   </v>
          </cell>
          <cell r="H886">
            <v>2040000000</v>
          </cell>
          <cell r="M886">
            <v>0.4801553062985332</v>
          </cell>
          <cell r="N886">
            <v>0.29101442129914951</v>
          </cell>
        </row>
        <row r="887">
          <cell r="F887">
            <v>1126000000</v>
          </cell>
          <cell r="G887" t="str">
            <v xml:space="preserve"> $-   </v>
          </cell>
          <cell r="H887">
            <v>2309000000</v>
          </cell>
          <cell r="M887">
            <v>0.55203776990904674</v>
          </cell>
          <cell r="N887">
            <v>0.31354578907172115</v>
          </cell>
        </row>
        <row r="888">
          <cell r="F888">
            <v>1089000000</v>
          </cell>
          <cell r="G888" t="str">
            <v xml:space="preserve"> $-   </v>
          </cell>
          <cell r="H888">
            <v>2209000000</v>
          </cell>
          <cell r="M888">
            <v>0.5557512635931996</v>
          </cell>
          <cell r="N888">
            <v>0.30318578649104</v>
          </cell>
        </row>
        <row r="889">
          <cell r="F889">
            <v>731767000</v>
          </cell>
          <cell r="G889" t="str">
            <v xml:space="preserve"> $-   </v>
          </cell>
          <cell r="H889" t="str">
            <v xml:space="preserve"> $-   </v>
          </cell>
          <cell r="M889">
            <v>0.13357532707375053</v>
          </cell>
          <cell r="N889">
            <v>6.6825427549741315E-2</v>
          </cell>
        </row>
        <row r="890">
          <cell r="F890">
            <v>819048000</v>
          </cell>
          <cell r="G890" t="str">
            <v xml:space="preserve"> $-   </v>
          </cell>
          <cell r="H890" t="str">
            <v xml:space="preserve"> $-   </v>
          </cell>
          <cell r="M890">
            <v>0.13111673263058243</v>
          </cell>
          <cell r="N890">
            <v>6.5980059802936128E-2</v>
          </cell>
        </row>
        <row r="891">
          <cell r="F891">
            <v>890431000</v>
          </cell>
          <cell r="G891" t="str">
            <v xml:space="preserve"> $-   </v>
          </cell>
          <cell r="H891" t="str">
            <v xml:space="preserve"> $-   </v>
          </cell>
          <cell r="M891">
            <v>0.13228429243388118</v>
          </cell>
          <cell r="N891">
            <v>6.9879868658118918E-2</v>
          </cell>
        </row>
        <row r="892">
          <cell r="F892">
            <v>959899000</v>
          </cell>
          <cell r="G892" t="str">
            <v xml:space="preserve"> $-   </v>
          </cell>
          <cell r="H892" t="str">
            <v xml:space="preserve"> $-   </v>
          </cell>
          <cell r="M892">
            <v>0.13325434374004719</v>
          </cell>
          <cell r="N892">
            <v>6.9893314543051255E-2</v>
          </cell>
        </row>
        <row r="893">
          <cell r="F893">
            <v>18185000000</v>
          </cell>
          <cell r="G893" t="str">
            <v xml:space="preserve"> $-   </v>
          </cell>
          <cell r="H893" t="str">
            <v xml:space="preserve"> $-   </v>
          </cell>
          <cell r="M893">
            <v>0.60320303225940819</v>
          </cell>
          <cell r="N893">
            <v>0.22448299560572296</v>
          </cell>
        </row>
        <row r="894">
          <cell r="F894">
            <v>18205000000</v>
          </cell>
          <cell r="G894" t="str">
            <v xml:space="preserve"> $-   </v>
          </cell>
          <cell r="H894" t="str">
            <v xml:space="preserve"> $-   </v>
          </cell>
          <cell r="M894">
            <v>0.60684253212105688</v>
          </cell>
          <cell r="N894">
            <v>0.21829512955137234</v>
          </cell>
        </row>
        <row r="895">
          <cell r="F895">
            <v>18401000000</v>
          </cell>
          <cell r="G895" t="str">
            <v xml:space="preserve"> $-   </v>
          </cell>
          <cell r="H895" t="str">
            <v xml:space="preserve"> $-   </v>
          </cell>
          <cell r="M895">
            <v>0.61109178659941743</v>
          </cell>
          <cell r="N895">
            <v>0.21105265446323754</v>
          </cell>
        </row>
        <row r="896">
          <cell r="F896">
            <v>18084000000</v>
          </cell>
          <cell r="G896" t="str">
            <v xml:space="preserve"> $-   </v>
          </cell>
          <cell r="H896" t="str">
            <v xml:space="preserve"> $-   </v>
          </cell>
          <cell r="M896">
            <v>0.60531900483135415</v>
          </cell>
          <cell r="N896">
            <v>0.19704700410890866</v>
          </cell>
        </row>
        <row r="897">
          <cell r="F897">
            <v>621536000</v>
          </cell>
          <cell r="G897" t="str">
            <v xml:space="preserve"> $-   </v>
          </cell>
          <cell r="H897">
            <v>54291000</v>
          </cell>
          <cell r="M897">
            <v>0.59886640522300638</v>
          </cell>
          <cell r="N897">
            <v>0.28910012778838096</v>
          </cell>
        </row>
        <row r="898">
          <cell r="F898">
            <v>926900000</v>
          </cell>
          <cell r="G898" t="str">
            <v xml:space="preserve"> $-   </v>
          </cell>
          <cell r="H898">
            <v>79700000</v>
          </cell>
          <cell r="M898">
            <v>0.60894647819258185</v>
          </cell>
          <cell r="N898">
            <v>0.30491119971003988</v>
          </cell>
        </row>
        <row r="899">
          <cell r="F899">
            <v>1251500000</v>
          </cell>
          <cell r="G899" t="str">
            <v xml:space="preserve"> $-   </v>
          </cell>
          <cell r="H899">
            <v>138400000</v>
          </cell>
          <cell r="M899">
            <v>0.60567310991650469</v>
          </cell>
          <cell r="N899">
            <v>0.28772732471691637</v>
          </cell>
        </row>
        <row r="900">
          <cell r="F900">
            <v>1428000000</v>
          </cell>
          <cell r="G900" t="str">
            <v xml:space="preserve"> $-   </v>
          </cell>
          <cell r="H900">
            <v>183200000</v>
          </cell>
          <cell r="M900">
            <v>0.59362067867829627</v>
          </cell>
          <cell r="N900">
            <v>0.25169245134865559</v>
          </cell>
        </row>
        <row r="901">
          <cell r="F901">
            <v>15477000000</v>
          </cell>
          <cell r="G901" t="str">
            <v xml:space="preserve"> $-   </v>
          </cell>
          <cell r="H901">
            <v>1652000000</v>
          </cell>
          <cell r="M901">
            <v>0.20589118082364755</v>
          </cell>
          <cell r="N901">
            <v>2.8607209762055084E-2</v>
          </cell>
        </row>
        <row r="902">
          <cell r="F902">
            <v>15809000000</v>
          </cell>
          <cell r="G902" t="str">
            <v xml:space="preserve"> $-   </v>
          </cell>
          <cell r="H902">
            <v>1703000000</v>
          </cell>
          <cell r="M902">
            <v>0.20571283354510805</v>
          </cell>
          <cell r="N902">
            <v>2.770012706480305E-2</v>
          </cell>
        </row>
        <row r="903">
          <cell r="F903">
            <v>17868000000</v>
          </cell>
          <cell r="G903" t="str">
            <v xml:space="preserve"> $-   </v>
          </cell>
          <cell r="H903">
            <v>1948000000</v>
          </cell>
          <cell r="M903">
            <v>0.21161665053242984</v>
          </cell>
          <cell r="N903">
            <v>2.8921772000184393E-2</v>
          </cell>
        </row>
        <row r="904">
          <cell r="F904">
            <v>18669000000</v>
          </cell>
          <cell r="G904" t="str">
            <v xml:space="preserve"> $-   </v>
          </cell>
          <cell r="H904">
            <v>2089000000</v>
          </cell>
          <cell r="M904">
            <v>0.22156059364472369</v>
          </cell>
          <cell r="N904">
            <v>3.2559409997268508E-2</v>
          </cell>
        </row>
        <row r="905">
          <cell r="F905">
            <v>4267000000</v>
          </cell>
          <cell r="G905" t="str">
            <v xml:space="preserve"> $-   </v>
          </cell>
          <cell r="H905">
            <v>833000000</v>
          </cell>
          <cell r="M905">
            <v>0.36257067275273613</v>
          </cell>
          <cell r="N905">
            <v>9.8034130400954406E-2</v>
          </cell>
        </row>
        <row r="906">
          <cell r="F906">
            <v>4313000000</v>
          </cell>
          <cell r="G906" t="str">
            <v xml:space="preserve"> $-   </v>
          </cell>
          <cell r="H906">
            <v>889000000</v>
          </cell>
          <cell r="M906">
            <v>0.36487835636592925</v>
          </cell>
          <cell r="N906">
            <v>9.1534864168987443E-2</v>
          </cell>
        </row>
        <row r="907">
          <cell r="F907">
            <v>4350000000</v>
          </cell>
          <cell r="G907" t="str">
            <v xml:space="preserve"> $-   </v>
          </cell>
          <cell r="H907">
            <v>886000000</v>
          </cell>
          <cell r="M907">
            <v>0.36403301266887456</v>
          </cell>
          <cell r="N907">
            <v>8.8787257530357988E-2</v>
          </cell>
        </row>
        <row r="908">
          <cell r="F908">
            <v>4452000000</v>
          </cell>
          <cell r="G908" t="str">
            <v xml:space="preserve"> $-   </v>
          </cell>
          <cell r="H908">
            <v>934000000</v>
          </cell>
          <cell r="M908">
            <v>0.36133097271401793</v>
          </cell>
          <cell r="N908">
            <v>8.0868569048114972E-2</v>
          </cell>
        </row>
        <row r="909">
          <cell r="F909">
            <v>602100000</v>
          </cell>
          <cell r="G909" t="str">
            <v xml:space="preserve"> $-   </v>
          </cell>
          <cell r="H909">
            <v>223300000</v>
          </cell>
          <cell r="M909">
            <v>0.66011058118431598</v>
          </cell>
          <cell r="N909">
            <v>0.31173764402988224</v>
          </cell>
        </row>
        <row r="910">
          <cell r="F910">
            <v>632000000</v>
          </cell>
          <cell r="G910" t="str">
            <v xml:space="preserve"> $-   </v>
          </cell>
          <cell r="H910">
            <v>258100000</v>
          </cell>
          <cell r="M910">
            <v>0.65934577626013735</v>
          </cell>
          <cell r="N910">
            <v>0.31395754918319041</v>
          </cell>
        </row>
        <row r="911">
          <cell r="F911">
            <v>571200000</v>
          </cell>
          <cell r="G911" t="str">
            <v xml:space="preserve"> $-   </v>
          </cell>
          <cell r="H911">
            <v>284600000</v>
          </cell>
          <cell r="M911">
            <v>0.68612535141392428</v>
          </cell>
          <cell r="N911">
            <v>0.3323135439060691</v>
          </cell>
        </row>
        <row r="912">
          <cell r="F912">
            <v>519600000</v>
          </cell>
          <cell r="G912" t="str">
            <v xml:space="preserve"> $-   </v>
          </cell>
          <cell r="H912">
            <v>305000000</v>
          </cell>
          <cell r="M912">
            <v>0.70392425670465264</v>
          </cell>
          <cell r="N912">
            <v>0.35065547082512211</v>
          </cell>
        </row>
        <row r="913">
          <cell r="F913">
            <v>2720000000</v>
          </cell>
          <cell r="G913" t="str">
            <v xml:space="preserve"> $-   </v>
          </cell>
          <cell r="H913" t="str">
            <v xml:space="preserve"> $-   </v>
          </cell>
          <cell r="M913">
            <v>0.41935175446983464</v>
          </cell>
          <cell r="N913">
            <v>0.15928865092265035</v>
          </cell>
        </row>
        <row r="914">
          <cell r="F914">
            <v>2686000000</v>
          </cell>
          <cell r="G914" t="str">
            <v xml:space="preserve"> $-   </v>
          </cell>
          <cell r="H914" t="str">
            <v xml:space="preserve"> $-   </v>
          </cell>
          <cell r="M914">
            <v>0.41112039357653396</v>
          </cell>
          <cell r="N914">
            <v>0.1617933723196881</v>
          </cell>
        </row>
        <row r="915">
          <cell r="F915">
            <v>2855000000</v>
          </cell>
          <cell r="G915" t="str">
            <v xml:space="preserve"> $-   </v>
          </cell>
          <cell r="H915" t="str">
            <v xml:space="preserve"> $-   </v>
          </cell>
          <cell r="M915">
            <v>0.4197660206041558</v>
          </cell>
          <cell r="N915">
            <v>0.17050811943425878</v>
          </cell>
        </row>
        <row r="916">
          <cell r="F916">
            <v>3012000000</v>
          </cell>
          <cell r="G916" t="str">
            <v xml:space="preserve"> $-   </v>
          </cell>
          <cell r="H916" t="str">
            <v xml:space="preserve"> $-   </v>
          </cell>
          <cell r="M916">
            <v>0.42817179529373051</v>
          </cell>
          <cell r="N916">
            <v>0.18035214744117162</v>
          </cell>
        </row>
        <row r="917">
          <cell r="F917">
            <v>346100000</v>
          </cell>
          <cell r="G917" t="str">
            <v xml:space="preserve"> $-   </v>
          </cell>
          <cell r="H917">
            <v>25100000</v>
          </cell>
          <cell r="M917">
            <v>0.20371943183482211</v>
          </cell>
          <cell r="N917">
            <v>9.5006589544589251E-2</v>
          </cell>
        </row>
        <row r="918">
          <cell r="F918">
            <v>346900000</v>
          </cell>
          <cell r="G918" t="str">
            <v xml:space="preserve"> $-   </v>
          </cell>
          <cell r="H918">
            <v>25400000</v>
          </cell>
          <cell r="M918">
            <v>0.20415851834809617</v>
          </cell>
          <cell r="N918">
            <v>9.7089612331761194E-2</v>
          </cell>
        </row>
        <row r="919">
          <cell r="F919">
            <v>439200000</v>
          </cell>
          <cell r="G919" t="str">
            <v xml:space="preserve"> $-   </v>
          </cell>
          <cell r="H919">
            <v>19700000</v>
          </cell>
          <cell r="M919">
            <v>0.20897337598815535</v>
          </cell>
          <cell r="N919">
            <v>8.7645083679242786E-2</v>
          </cell>
        </row>
        <row r="920">
          <cell r="F920">
            <v>411800000</v>
          </cell>
          <cell r="G920" t="str">
            <v xml:space="preserve"> $-   </v>
          </cell>
          <cell r="H920">
            <v>20800000</v>
          </cell>
          <cell r="M920">
            <v>0.23567854590013271</v>
          </cell>
          <cell r="N920">
            <v>0.12524252016746656</v>
          </cell>
        </row>
        <row r="921">
          <cell r="F921">
            <v>328595000</v>
          </cell>
          <cell r="G921" t="str">
            <v xml:space="preserve"> $-   </v>
          </cell>
          <cell r="H921" t="str">
            <v xml:space="preserve"> $-   </v>
          </cell>
          <cell r="M921">
            <v>0.17092076874927864</v>
          </cell>
          <cell r="N921">
            <v>0.11555602732559463</v>
          </cell>
        </row>
        <row r="922">
          <cell r="F922">
            <v>521502000</v>
          </cell>
          <cell r="G922" t="str">
            <v xml:space="preserve"> $-   </v>
          </cell>
          <cell r="H922" t="str">
            <v xml:space="preserve"> $-   </v>
          </cell>
          <cell r="M922">
            <v>0.18554947086124962</v>
          </cell>
          <cell r="N922">
            <v>0.11851674564886658</v>
          </cell>
        </row>
        <row r="923">
          <cell r="F923">
            <v>630421000</v>
          </cell>
          <cell r="G923" t="str">
            <v xml:space="preserve"> $-   </v>
          </cell>
          <cell r="H923" t="str">
            <v xml:space="preserve"> $-   </v>
          </cell>
          <cell r="M923">
            <v>0.18117326901138353</v>
          </cell>
          <cell r="N923">
            <v>0.1146311043858101</v>
          </cell>
        </row>
        <row r="924">
          <cell r="F924">
            <v>764117000</v>
          </cell>
          <cell r="G924" t="str">
            <v xml:space="preserve"> $-   </v>
          </cell>
          <cell r="H924" t="str">
            <v xml:space="preserve"> $-   </v>
          </cell>
          <cell r="M924">
            <v>0.1850666835677337</v>
          </cell>
          <cell r="N924">
            <v>0.11528430276568975</v>
          </cell>
        </row>
        <row r="925">
          <cell r="F925">
            <v>1114600000</v>
          </cell>
          <cell r="G925" t="str">
            <v xml:space="preserve"> $-   </v>
          </cell>
          <cell r="H925">
            <v>86300000</v>
          </cell>
          <cell r="M925">
            <v>0.39667454244101985</v>
          </cell>
          <cell r="N925">
            <v>0.18492788376767641</v>
          </cell>
        </row>
        <row r="926">
          <cell r="F926">
            <v>1128800000</v>
          </cell>
          <cell r="G926" t="str">
            <v xml:space="preserve"> $-   </v>
          </cell>
          <cell r="H926">
            <v>81700000</v>
          </cell>
          <cell r="M926">
            <v>0.3827625983506362</v>
          </cell>
          <cell r="N926">
            <v>0.17435394177298005</v>
          </cell>
        </row>
        <row r="927">
          <cell r="F927">
            <v>1198200000</v>
          </cell>
          <cell r="G927" t="str">
            <v xml:space="preserve"> $-   </v>
          </cell>
          <cell r="H927">
            <v>76700000</v>
          </cell>
          <cell r="M927">
            <v>0.36647481535697646</v>
          </cell>
          <cell r="N927">
            <v>0.15440149045179319</v>
          </cell>
        </row>
        <row r="928">
          <cell r="F928">
            <v>1622000000</v>
          </cell>
          <cell r="G928" t="str">
            <v xml:space="preserve"> $-   </v>
          </cell>
          <cell r="H928">
            <v>164500000</v>
          </cell>
          <cell r="M928">
            <v>0.33447771339039878</v>
          </cell>
          <cell r="N928">
            <v>0.12866211218764761</v>
          </cell>
        </row>
        <row r="929">
          <cell r="F929">
            <v>1219343000</v>
          </cell>
          <cell r="G929" t="str">
            <v xml:space="preserve"> $-   </v>
          </cell>
          <cell r="H929">
            <v>64093000</v>
          </cell>
          <cell r="M929">
            <v>0.41818318525902698</v>
          </cell>
          <cell r="N929">
            <v>0.10689097316714084</v>
          </cell>
        </row>
        <row r="930">
          <cell r="F930">
            <v>1454080000</v>
          </cell>
          <cell r="G930" t="str">
            <v xml:space="preserve"> $-   </v>
          </cell>
          <cell r="H930">
            <v>80969000</v>
          </cell>
          <cell r="M930">
            <v>0.40995368321913483</v>
          </cell>
          <cell r="N930">
            <v>0.10673580472048748</v>
          </cell>
        </row>
        <row r="931">
          <cell r="F931">
            <v>1866520000</v>
          </cell>
          <cell r="G931" t="str">
            <v xml:space="preserve"> $-   </v>
          </cell>
          <cell r="H931">
            <v>120719000</v>
          </cell>
          <cell r="M931">
            <v>0.39345516600435837</v>
          </cell>
          <cell r="N931">
            <v>9.8615384067569686E-2</v>
          </cell>
        </row>
        <row r="932">
          <cell r="F932">
            <v>1987271000</v>
          </cell>
          <cell r="G932" t="str">
            <v xml:space="preserve"> $-   </v>
          </cell>
          <cell r="H932">
            <v>122120000</v>
          </cell>
          <cell r="M932">
            <v>0.39394878064819938</v>
          </cell>
          <cell r="N932">
            <v>0.10067773512147776</v>
          </cell>
        </row>
        <row r="933">
          <cell r="F933" t="str">
            <v xml:space="preserve"> $-   </v>
          </cell>
          <cell r="G933" t="str">
            <v xml:space="preserve"> $-   </v>
          </cell>
          <cell r="H933" t="str">
            <v xml:space="preserve"> $-   </v>
          </cell>
          <cell r="M933">
            <v>9.9794003204394577E-2</v>
          </cell>
          <cell r="N933">
            <v>9.9794003204394605E-2</v>
          </cell>
        </row>
        <row r="934">
          <cell r="F934" t="str">
            <v xml:space="preserve"> $-   </v>
          </cell>
          <cell r="G934" t="str">
            <v xml:space="preserve"> $-   </v>
          </cell>
          <cell r="H934" t="str">
            <v xml:space="preserve"> $-   </v>
          </cell>
          <cell r="M934">
            <v>9.7810858143607682E-2</v>
          </cell>
          <cell r="N934">
            <v>9.781085814360771E-2</v>
          </cell>
        </row>
        <row r="935">
          <cell r="F935" t="str">
            <v xml:space="preserve"> $-   </v>
          </cell>
          <cell r="G935" t="str">
            <v xml:space="preserve"> $-   </v>
          </cell>
          <cell r="H935" t="str">
            <v xml:space="preserve"> $-   </v>
          </cell>
          <cell r="M935">
            <v>9.2117240123793964E-2</v>
          </cell>
          <cell r="N935">
            <v>9.2117240123793923E-2</v>
          </cell>
        </row>
        <row r="936">
          <cell r="F936" t="str">
            <v xml:space="preserve"> $-   </v>
          </cell>
          <cell r="G936" t="str">
            <v xml:space="preserve"> $-   </v>
          </cell>
          <cell r="H936" t="str">
            <v xml:space="preserve"> $-   </v>
          </cell>
          <cell r="M936">
            <v>8.503726351996943E-2</v>
          </cell>
          <cell r="N936">
            <v>8.503726351996943E-2</v>
          </cell>
        </row>
        <row r="937">
          <cell r="F937">
            <v>151382000</v>
          </cell>
          <cell r="G937">
            <v>235184000</v>
          </cell>
          <cell r="H937" t="str">
            <v xml:space="preserve"> $-   </v>
          </cell>
          <cell r="M937">
            <v>0.74847375990067344</v>
          </cell>
          <cell r="N937">
            <v>0.4469957168571152</v>
          </cell>
        </row>
        <row r="938">
          <cell r="F938">
            <v>159642000</v>
          </cell>
          <cell r="G938">
            <v>250434000</v>
          </cell>
          <cell r="H938" t="str">
            <v xml:space="preserve"> $-   </v>
          </cell>
          <cell r="M938">
            <v>0.75613410103530287</v>
          </cell>
          <cell r="N938">
            <v>0.46077243648380206</v>
          </cell>
        </row>
        <row r="939">
          <cell r="F939">
            <v>169952000</v>
          </cell>
          <cell r="G939">
            <v>266761000</v>
          </cell>
          <cell r="H939" t="str">
            <v xml:space="preserve"> $-   </v>
          </cell>
          <cell r="M939">
            <v>0.75885187768745865</v>
          </cell>
          <cell r="N939">
            <v>0.46280316634567997</v>
          </cell>
        </row>
        <row r="940">
          <cell r="F940">
            <v>170120000</v>
          </cell>
          <cell r="G940">
            <v>276462000</v>
          </cell>
          <cell r="H940" t="str">
            <v xml:space="preserve"> $-   </v>
          </cell>
          <cell r="M940">
            <v>0.75855586206121628</v>
          </cell>
          <cell r="N940">
            <v>0.44493081149714592</v>
          </cell>
        </row>
        <row r="941">
          <cell r="F941">
            <v>6839500000</v>
          </cell>
          <cell r="G941">
            <v>5278100000</v>
          </cell>
          <cell r="H941" t="str">
            <v xml:space="preserve"> $-   </v>
          </cell>
          <cell r="M941">
            <v>0.78779741100896328</v>
          </cell>
          <cell r="N941">
            <v>0.25170107152021376</v>
          </cell>
        </row>
        <row r="942">
          <cell r="F942">
            <v>6606700000</v>
          </cell>
          <cell r="G942">
            <v>5531300000</v>
          </cell>
          <cell r="H942" t="str">
            <v xml:space="preserve"> $-   </v>
          </cell>
          <cell r="M942">
            <v>0.78764856293617036</v>
          </cell>
          <cell r="N942">
            <v>0.26249183363547079</v>
          </cell>
        </row>
        <row r="943">
          <cell r="F943">
            <v>6280300000</v>
          </cell>
          <cell r="G943">
            <v>4733600000</v>
          </cell>
          <cell r="H943" t="str">
            <v xml:space="preserve"> $-   </v>
          </cell>
          <cell r="M943">
            <v>0.74854197679398027</v>
          </cell>
          <cell r="N943">
            <v>0.18705520096249922</v>
          </cell>
        </row>
        <row r="944">
          <cell r="F944">
            <v>6432400000</v>
          </cell>
          <cell r="G944">
            <v>4796400000</v>
          </cell>
          <cell r="H944" t="str">
            <v xml:space="preserve"> $-   </v>
          </cell>
          <cell r="M944">
            <v>0.74761883288991771</v>
          </cell>
          <cell r="N944">
            <v>0.18501706022937367</v>
          </cell>
        </row>
        <row r="945">
          <cell r="F945">
            <v>-318000000</v>
          </cell>
          <cell r="G945" t="str">
            <v xml:space="preserve"> $-   </v>
          </cell>
          <cell r="H945" t="str">
            <v xml:space="preserve"> $-   </v>
          </cell>
          <cell r="M945">
            <v>9.2310066581418937E-2</v>
          </cell>
          <cell r="N945">
            <v>9.9320957714184935E-2</v>
          </cell>
        </row>
        <row r="946">
          <cell r="F946">
            <v>-329000000</v>
          </cell>
          <cell r="G946" t="str">
            <v xml:space="preserve"> $-   </v>
          </cell>
          <cell r="H946" t="str">
            <v xml:space="preserve"> $-   </v>
          </cell>
          <cell r="M946">
            <v>0.11723326490762531</v>
          </cell>
          <cell r="N946">
            <v>0.12546938366795174</v>
          </cell>
        </row>
        <row r="947">
          <cell r="F947">
            <v>-220000000</v>
          </cell>
          <cell r="G947" t="str">
            <v xml:space="preserve"> $-   </v>
          </cell>
          <cell r="H947" t="str">
            <v xml:space="preserve"> $-   </v>
          </cell>
          <cell r="M947">
            <v>0.11081507795539769</v>
          </cell>
          <cell r="N947">
            <v>0.11624235247681074</v>
          </cell>
        </row>
        <row r="948">
          <cell r="F948">
            <v>-487000000</v>
          </cell>
          <cell r="G948" t="str">
            <v xml:space="preserve"> $-   </v>
          </cell>
          <cell r="H948" t="str">
            <v xml:space="preserve"> $-   </v>
          </cell>
          <cell r="M948">
            <v>0.10713681002370468</v>
          </cell>
          <cell r="N948">
            <v>0.11744412461903149</v>
          </cell>
        </row>
        <row r="949">
          <cell r="F949">
            <v>98200000</v>
          </cell>
          <cell r="G949" t="str">
            <v xml:space="preserve"> $-   </v>
          </cell>
          <cell r="H949">
            <v>332400000</v>
          </cell>
          <cell r="M949">
            <v>0.30709322992405885</v>
          </cell>
          <cell r="N949">
            <v>0.16794312489901439</v>
          </cell>
        </row>
        <row r="950">
          <cell r="F950">
            <v>99600000</v>
          </cell>
          <cell r="G950" t="str">
            <v xml:space="preserve"> $-   </v>
          </cell>
          <cell r="H950">
            <v>370900000</v>
          </cell>
          <cell r="M950">
            <v>0.3065185546875</v>
          </cell>
          <cell r="N950">
            <v>0.162933349609375</v>
          </cell>
        </row>
        <row r="951">
          <cell r="F951">
            <v>101100000</v>
          </cell>
          <cell r="G951" t="str">
            <v xml:space="preserve"> $-   </v>
          </cell>
          <cell r="H951">
            <v>388100000</v>
          </cell>
          <cell r="M951">
            <v>0.30827090111333311</v>
          </cell>
          <cell r="N951">
            <v>0.16225412649613469</v>
          </cell>
        </row>
        <row r="952">
          <cell r="F952">
            <v>103700000</v>
          </cell>
          <cell r="G952" t="str">
            <v xml:space="preserve"> $-   </v>
          </cell>
          <cell r="H952">
            <v>401300000</v>
          </cell>
          <cell r="M952">
            <v>0.33255470863044012</v>
          </cell>
          <cell r="N952">
            <v>0.17734202114580772</v>
          </cell>
        </row>
        <row r="953">
          <cell r="F953">
            <v>12244000000</v>
          </cell>
          <cell r="G953" t="str">
            <v xml:space="preserve"> $-   </v>
          </cell>
          <cell r="H953">
            <v>1523000000</v>
          </cell>
          <cell r="M953">
            <v>0.34296629124522471</v>
          </cell>
          <cell r="N953">
            <v>7.0465746917123567E-2</v>
          </cell>
        </row>
        <row r="954">
          <cell r="F954">
            <v>12865000000</v>
          </cell>
          <cell r="G954" t="str">
            <v xml:space="preserve"> $-   </v>
          </cell>
          <cell r="H954">
            <v>1462000000</v>
          </cell>
          <cell r="M954">
            <v>0.34588239698972234</v>
          </cell>
          <cell r="N954">
            <v>7.7671902203418394E-2</v>
          </cell>
        </row>
        <row r="955">
          <cell r="F955">
            <v>13281000000</v>
          </cell>
          <cell r="G955" t="str">
            <v xml:space="preserve"> $-   </v>
          </cell>
          <cell r="H955">
            <v>1485000000</v>
          </cell>
          <cell r="M955">
            <v>0.34786475285915019</v>
          </cell>
          <cell r="N955">
            <v>8.5232022481902425E-2</v>
          </cell>
        </row>
        <row r="956">
          <cell r="F956">
            <v>14115000000</v>
          </cell>
          <cell r="G956" t="str">
            <v xml:space="preserve"> $-   </v>
          </cell>
          <cell r="H956">
            <v>1484000000</v>
          </cell>
          <cell r="M956">
            <v>0.34820733317533936</v>
          </cell>
          <cell r="N956">
            <v>8.4148694857297632E-2</v>
          </cell>
        </row>
        <row r="957">
          <cell r="F957">
            <v>601300000</v>
          </cell>
          <cell r="G957">
            <v>683688000</v>
          </cell>
          <cell r="H957" t="str">
            <v xml:space="preserve"> $-   </v>
          </cell>
          <cell r="M957">
            <v>0.38985600108477103</v>
          </cell>
          <cell r="N957">
            <v>3.2807378666242837E-2</v>
          </cell>
        </row>
        <row r="958">
          <cell r="F958">
            <v>613341000</v>
          </cell>
          <cell r="G958">
            <v>716471000</v>
          </cell>
          <cell r="H958" t="str">
            <v xml:space="preserve"> $-   </v>
          </cell>
          <cell r="M958">
            <v>0.43571659725883372</v>
          </cell>
          <cell r="N958">
            <v>0.1470856415317488</v>
          </cell>
        </row>
        <row r="959">
          <cell r="F959">
            <v>591611000</v>
          </cell>
          <cell r="G959">
            <v>825242000</v>
          </cell>
          <cell r="H959" t="str">
            <v xml:space="preserve"> $-   </v>
          </cell>
          <cell r="M959">
            <v>0.43434122181760659</v>
          </cell>
          <cell r="N959">
            <v>0.16494229663499713</v>
          </cell>
        </row>
        <row r="960">
          <cell r="F960">
            <v>630954000</v>
          </cell>
          <cell r="G960">
            <v>913712000</v>
          </cell>
          <cell r="H960" t="str">
            <v xml:space="preserve"> $-   </v>
          </cell>
          <cell r="M960">
            <v>0.44494896526321492</v>
          </cell>
          <cell r="N960">
            <v>0.18251368144137176</v>
          </cell>
        </row>
        <row r="961">
          <cell r="F961">
            <v>360586000</v>
          </cell>
          <cell r="G961" t="str">
            <v xml:space="preserve"> $-   </v>
          </cell>
          <cell r="H961">
            <v>116388000</v>
          </cell>
          <cell r="M961">
            <v>4.2360839934396877E-2</v>
          </cell>
          <cell r="N961">
            <v>-1.8706605502003044E-2</v>
          </cell>
        </row>
        <row r="962">
          <cell r="F962">
            <v>2177616000</v>
          </cell>
          <cell r="G962" t="str">
            <v xml:space="preserve"> $-   </v>
          </cell>
          <cell r="H962">
            <v>167425000</v>
          </cell>
          <cell r="M962">
            <v>0.20605505079954656</v>
          </cell>
          <cell r="N962">
            <v>-3.9968408832014343E-2</v>
          </cell>
        </row>
        <row r="963">
          <cell r="F963">
            <v>2856642000</v>
          </cell>
          <cell r="G963" t="str">
            <v xml:space="preserve"> $-   </v>
          </cell>
          <cell r="H963">
            <v>185993000</v>
          </cell>
          <cell r="M963">
            <v>0.24879578973659833</v>
          </cell>
          <cell r="N963">
            <v>-3.6044534037353103E-2</v>
          </cell>
        </row>
        <row r="964">
          <cell r="F964">
            <v>2620072000</v>
          </cell>
          <cell r="G964" t="str">
            <v xml:space="preserve"> $-   </v>
          </cell>
          <cell r="H964">
            <v>224133000</v>
          </cell>
          <cell r="M964">
            <v>0.24111782906779433</v>
          </cell>
          <cell r="N964">
            <v>-4.0027274249538031E-2</v>
          </cell>
        </row>
        <row r="965">
          <cell r="F965">
            <v>7161000000</v>
          </cell>
          <cell r="G965" t="str">
            <v xml:space="preserve"> $-   </v>
          </cell>
          <cell r="H965">
            <v>867000000</v>
          </cell>
          <cell r="M965">
            <v>0.53065144923442009</v>
          </cell>
          <cell r="N965">
            <v>7.706650093225606E-2</v>
          </cell>
        </row>
        <row r="966">
          <cell r="F966">
            <v>7639000000</v>
          </cell>
          <cell r="G966" t="str">
            <v xml:space="preserve"> $-   </v>
          </cell>
          <cell r="H966">
            <v>938000000</v>
          </cell>
          <cell r="M966">
            <v>0.58736898683149685</v>
          </cell>
          <cell r="N966">
            <v>0.12636388067723731</v>
          </cell>
        </row>
        <row r="967">
          <cell r="F967">
            <v>8625000000</v>
          </cell>
          <cell r="G967" t="str">
            <v xml:space="preserve"> $-   </v>
          </cell>
          <cell r="H967">
            <v>1015000000</v>
          </cell>
          <cell r="M967">
            <v>0.69601412714429867</v>
          </cell>
          <cell r="N967">
            <v>0.20963673057517659</v>
          </cell>
        </row>
        <row r="968">
          <cell r="F968">
            <v>9312000000</v>
          </cell>
          <cell r="G968" t="str">
            <v xml:space="preserve"> $-   </v>
          </cell>
          <cell r="H968">
            <v>1221000000</v>
          </cell>
          <cell r="M968">
            <v>0.6997796817625459</v>
          </cell>
          <cell r="N968">
            <v>0.18408812729498164</v>
          </cell>
        </row>
        <row r="969">
          <cell r="F969">
            <v>1201000000</v>
          </cell>
          <cell r="G969" t="str">
            <v xml:space="preserve"> $-   </v>
          </cell>
          <cell r="H969">
            <v>749000000</v>
          </cell>
          <cell r="M969">
            <v>0.39601631116687575</v>
          </cell>
          <cell r="N969">
            <v>9.0181932245922206E-2</v>
          </cell>
        </row>
        <row r="970">
          <cell r="F970">
            <v>1162000000</v>
          </cell>
          <cell r="G970" t="str">
            <v xml:space="preserve"> $-   </v>
          </cell>
          <cell r="H970">
            <v>800000000</v>
          </cell>
          <cell r="M970">
            <v>0.4162838587042611</v>
          </cell>
          <cell r="N970">
            <v>0.10549659432916204</v>
          </cell>
        </row>
        <row r="971">
          <cell r="F971">
            <v>1181000000</v>
          </cell>
          <cell r="G971" t="str">
            <v xml:space="preserve"> $-   </v>
          </cell>
          <cell r="H971">
            <v>808000000</v>
          </cell>
          <cell r="M971">
            <v>0.4429688652796222</v>
          </cell>
          <cell r="N971">
            <v>0.14947616939648811</v>
          </cell>
        </row>
        <row r="972">
          <cell r="F972">
            <v>1467000000</v>
          </cell>
          <cell r="G972" t="str">
            <v xml:space="preserve"> $-   </v>
          </cell>
          <cell r="H972">
            <v>1166000000</v>
          </cell>
          <cell r="M972">
            <v>0.48171102199538218</v>
          </cell>
          <cell r="N972">
            <v>0.16174504800097217</v>
          </cell>
        </row>
        <row r="973">
          <cell r="F973">
            <v>909000000</v>
          </cell>
          <cell r="G973">
            <v>172000000</v>
          </cell>
          <cell r="H973" t="str">
            <v xml:space="preserve"> $-   </v>
          </cell>
          <cell r="M973">
            <v>0.12694037749162113</v>
          </cell>
          <cell r="N973">
            <v>0.10310460398659375</v>
          </cell>
        </row>
        <row r="974">
          <cell r="F974">
            <v>870000000</v>
          </cell>
          <cell r="G974">
            <v>150000000</v>
          </cell>
          <cell r="H974" t="str">
            <v xml:space="preserve"> $-   </v>
          </cell>
          <cell r="M974">
            <v>0.13894058372293583</v>
          </cell>
          <cell r="N974">
            <v>0.11579138486677863</v>
          </cell>
        </row>
        <row r="975">
          <cell r="F975">
            <v>806000000</v>
          </cell>
          <cell r="G975">
            <v>127000000</v>
          </cell>
          <cell r="H975" t="str">
            <v xml:space="preserve"> $-   </v>
          </cell>
          <cell r="M975">
            <v>0.14622434660585859</v>
          </cell>
          <cell r="N975">
            <v>0.12576740922645149</v>
          </cell>
        </row>
        <row r="976">
          <cell r="F976">
            <v>828000000</v>
          </cell>
          <cell r="G976">
            <v>102000000</v>
          </cell>
          <cell r="H976" t="str">
            <v xml:space="preserve"> $-   </v>
          </cell>
          <cell r="M976">
            <v>0.21542691308996487</v>
          </cell>
          <cell r="N976">
            <v>0.18701695433022758</v>
          </cell>
        </row>
        <row r="977">
          <cell r="F977">
            <v>8482000000</v>
          </cell>
          <cell r="G977" t="str">
            <v xml:space="preserve"> $-   </v>
          </cell>
          <cell r="H977" t="str">
            <v xml:space="preserve"> $-   </v>
          </cell>
          <cell r="M977">
            <v>0.40265838329841797</v>
          </cell>
          <cell r="N977">
            <v>9.6294155891064076E-2</v>
          </cell>
        </row>
        <row r="978">
          <cell r="F978">
            <v>8440000000</v>
          </cell>
          <cell r="G978" t="str">
            <v xml:space="preserve"> $-   </v>
          </cell>
          <cell r="H978" t="str">
            <v xml:space="preserve"> $-   </v>
          </cell>
          <cell r="M978">
            <v>0.40120296444810422</v>
          </cell>
          <cell r="N978">
            <v>9.9029751888582582E-2</v>
          </cell>
        </row>
        <row r="979">
          <cell r="F979">
            <v>8355000000</v>
          </cell>
          <cell r="G979" t="str">
            <v xml:space="preserve"> $-   </v>
          </cell>
          <cell r="H979" t="str">
            <v xml:space="preserve"> $-   </v>
          </cell>
          <cell r="M979">
            <v>0.4</v>
          </cell>
          <cell r="N979">
            <v>0.10272193559864792</v>
          </cell>
        </row>
        <row r="980">
          <cell r="F980">
            <v>8256000000</v>
          </cell>
          <cell r="G980" t="str">
            <v xml:space="preserve"> $-   </v>
          </cell>
          <cell r="H980" t="str">
            <v xml:space="preserve"> $-   </v>
          </cell>
          <cell r="M980">
            <v>0.39081945418959341</v>
          </cell>
          <cell r="N980">
            <v>8.5933749399903989E-2</v>
          </cell>
        </row>
        <row r="981">
          <cell r="F981">
            <v>3456000000</v>
          </cell>
          <cell r="G981" t="str">
            <v xml:space="preserve"> $-   </v>
          </cell>
          <cell r="H981">
            <v>258000000</v>
          </cell>
          <cell r="M981" t="e">
            <v>#VALUE!</v>
          </cell>
          <cell r="N981" t="e">
            <v>#VALUE!</v>
          </cell>
        </row>
        <row r="982">
          <cell r="F982">
            <v>4014000000</v>
          </cell>
          <cell r="G982" t="str">
            <v xml:space="preserve"> $-   </v>
          </cell>
          <cell r="H982">
            <v>321000000</v>
          </cell>
          <cell r="M982" t="e">
            <v>#VALUE!</v>
          </cell>
          <cell r="N982" t="e">
            <v>#VALUE!</v>
          </cell>
        </row>
        <row r="983">
          <cell r="F983">
            <v>4162000000</v>
          </cell>
          <cell r="G983" t="str">
            <v xml:space="preserve"> $-   </v>
          </cell>
          <cell r="H983">
            <v>366000000</v>
          </cell>
          <cell r="M983" t="e">
            <v>#VALUE!</v>
          </cell>
          <cell r="N983" t="e">
            <v>#VALUE!</v>
          </cell>
        </row>
        <row r="984">
          <cell r="F984">
            <v>4525000000</v>
          </cell>
          <cell r="G984" t="str">
            <v xml:space="preserve"> $-   </v>
          </cell>
          <cell r="H984">
            <v>373000000</v>
          </cell>
          <cell r="M984" t="e">
            <v>#VALUE!</v>
          </cell>
          <cell r="N984" t="e">
            <v>#VALUE!</v>
          </cell>
        </row>
        <row r="985">
          <cell r="F985">
            <v>47115000</v>
          </cell>
          <cell r="G985" t="str">
            <v xml:space="preserve"> $-   </v>
          </cell>
          <cell r="H985">
            <v>121211000</v>
          </cell>
          <cell r="M985">
            <v>0.75356596510103224</v>
          </cell>
          <cell r="N985">
            <v>0.39985668896883303</v>
          </cell>
        </row>
        <row r="986">
          <cell r="F986">
            <v>43720000</v>
          </cell>
          <cell r="G986" t="str">
            <v xml:space="preserve"> $-   </v>
          </cell>
          <cell r="H986">
            <v>186979000</v>
          </cell>
          <cell r="M986">
            <v>0.72926403247887461</v>
          </cell>
          <cell r="N986">
            <v>0.36623865049017296</v>
          </cell>
        </row>
        <row r="987">
          <cell r="F987">
            <v>57664000</v>
          </cell>
          <cell r="G987" t="str">
            <v xml:space="preserve"> $-   </v>
          </cell>
          <cell r="H987">
            <v>301812000</v>
          </cell>
          <cell r="M987">
            <v>0.72249307691377485</v>
          </cell>
          <cell r="N987">
            <v>0.36023931506794099</v>
          </cell>
        </row>
        <row r="988">
          <cell r="F988">
            <v>53992000</v>
          </cell>
          <cell r="G988" t="str">
            <v xml:space="preserve"> $-   </v>
          </cell>
          <cell r="H988">
            <v>294520000</v>
          </cell>
          <cell r="M988">
            <v>0.73062269186471918</v>
          </cell>
          <cell r="N988">
            <v>0.39640805961761794</v>
          </cell>
        </row>
        <row r="989">
          <cell r="F989">
            <v>20412000</v>
          </cell>
          <cell r="G989" t="str">
            <v xml:space="preserve"> $-   </v>
          </cell>
          <cell r="H989">
            <v>277621000</v>
          </cell>
          <cell r="M989">
            <v>0.57677015035416179</v>
          </cell>
          <cell r="N989">
            <v>0.20306902548785793</v>
          </cell>
        </row>
        <row r="990">
          <cell r="F990">
            <v>27772000</v>
          </cell>
          <cell r="G990" t="str">
            <v xml:space="preserve"> $-   </v>
          </cell>
          <cell r="H990">
            <v>357165000</v>
          </cell>
          <cell r="M990">
            <v>0.58886228417397213</v>
          </cell>
          <cell r="N990">
            <v>0.21494645328929796</v>
          </cell>
        </row>
        <row r="991">
          <cell r="F991">
            <v>29412000</v>
          </cell>
          <cell r="G991" t="str">
            <v xml:space="preserve"> $-   </v>
          </cell>
          <cell r="H991">
            <v>378716000</v>
          </cell>
          <cell r="M991">
            <v>0.60015363081736472</v>
          </cell>
          <cell r="N991">
            <v>0.23088956586174855</v>
          </cell>
        </row>
        <row r="992">
          <cell r="F992">
            <v>29870000</v>
          </cell>
          <cell r="G992" t="str">
            <v xml:space="preserve"> $-   </v>
          </cell>
          <cell r="H992">
            <v>464472000</v>
          </cell>
          <cell r="M992">
            <v>0.61389637378905704</v>
          </cell>
          <cell r="N992">
            <v>0.23013486793841395</v>
          </cell>
        </row>
        <row r="993">
          <cell r="F993">
            <v>582000000</v>
          </cell>
          <cell r="G993" t="str">
            <v xml:space="preserve"> $-   </v>
          </cell>
          <cell r="H993">
            <v>102000000</v>
          </cell>
          <cell r="M993">
            <v>0.13746402573218219</v>
          </cell>
          <cell r="N993">
            <v>7.9566615879465036E-2</v>
          </cell>
        </row>
        <row r="994">
          <cell r="F994">
            <v>649000000</v>
          </cell>
          <cell r="G994" t="str">
            <v xml:space="preserve"> $-   </v>
          </cell>
          <cell r="H994">
            <v>127000000</v>
          </cell>
          <cell r="M994">
            <v>0.13798498122653313</v>
          </cell>
          <cell r="N994">
            <v>7.7284105131414274E-2</v>
          </cell>
        </row>
        <row r="995">
          <cell r="F995">
            <v>659000000</v>
          </cell>
          <cell r="G995" t="str">
            <v xml:space="preserve"> $-   </v>
          </cell>
          <cell r="H995">
            <v>148000000</v>
          </cell>
          <cell r="M995">
            <v>0.14250507393447376</v>
          </cell>
          <cell r="N995">
            <v>8.400985792983473E-2</v>
          </cell>
        </row>
        <row r="996">
          <cell r="F996">
            <v>634000000</v>
          </cell>
          <cell r="G996" t="str">
            <v xml:space="preserve"> $-   </v>
          </cell>
          <cell r="H996">
            <v>139000000</v>
          </cell>
          <cell r="M996">
            <v>0.14655529476736162</v>
          </cell>
          <cell r="N996">
            <v>9.319342813751208E-2</v>
          </cell>
        </row>
        <row r="997">
          <cell r="F997">
            <v>1347000000</v>
          </cell>
          <cell r="G997" t="str">
            <v xml:space="preserve"> $-   </v>
          </cell>
          <cell r="H997" t="str">
            <v xml:space="preserve"> $-   </v>
          </cell>
          <cell r="M997">
            <v>0.28975003697677859</v>
          </cell>
          <cell r="N997">
            <v>9.0519153971306027E-2</v>
          </cell>
        </row>
        <row r="998">
          <cell r="F998">
            <v>1338000000</v>
          </cell>
          <cell r="G998" t="str">
            <v xml:space="preserve"> $-   </v>
          </cell>
          <cell r="H998" t="str">
            <v xml:space="preserve"> $-   </v>
          </cell>
          <cell r="M998">
            <v>0.29403368541250352</v>
          </cell>
          <cell r="N998">
            <v>0.10305452469312018</v>
          </cell>
        </row>
        <row r="999">
          <cell r="F999">
            <v>1339000000</v>
          </cell>
          <cell r="G999" t="str">
            <v xml:space="preserve"> $-   </v>
          </cell>
          <cell r="H999" t="str">
            <v xml:space="preserve"> $-   </v>
          </cell>
          <cell r="M999">
            <v>0.31545785494259315</v>
          </cell>
          <cell r="N999">
            <v>0.12797535704284513</v>
          </cell>
        </row>
        <row r="1000">
          <cell r="F1000">
            <v>1403000000</v>
          </cell>
          <cell r="G1000" t="str">
            <v xml:space="preserve"> $-   </v>
          </cell>
          <cell r="H1000" t="str">
            <v xml:space="preserve"> $-   </v>
          </cell>
          <cell r="M1000">
            <v>0.33383172488786195</v>
          </cell>
          <cell r="N1000">
            <v>0.14312899279597663</v>
          </cell>
        </row>
        <row r="1001">
          <cell r="F1001">
            <v>2388182000</v>
          </cell>
          <cell r="G1001" t="str">
            <v xml:space="preserve"> $-   </v>
          </cell>
          <cell r="H1001" t="str">
            <v xml:space="preserve"> $-   </v>
          </cell>
          <cell r="M1001">
            <v>0.53095470855167692</v>
          </cell>
          <cell r="N1001">
            <v>0.15901478317383549</v>
          </cell>
        </row>
        <row r="1002">
          <cell r="F1002">
            <v>2310780000</v>
          </cell>
          <cell r="G1002" t="str">
            <v xml:space="preserve"> $-   </v>
          </cell>
          <cell r="H1002" t="str">
            <v xml:space="preserve"> $-   </v>
          </cell>
          <cell r="M1002">
            <v>0.53645966656036825</v>
          </cell>
          <cell r="N1002">
            <v>0.18012682400878843</v>
          </cell>
        </row>
        <row r="1003">
          <cell r="F1003">
            <v>2347308000</v>
          </cell>
          <cell r="G1003" t="str">
            <v xml:space="preserve"> $-   </v>
          </cell>
          <cell r="H1003" t="str">
            <v xml:space="preserve"> $-   </v>
          </cell>
          <cell r="M1003">
            <v>0.49819259177608088</v>
          </cell>
          <cell r="N1003">
            <v>0.10852152098195514</v>
          </cell>
        </row>
        <row r="1004">
          <cell r="F1004">
            <v>2265436000</v>
          </cell>
          <cell r="G1004" t="str">
            <v xml:space="preserve"> $-   </v>
          </cell>
          <cell r="H1004" t="str">
            <v xml:space="preserve"> $-   </v>
          </cell>
          <cell r="M1004">
            <v>0.49211791156089324</v>
          </cell>
          <cell r="N1004">
            <v>9.4855112910520137E-2</v>
          </cell>
        </row>
        <row r="1005">
          <cell r="F1005">
            <v>2211700000</v>
          </cell>
          <cell r="G1005" t="str">
            <v xml:space="preserve"> $-   </v>
          </cell>
          <cell r="H1005" t="str">
            <v xml:space="preserve"> $-   </v>
          </cell>
          <cell r="M1005">
            <v>0.39236405847571376</v>
          </cell>
          <cell r="N1005">
            <v>0.31213407334856896</v>
          </cell>
        </row>
        <row r="1006">
          <cell r="F1006">
            <v>2138400000</v>
          </cell>
          <cell r="G1006" t="str">
            <v xml:space="preserve"> $-   </v>
          </cell>
          <cell r="H1006" t="str">
            <v xml:space="preserve"> $-   </v>
          </cell>
          <cell r="M1006">
            <v>0.38791775333829082</v>
          </cell>
          <cell r="N1006">
            <v>0.31183354266216462</v>
          </cell>
        </row>
        <row r="1007">
          <cell r="F1007">
            <v>2506500000</v>
          </cell>
          <cell r="G1007" t="str">
            <v xml:space="preserve"> $-   </v>
          </cell>
          <cell r="H1007" t="str">
            <v xml:space="preserve"> $-   </v>
          </cell>
          <cell r="M1007">
            <v>0.38102057847113657</v>
          </cell>
          <cell r="N1007">
            <v>0.28968015363703614</v>
          </cell>
        </row>
        <row r="1008">
          <cell r="F1008">
            <v>2643700000</v>
          </cell>
          <cell r="G1008" t="str">
            <v xml:space="preserve"> $-   </v>
          </cell>
          <cell r="H1008" t="str">
            <v xml:space="preserve"> $-   </v>
          </cell>
          <cell r="M1008">
            <v>0.3852044229331445</v>
          </cell>
          <cell r="N1008">
            <v>0.28117498917876677</v>
          </cell>
        </row>
        <row r="1009">
          <cell r="F1009">
            <v>261471000</v>
          </cell>
          <cell r="G1009">
            <v>254723000</v>
          </cell>
          <cell r="H1009">
            <v>111537000</v>
          </cell>
          <cell r="M1009">
            <v>0.53012569999298187</v>
          </cell>
          <cell r="N1009">
            <v>0.13323529058441866</v>
          </cell>
        </row>
        <row r="1010">
          <cell r="F1010">
            <v>267278000</v>
          </cell>
          <cell r="G1010">
            <v>305043000</v>
          </cell>
          <cell r="H1010">
            <v>94534000</v>
          </cell>
          <cell r="M1010">
            <v>0.58447238192290141</v>
          </cell>
          <cell r="N1010">
            <v>0.23916939422136405</v>
          </cell>
        </row>
        <row r="1011">
          <cell r="F1011">
            <v>274815000</v>
          </cell>
          <cell r="G1011">
            <v>349543000</v>
          </cell>
          <cell r="H1011">
            <v>176746000</v>
          </cell>
          <cell r="M1011">
            <v>0.57267973149961149</v>
          </cell>
          <cell r="N1011">
            <v>0.19955883366650581</v>
          </cell>
        </row>
        <row r="1012">
          <cell r="F1012">
            <v>301670000</v>
          </cell>
          <cell r="G1012">
            <v>372596000</v>
          </cell>
          <cell r="H1012">
            <v>174896000</v>
          </cell>
          <cell r="M1012">
            <v>0.5546611795517854</v>
          </cell>
          <cell r="N1012">
            <v>0.16394258774767248</v>
          </cell>
        </row>
        <row r="1013">
          <cell r="F1013">
            <v>4110000000</v>
          </cell>
          <cell r="G1013">
            <v>433000000</v>
          </cell>
          <cell r="H1013" t="str">
            <v xml:space="preserve"> $-   </v>
          </cell>
          <cell r="M1013">
            <v>5.6311172215129823E-2</v>
          </cell>
          <cell r="N1013">
            <v>1.9133195849291303E-2</v>
          </cell>
        </row>
        <row r="1014">
          <cell r="F1014">
            <v>5388000000</v>
          </cell>
          <cell r="G1014">
            <v>457000000</v>
          </cell>
          <cell r="H1014" t="str">
            <v xml:space="preserve"> $-   </v>
          </cell>
          <cell r="M1014">
            <v>6.0789565622452524E-2</v>
          </cell>
          <cell r="N1014">
            <v>1.8247059508559451E-2</v>
          </cell>
        </row>
        <row r="1015">
          <cell r="F1015">
            <v>7901000000</v>
          </cell>
          <cell r="G1015">
            <v>392000000</v>
          </cell>
          <cell r="H1015" t="str">
            <v xml:space="preserve"> $-   </v>
          </cell>
          <cell r="M1015">
            <v>6.3732581194671734E-2</v>
          </cell>
          <cell r="N1015">
            <v>1.7414616437208524E-2</v>
          </cell>
        </row>
        <row r="1016">
          <cell r="F1016">
            <v>7276000000</v>
          </cell>
          <cell r="G1016">
            <v>392000000</v>
          </cell>
          <cell r="H1016" t="str">
            <v xml:space="preserve"> $-   </v>
          </cell>
          <cell r="M1016">
            <v>5.980595544938283E-2</v>
          </cell>
          <cell r="N1016">
            <v>1.9634961547327173E-2</v>
          </cell>
        </row>
        <row r="1017">
          <cell r="F1017">
            <v>752200000</v>
          </cell>
          <cell r="G1017" t="str">
            <v xml:space="preserve"> $-   </v>
          </cell>
          <cell r="H1017">
            <v>93500000</v>
          </cell>
          <cell r="M1017">
            <v>0.70882320624107242</v>
          </cell>
          <cell r="N1017">
            <v>0.39907702450280191</v>
          </cell>
        </row>
        <row r="1018">
          <cell r="F1018">
            <v>822100000</v>
          </cell>
          <cell r="G1018" t="str">
            <v xml:space="preserve"> $-   </v>
          </cell>
          <cell r="H1018">
            <v>93400000</v>
          </cell>
          <cell r="M1018">
            <v>0.72333052985702273</v>
          </cell>
          <cell r="N1018">
            <v>0.41534062237174096</v>
          </cell>
        </row>
        <row r="1019">
          <cell r="F1019">
            <v>869300000</v>
          </cell>
          <cell r="G1019" t="str">
            <v xml:space="preserve"> $-   </v>
          </cell>
          <cell r="H1019">
            <v>95600000</v>
          </cell>
          <cell r="M1019">
            <v>0.72099091263533577</v>
          </cell>
          <cell r="N1019">
            <v>0.43160483459796661</v>
          </cell>
        </row>
        <row r="1020">
          <cell r="F1020">
            <v>921300000</v>
          </cell>
          <cell r="G1020" t="str">
            <v xml:space="preserve"> $-   </v>
          </cell>
          <cell r="H1020">
            <v>113500000</v>
          </cell>
          <cell r="M1020">
            <v>0.71981632945903284</v>
          </cell>
          <cell r="N1020">
            <v>0.42284402353278805</v>
          </cell>
        </row>
        <row r="1021">
          <cell r="F1021">
            <v>9176000000</v>
          </cell>
          <cell r="G1021" t="str">
            <v xml:space="preserve"> $-   </v>
          </cell>
          <cell r="H1021">
            <v>217000000</v>
          </cell>
          <cell r="M1021">
            <v>0.37343995430529775</v>
          </cell>
          <cell r="N1021">
            <v>0.1051834927888048</v>
          </cell>
        </row>
        <row r="1022">
          <cell r="F1022">
            <v>8679000000</v>
          </cell>
          <cell r="G1022" t="str">
            <v xml:space="preserve"> $-   </v>
          </cell>
          <cell r="H1022">
            <v>217000000</v>
          </cell>
          <cell r="M1022">
            <v>0.37139862319045869</v>
          </cell>
          <cell r="N1022">
            <v>0.11938015241224964</v>
          </cell>
        </row>
        <row r="1023">
          <cell r="F1023">
            <v>8457000000</v>
          </cell>
          <cell r="G1023" t="str">
            <v xml:space="preserve"> $-   </v>
          </cell>
          <cell r="H1023">
            <v>206000000</v>
          </cell>
          <cell r="M1023">
            <v>0.36786006307674335</v>
          </cell>
          <cell r="N1023">
            <v>0.11488143908421913</v>
          </cell>
        </row>
        <row r="1024">
          <cell r="F1024">
            <v>7577000000</v>
          </cell>
          <cell r="G1024" t="str">
            <v xml:space="preserve"> $-   </v>
          </cell>
          <cell r="H1024">
            <v>181000000</v>
          </cell>
          <cell r="M1024">
            <v>0.38844648400593873</v>
          </cell>
          <cell r="N1024">
            <v>0.12667026589283303</v>
          </cell>
        </row>
        <row r="1025">
          <cell r="F1025">
            <v>9098000000</v>
          </cell>
          <cell r="G1025" t="str">
            <v xml:space="preserve"> $-   </v>
          </cell>
          <cell r="H1025">
            <v>17755000000</v>
          </cell>
          <cell r="M1025">
            <v>0.44259721203228175</v>
          </cell>
          <cell r="N1025">
            <v>4.8569332355099047E-2</v>
          </cell>
        </row>
        <row r="1026">
          <cell r="F1026">
            <v>9438000000</v>
          </cell>
          <cell r="G1026" t="str">
            <v xml:space="preserve"> $-   </v>
          </cell>
          <cell r="H1026">
            <v>16602000000</v>
          </cell>
          <cell r="M1026">
            <v>0.44123814132172023</v>
          </cell>
          <cell r="N1026">
            <v>5.9414360914382909E-2</v>
          </cell>
        </row>
        <row r="1027">
          <cell r="F1027">
            <v>8319000000</v>
          </cell>
          <cell r="G1027" t="str">
            <v xml:space="preserve"> $-   </v>
          </cell>
          <cell r="H1027">
            <v>17091000000</v>
          </cell>
          <cell r="M1027">
            <v>0.46666484805499486</v>
          </cell>
          <cell r="N1027">
            <v>0.12008292869223634</v>
          </cell>
        </row>
        <row r="1028">
          <cell r="F1028">
            <v>6998000000</v>
          </cell>
          <cell r="G1028" t="str">
            <v xml:space="preserve"> $-   </v>
          </cell>
          <cell r="H1028">
            <v>16769000000</v>
          </cell>
          <cell r="M1028">
            <v>0.44655544595502561</v>
          </cell>
          <cell r="N1028">
            <v>0.10678903804091436</v>
          </cell>
        </row>
        <row r="1029">
          <cell r="F1029">
            <v>1110550000</v>
          </cell>
          <cell r="G1029" t="str">
            <v xml:space="preserve"> $-   </v>
          </cell>
          <cell r="H1029" t="str">
            <v xml:space="preserve"> $-   </v>
          </cell>
          <cell r="M1029">
            <v>0.25744007408456837</v>
          </cell>
          <cell r="N1029">
            <v>6.5568298439179121E-2</v>
          </cell>
        </row>
        <row r="1030">
          <cell r="F1030">
            <v>1373878000</v>
          </cell>
          <cell r="G1030" t="str">
            <v xml:space="preserve"> $-   </v>
          </cell>
          <cell r="H1030" t="str">
            <v xml:space="preserve"> $-   </v>
          </cell>
          <cell r="M1030">
            <v>0.26137886776452168</v>
          </cell>
          <cell r="N1030">
            <v>7.4424997761525294E-2</v>
          </cell>
        </row>
        <row r="1031">
          <cell r="F1031">
            <v>1381396000</v>
          </cell>
          <cell r="G1031" t="str">
            <v xml:space="preserve"> $-   </v>
          </cell>
          <cell r="H1031" t="str">
            <v xml:space="preserve"> $-   </v>
          </cell>
          <cell r="M1031">
            <v>0.27605650119190928</v>
          </cell>
          <cell r="N1031">
            <v>9.9032658135905602E-2</v>
          </cell>
        </row>
        <row r="1032">
          <cell r="F1032">
            <v>1573120000</v>
          </cell>
          <cell r="G1032" t="str">
            <v xml:space="preserve"> $-   </v>
          </cell>
          <cell r="H1032" t="str">
            <v xml:space="preserve"> $-   </v>
          </cell>
          <cell r="M1032">
            <v>0.29866408773616704</v>
          </cell>
          <cell r="N1032">
            <v>0.10376751070393678</v>
          </cell>
        </row>
        <row r="1033">
          <cell r="F1033">
            <v>1457300000</v>
          </cell>
          <cell r="G1033">
            <v>100100000</v>
          </cell>
          <cell r="H1033" t="str">
            <v xml:space="preserve"> $-   </v>
          </cell>
          <cell r="M1033">
            <v>0.61453874349575788</v>
          </cell>
          <cell r="N1033">
            <v>0.21533847691795044</v>
          </cell>
        </row>
        <row r="1034">
          <cell r="F1034">
            <v>1548600000</v>
          </cell>
          <cell r="G1034">
            <v>100200000</v>
          </cell>
          <cell r="H1034" t="str">
            <v xml:space="preserve"> $-   </v>
          </cell>
          <cell r="M1034">
            <v>0.63613207322589094</v>
          </cell>
          <cell r="N1034">
            <v>0.24362606232294617</v>
          </cell>
        </row>
        <row r="1035">
          <cell r="F1035">
            <v>1617600000</v>
          </cell>
          <cell r="G1035">
            <v>115100000</v>
          </cell>
          <cell r="H1035" t="str">
            <v xml:space="preserve"> $-   </v>
          </cell>
          <cell r="M1035">
            <v>0.61431519742362739</v>
          </cell>
          <cell r="N1035">
            <v>0.22135032771641758</v>
          </cell>
        </row>
        <row r="1036">
          <cell r="F1036">
            <v>1532400000</v>
          </cell>
          <cell r="G1036">
            <v>108400000</v>
          </cell>
          <cell r="H1036" t="str">
            <v xml:space="preserve"> $-   </v>
          </cell>
          <cell r="M1036">
            <v>0.64254660673494945</v>
          </cell>
          <cell r="N1036">
            <v>0.23953037113452705</v>
          </cell>
        </row>
        <row r="1037">
          <cell r="F1037">
            <v>1090300000</v>
          </cell>
          <cell r="G1037" t="str">
            <v xml:space="preserve"> $-   </v>
          </cell>
          <cell r="H1037" t="str">
            <v xml:space="preserve"> $-   </v>
          </cell>
          <cell r="M1037">
            <v>0.40398700101857687</v>
          </cell>
          <cell r="N1037">
            <v>0.13956928748120484</v>
          </cell>
        </row>
        <row r="1038">
          <cell r="F1038">
            <v>1122000000</v>
          </cell>
          <cell r="G1038" t="str">
            <v xml:space="preserve"> $-   </v>
          </cell>
          <cell r="H1038" t="str">
            <v xml:space="preserve"> $-   </v>
          </cell>
          <cell r="M1038">
            <v>0.40775829562594268</v>
          </cell>
          <cell r="N1038">
            <v>0.14333521870286575</v>
          </cell>
        </row>
        <row r="1039">
          <cell r="F1039">
            <v>1127400000</v>
          </cell>
          <cell r="G1039" t="str">
            <v xml:space="preserve"> $-   </v>
          </cell>
          <cell r="H1039" t="str">
            <v xml:space="preserve"> $-   </v>
          </cell>
          <cell r="M1039">
            <v>0.40437120312827313</v>
          </cell>
          <cell r="N1039">
            <v>0.14195936037986173</v>
          </cell>
        </row>
        <row r="1040">
          <cell r="F1040">
            <v>1175000000</v>
          </cell>
          <cell r="G1040" t="str">
            <v xml:space="preserve"> $-   </v>
          </cell>
          <cell r="H1040" t="str">
            <v xml:space="preserve"> $-   </v>
          </cell>
          <cell r="M1040">
            <v>0.4152102459480902</v>
          </cell>
          <cell r="N1040">
            <v>0.14886093165589936</v>
          </cell>
        </row>
        <row r="1041">
          <cell r="F1041">
            <v>135824000</v>
          </cell>
          <cell r="G1041" t="str">
            <v xml:space="preserve"> $-   </v>
          </cell>
          <cell r="H1041" t="str">
            <v xml:space="preserve"> $-   </v>
          </cell>
          <cell r="M1041">
            <v>0.16099898567892823</v>
          </cell>
          <cell r="N1041">
            <v>9.4153209236079907E-2</v>
          </cell>
        </row>
        <row r="1042">
          <cell r="F1042">
            <v>145298000</v>
          </cell>
          <cell r="G1042" t="str">
            <v xml:space="preserve"> $-   </v>
          </cell>
          <cell r="H1042" t="str">
            <v xml:space="preserve"> $-   </v>
          </cell>
          <cell r="M1042">
            <v>0.16884638776813909</v>
          </cell>
          <cell r="N1042">
            <v>0.10143995665145478</v>
          </cell>
        </row>
        <row r="1043">
          <cell r="F1043">
            <v>164596000</v>
          </cell>
          <cell r="G1043" t="str">
            <v xml:space="preserve"> $-   </v>
          </cell>
          <cell r="H1043" t="str">
            <v xml:space="preserve"> $-   </v>
          </cell>
          <cell r="M1043">
            <v>0.17659521743260786</v>
          </cell>
          <cell r="N1043">
            <v>0.12094994136143566</v>
          </cell>
        </row>
        <row r="1044">
          <cell r="F1044">
            <v>233887000</v>
          </cell>
          <cell r="G1044" t="str">
            <v xml:space="preserve"> $-   </v>
          </cell>
          <cell r="H1044" t="str">
            <v xml:space="preserve"> $-   </v>
          </cell>
          <cell r="M1044">
            <v>0.20391375223544106</v>
          </cell>
          <cell r="N1044">
            <v>0.13783595182465666</v>
          </cell>
        </row>
        <row r="1045">
          <cell r="F1045">
            <v>7134000000</v>
          </cell>
          <cell r="G1045" t="str">
            <v xml:space="preserve"> $-   </v>
          </cell>
          <cell r="H1045">
            <v>2961000000</v>
          </cell>
          <cell r="M1045" t="e">
            <v>#VALUE!</v>
          </cell>
          <cell r="N1045" t="e">
            <v>#VALUE!</v>
          </cell>
        </row>
        <row r="1046">
          <cell r="F1046">
            <v>7226000000</v>
          </cell>
          <cell r="G1046" t="str">
            <v xml:space="preserve"> $-   </v>
          </cell>
          <cell r="H1046">
            <v>2958000000</v>
          </cell>
          <cell r="M1046" t="e">
            <v>#VALUE!</v>
          </cell>
          <cell r="N1046" t="e">
            <v>#VALUE!</v>
          </cell>
        </row>
        <row r="1047">
          <cell r="F1047">
            <v>7515000000</v>
          </cell>
          <cell r="G1047" t="str">
            <v xml:space="preserve"> $-   </v>
          </cell>
          <cell r="H1047">
            <v>3135000000</v>
          </cell>
          <cell r="M1047" t="e">
            <v>#VALUE!</v>
          </cell>
          <cell r="N1047" t="e">
            <v>#VALUE!</v>
          </cell>
        </row>
        <row r="1048">
          <cell r="F1048">
            <v>7334000000</v>
          </cell>
          <cell r="G1048" t="str">
            <v xml:space="preserve"> $-   </v>
          </cell>
          <cell r="H1048">
            <v>3140000000</v>
          </cell>
          <cell r="M1048" t="e">
            <v>#VALUE!</v>
          </cell>
          <cell r="N1048" t="e">
            <v>#VALUE!</v>
          </cell>
        </row>
        <row r="1049">
          <cell r="F1049">
            <v>6384000000</v>
          </cell>
          <cell r="G1049">
            <v>1715000000</v>
          </cell>
          <cell r="H1049" t="str">
            <v xml:space="preserve"> $-   </v>
          </cell>
          <cell r="M1049">
            <v>0.47828058695863429</v>
          </cell>
          <cell r="N1049">
            <v>0.21593080884972951</v>
          </cell>
        </row>
        <row r="1050">
          <cell r="F1050">
            <v>6469000000</v>
          </cell>
          <cell r="G1050">
            <v>1770000000</v>
          </cell>
          <cell r="H1050" t="str">
            <v xml:space="preserve"> $-   </v>
          </cell>
          <cell r="M1050">
            <v>0.48314006473712323</v>
          </cell>
          <cell r="N1050">
            <v>0.2242229973916596</v>
          </cell>
        </row>
        <row r="1051">
          <cell r="F1051">
            <v>6182000000</v>
          </cell>
          <cell r="G1051">
            <v>1763000000</v>
          </cell>
          <cell r="H1051" t="str">
            <v xml:space="preserve"> $-   </v>
          </cell>
          <cell r="M1051">
            <v>0.49187421549844756</v>
          </cell>
          <cell r="N1051">
            <v>0.22943780141375439</v>
          </cell>
        </row>
        <row r="1052">
          <cell r="F1052">
            <v>6111000000</v>
          </cell>
          <cell r="G1052">
            <v>1735000000</v>
          </cell>
          <cell r="H1052" t="str">
            <v xml:space="preserve"> $-   </v>
          </cell>
          <cell r="M1052">
            <v>0.50048158357966055</v>
          </cell>
          <cell r="N1052">
            <v>0.23989504799229466</v>
          </cell>
        </row>
        <row r="1053">
          <cell r="F1053" t="str">
            <v xml:space="preserve"> $-   </v>
          </cell>
          <cell r="G1053" t="str">
            <v xml:space="preserve"> $-   </v>
          </cell>
          <cell r="H1053" t="str">
            <v xml:space="preserve"> $-   </v>
          </cell>
          <cell r="M1053">
            <v>0.51713251115396597</v>
          </cell>
          <cell r="N1053">
            <v>0.51713251115396597</v>
          </cell>
        </row>
        <row r="1054">
          <cell r="F1054" t="str">
            <v xml:space="preserve"> $-   </v>
          </cell>
          <cell r="G1054" t="str">
            <v xml:space="preserve"> $-   </v>
          </cell>
          <cell r="H1054" t="str">
            <v xml:space="preserve"> $-   </v>
          </cell>
          <cell r="M1054">
            <v>0.52213157955652267</v>
          </cell>
          <cell r="N1054">
            <v>0.52213157955652267</v>
          </cell>
        </row>
        <row r="1055">
          <cell r="F1055" t="str">
            <v xml:space="preserve"> $-   </v>
          </cell>
          <cell r="G1055" t="str">
            <v xml:space="preserve"> $-   </v>
          </cell>
          <cell r="H1055" t="str">
            <v xml:space="preserve"> $-   </v>
          </cell>
          <cell r="M1055">
            <v>0.54356279669450724</v>
          </cell>
          <cell r="N1055">
            <v>0.54356279669450724</v>
          </cell>
        </row>
        <row r="1056">
          <cell r="F1056" t="str">
            <v xml:space="preserve"> $-   </v>
          </cell>
          <cell r="G1056" t="str">
            <v xml:space="preserve"> $-   </v>
          </cell>
          <cell r="H1056" t="str">
            <v xml:space="preserve"> $-   </v>
          </cell>
          <cell r="M1056">
            <v>0.59954550196065182</v>
          </cell>
          <cell r="N1056">
            <v>0.59954550196065182</v>
          </cell>
        </row>
        <row r="1057">
          <cell r="F1057">
            <v>2249000000</v>
          </cell>
          <cell r="G1057" t="str">
            <v xml:space="preserve"> $-   </v>
          </cell>
          <cell r="H1057" t="str">
            <v xml:space="preserve"> $-   </v>
          </cell>
          <cell r="M1057">
            <v>0.38845560159233083</v>
          </cell>
          <cell r="N1057">
            <v>0.29709968315866442</v>
          </cell>
        </row>
        <row r="1058">
          <cell r="F1058">
            <v>2362000000</v>
          </cell>
          <cell r="G1058" t="str">
            <v xml:space="preserve"> $-   </v>
          </cell>
          <cell r="H1058" t="str">
            <v xml:space="preserve"> $-   </v>
          </cell>
          <cell r="M1058">
            <v>0.42740946619798903</v>
          </cell>
          <cell r="N1058">
            <v>0.33086732608517944</v>
          </cell>
        </row>
        <row r="1059">
          <cell r="F1059">
            <v>2541000000</v>
          </cell>
          <cell r="G1059" t="str">
            <v xml:space="preserve"> $-   </v>
          </cell>
          <cell r="H1059" t="str">
            <v xml:space="preserve"> $-   </v>
          </cell>
          <cell r="M1059">
            <v>0.41432183345567242</v>
          </cell>
          <cell r="N1059">
            <v>0.31070059538373707</v>
          </cell>
        </row>
        <row r="1060">
          <cell r="F1060">
            <v>2749000000</v>
          </cell>
          <cell r="G1060" t="str">
            <v xml:space="preserve"> $-   </v>
          </cell>
          <cell r="H1060" t="str">
            <v xml:space="preserve"> $-   </v>
          </cell>
          <cell r="M1060">
            <v>0.43697412911850275</v>
          </cell>
          <cell r="N1060">
            <v>0.32889046158685226</v>
          </cell>
        </row>
        <row r="1061">
          <cell r="F1061">
            <v>2550000000</v>
          </cell>
          <cell r="G1061">
            <v>1533000000</v>
          </cell>
          <cell r="H1061" t="str">
            <v xml:space="preserve"> $-   </v>
          </cell>
          <cell r="M1061">
            <v>0.51497207455756677</v>
          </cell>
          <cell r="N1061">
            <v>0.24022609514837495</v>
          </cell>
        </row>
        <row r="1062">
          <cell r="F1062">
            <v>2774000000</v>
          </cell>
          <cell r="G1062">
            <v>1725000000</v>
          </cell>
          <cell r="H1062" t="str">
            <v xml:space="preserve"> $-   </v>
          </cell>
          <cell r="M1062">
            <v>0.54077578051087982</v>
          </cell>
          <cell r="N1062">
            <v>0.25701671397035636</v>
          </cell>
        </row>
        <row r="1063">
          <cell r="F1063">
            <v>2686000000</v>
          </cell>
          <cell r="G1063">
            <v>1580000000</v>
          </cell>
          <cell r="H1063" t="str">
            <v xml:space="preserve"> $-   </v>
          </cell>
          <cell r="M1063">
            <v>0.54543030464635689</v>
          </cell>
          <cell r="N1063">
            <v>0.26104926338244117</v>
          </cell>
        </row>
        <row r="1064">
          <cell r="F1064">
            <v>2833000000</v>
          </cell>
          <cell r="G1064">
            <v>1512000000</v>
          </cell>
          <cell r="H1064" t="str">
            <v xml:space="preserve"> $-   </v>
          </cell>
          <cell r="M1064">
            <v>0.51970078506887862</v>
          </cell>
          <cell r="N1064">
            <v>0.19789660790993926</v>
          </cell>
        </row>
        <row r="1065">
          <cell r="F1065">
            <v>550600000</v>
          </cell>
          <cell r="G1065" t="str">
            <v xml:space="preserve"> $-   </v>
          </cell>
          <cell r="H1065" t="str">
            <v xml:space="preserve"> $-   </v>
          </cell>
          <cell r="M1065">
            <v>0.27673674817778049</v>
          </cell>
          <cell r="N1065">
            <v>0.22153377247069911</v>
          </cell>
        </row>
        <row r="1066">
          <cell r="F1066">
            <v>505800000</v>
          </cell>
          <cell r="G1066" t="str">
            <v xml:space="preserve"> $-   </v>
          </cell>
          <cell r="H1066" t="str">
            <v xml:space="preserve"> $-   </v>
          </cell>
          <cell r="M1066">
            <v>0.21274763135228247</v>
          </cell>
          <cell r="N1066">
            <v>0.15689392433578481</v>
          </cell>
        </row>
        <row r="1067">
          <cell r="F1067">
            <v>439100000</v>
          </cell>
          <cell r="G1067" t="str">
            <v xml:space="preserve"> $-   </v>
          </cell>
          <cell r="H1067" t="str">
            <v xml:space="preserve"> $-   </v>
          </cell>
          <cell r="M1067">
            <v>0.1931244589839578</v>
          </cell>
          <cell r="N1067">
            <v>0.14376131215360921</v>
          </cell>
        </row>
        <row r="1068">
          <cell r="F1068">
            <v>491000000</v>
          </cell>
          <cell r="G1068" t="str">
            <v xml:space="preserve"> $-   </v>
          </cell>
          <cell r="H1068" t="str">
            <v xml:space="preserve"> $-   </v>
          </cell>
          <cell r="M1068">
            <v>0.11308426872172894</v>
          </cell>
          <cell r="N1068">
            <v>4.4535656447199416E-2</v>
          </cell>
        </row>
        <row r="1069">
          <cell r="F1069">
            <v>7202000000</v>
          </cell>
          <cell r="G1069" t="str">
            <v xml:space="preserve"> $-   </v>
          </cell>
          <cell r="H1069">
            <v>995000000</v>
          </cell>
          <cell r="M1069">
            <v>0.16165509526646649</v>
          </cell>
          <cell r="N1069">
            <v>6.198703841056382E-2</v>
          </cell>
        </row>
        <row r="1070">
          <cell r="F1070">
            <v>7851000000</v>
          </cell>
          <cell r="G1070" t="str">
            <v xml:space="preserve"> $-   </v>
          </cell>
          <cell r="H1070">
            <v>1220000000</v>
          </cell>
          <cell r="M1070">
            <v>0.12382188498402558</v>
          </cell>
          <cell r="N1070">
            <v>3.3256789137380192E-2</v>
          </cell>
        </row>
        <row r="1071">
          <cell r="F1071">
            <v>8450000000</v>
          </cell>
          <cell r="G1071" t="str">
            <v xml:space="preserve"> $-   </v>
          </cell>
          <cell r="H1071">
            <v>1326000000</v>
          </cell>
          <cell r="M1071">
            <v>0.13844219307482342</v>
          </cell>
          <cell r="N1071">
            <v>3.8500465154318778E-2</v>
          </cell>
        </row>
        <row r="1072">
          <cell r="F1072">
            <v>10029000000</v>
          </cell>
          <cell r="G1072" t="str">
            <v xml:space="preserve"> $-   </v>
          </cell>
          <cell r="H1072">
            <v>1646000000</v>
          </cell>
          <cell r="M1072">
            <v>0.22428557549513539</v>
          </cell>
          <cell r="N1072">
            <v>6.2247574634633804E-2</v>
          </cell>
        </row>
        <row r="1073">
          <cell r="F1073">
            <v>12776000000</v>
          </cell>
          <cell r="G1073">
            <v>8168000000</v>
          </cell>
          <cell r="H1073" t="str">
            <v xml:space="preserve"> $-   </v>
          </cell>
          <cell r="M1073">
            <v>0.65206169208961851</v>
          </cell>
          <cell r="N1073">
            <v>0.20896185499397044</v>
          </cell>
        </row>
        <row r="1074">
          <cell r="F1074">
            <v>11911000000</v>
          </cell>
          <cell r="G1074">
            <v>7503000000</v>
          </cell>
          <cell r="H1074" t="str">
            <v xml:space="preserve"> $-   </v>
          </cell>
          <cell r="M1074">
            <v>0.6149705902391388</v>
          </cell>
          <cell r="N1074">
            <v>0.17407398996207391</v>
          </cell>
        </row>
        <row r="1075">
          <cell r="F1075">
            <v>11606000000</v>
          </cell>
          <cell r="G1075">
            <v>7180000000</v>
          </cell>
          <cell r="H1075" t="str">
            <v xml:space="preserve"> $-   </v>
          </cell>
          <cell r="M1075">
            <v>0.60300210715723179</v>
          </cell>
          <cell r="N1075">
            <v>0.15822619977744631</v>
          </cell>
        </row>
        <row r="1076">
          <cell r="F1076">
            <v>10313000000</v>
          </cell>
          <cell r="G1076">
            <v>6704000000</v>
          </cell>
          <cell r="H1076" t="str">
            <v xml:space="preserve"> $-   </v>
          </cell>
          <cell r="M1076">
            <v>0.62190490657754816</v>
          </cell>
          <cell r="N1076">
            <v>0.19107296571978327</v>
          </cell>
        </row>
        <row r="1077">
          <cell r="F1077">
            <v>4017000000</v>
          </cell>
          <cell r="G1077" t="str">
            <v xml:space="preserve"> $-   </v>
          </cell>
          <cell r="H1077">
            <v>2008000000</v>
          </cell>
          <cell r="M1077">
            <v>0.82625773023566773</v>
          </cell>
          <cell r="N1077">
            <v>0.32274778539194382</v>
          </cell>
        </row>
        <row r="1078">
          <cell r="F1078">
            <v>3469000000</v>
          </cell>
          <cell r="G1078" t="str">
            <v xml:space="preserve"> $-   </v>
          </cell>
          <cell r="H1078">
            <v>2500000000</v>
          </cell>
          <cell r="M1078">
            <v>0.80962472406181019</v>
          </cell>
          <cell r="N1078">
            <v>0.282560706401766</v>
          </cell>
        </row>
        <row r="1079">
          <cell r="F1079">
            <v>3627000000</v>
          </cell>
          <cell r="G1079" t="str">
            <v xml:space="preserve"> $-   </v>
          </cell>
          <cell r="H1079">
            <v>2861000000</v>
          </cell>
          <cell r="M1079">
            <v>0.79291904849714179</v>
          </cell>
          <cell r="N1079">
            <v>0.1947261663286004</v>
          </cell>
        </row>
        <row r="1080">
          <cell r="F1080">
            <v>1831000000</v>
          </cell>
          <cell r="G1080" t="str">
            <v xml:space="preserve"> $-   </v>
          </cell>
          <cell r="H1080">
            <v>2957000000</v>
          </cell>
          <cell r="M1080">
            <v>0.69322709163346619</v>
          </cell>
          <cell r="N1080">
            <v>-0.17385005432814199</v>
          </cell>
        </row>
        <row r="1081">
          <cell r="F1081">
            <v>20289000000</v>
          </cell>
          <cell r="G1081">
            <v>10411000000</v>
          </cell>
          <cell r="H1081" t="str">
            <v xml:space="preserve"> $-   </v>
          </cell>
          <cell r="M1081">
            <v>0.73814692545825888</v>
          </cell>
          <cell r="N1081">
            <v>0.34379375457616668</v>
          </cell>
        </row>
        <row r="1082">
          <cell r="F1082">
            <v>20488000000</v>
          </cell>
          <cell r="G1082">
            <v>11381000000</v>
          </cell>
          <cell r="H1082" t="str">
            <v xml:space="preserve"> $-   </v>
          </cell>
          <cell r="M1082">
            <v>0.68816003132449644</v>
          </cell>
          <cell r="N1082">
            <v>0.32114518673776099</v>
          </cell>
        </row>
        <row r="1083">
          <cell r="F1083">
            <v>20324000000</v>
          </cell>
          <cell r="G1083">
            <v>12046000000</v>
          </cell>
          <cell r="H1083" t="str">
            <v xml:space="preserve"> $-   </v>
          </cell>
          <cell r="M1083">
            <v>0.64695447745244716</v>
          </cell>
          <cell r="N1083">
            <v>0.30104723231459712</v>
          </cell>
        </row>
        <row r="1084">
          <cell r="F1084">
            <v>19260000000</v>
          </cell>
          <cell r="G1084">
            <v>11988000000</v>
          </cell>
          <cell r="H1084" t="str">
            <v xml:space="preserve"> $-   </v>
          </cell>
          <cell r="M1084">
            <v>0.61579934364744493</v>
          </cell>
          <cell r="N1084">
            <v>0.24955461790904829</v>
          </cell>
        </row>
        <row r="1085">
          <cell r="F1085">
            <v>2448629000</v>
          </cell>
          <cell r="G1085" t="str">
            <v xml:space="preserve"> $-   </v>
          </cell>
          <cell r="H1085">
            <v>264631000</v>
          </cell>
          <cell r="M1085">
            <v>0.97470446120649912</v>
          </cell>
          <cell r="N1085">
            <v>0.38601136266246905</v>
          </cell>
        </row>
        <row r="1086">
          <cell r="F1086">
            <v>2540954000</v>
          </cell>
          <cell r="G1086" t="str">
            <v xml:space="preserve"> $-   </v>
          </cell>
          <cell r="H1086">
            <v>231912000</v>
          </cell>
          <cell r="M1086">
            <v>0.98264565615747224</v>
          </cell>
          <cell r="N1086">
            <v>0.40766513241261504</v>
          </cell>
        </row>
        <row r="1087">
          <cell r="F1087">
            <v>2655650000</v>
          </cell>
          <cell r="G1087" t="str">
            <v xml:space="preserve"> $-   </v>
          </cell>
          <cell r="H1087">
            <v>157824000</v>
          </cell>
          <cell r="M1087">
            <v>0.98668053165545855</v>
          </cell>
          <cell r="N1087">
            <v>0.39263811323543385</v>
          </cell>
        </row>
        <row r="1088">
          <cell r="F1088">
            <v>2796508000</v>
          </cell>
          <cell r="G1088" t="str">
            <v xml:space="preserve"> $-   </v>
          </cell>
          <cell r="H1088">
            <v>196424000</v>
          </cell>
          <cell r="M1088">
            <v>0.98522502837837811</v>
          </cell>
          <cell r="N1088">
            <v>0.38614510633860172</v>
          </cell>
        </row>
        <row r="1089">
          <cell r="F1089">
            <v>692693000</v>
          </cell>
          <cell r="G1089">
            <v>116346000</v>
          </cell>
          <cell r="H1089">
            <v>24539000</v>
          </cell>
          <cell r="M1089">
            <v>0.53885922154611321</v>
          </cell>
          <cell r="N1089">
            <v>0.18846501766309146</v>
          </cell>
        </row>
        <row r="1090">
          <cell r="F1090">
            <v>728582000</v>
          </cell>
          <cell r="G1090">
            <v>123297000</v>
          </cell>
          <cell r="H1090">
            <v>29185000</v>
          </cell>
          <cell r="M1090">
            <v>0.54656447771364491</v>
          </cell>
          <cell r="N1090">
            <v>0.19215175646816571</v>
          </cell>
        </row>
        <row r="1091">
          <cell r="F1091">
            <v>700810000</v>
          </cell>
          <cell r="G1091">
            <v>119076000</v>
          </cell>
          <cell r="H1091">
            <v>30951000</v>
          </cell>
          <cell r="M1091">
            <v>0.56440113264872904</v>
          </cell>
          <cell r="N1091">
            <v>0.20921189239419616</v>
          </cell>
        </row>
        <row r="1092">
          <cell r="F1092">
            <v>732622000</v>
          </cell>
          <cell r="G1092">
            <v>119968000</v>
          </cell>
          <cell r="H1092">
            <v>36052000</v>
          </cell>
          <cell r="M1092">
            <v>0.57234446071514999</v>
          </cell>
          <cell r="N1092">
            <v>0.21805779870244557</v>
          </cell>
        </row>
        <row r="1093">
          <cell r="F1093">
            <v>554000000</v>
          </cell>
          <cell r="G1093">
            <v>931000000</v>
          </cell>
          <cell r="H1093" t="str">
            <v xml:space="preserve"> $-   </v>
          </cell>
          <cell r="M1093">
            <v>0.20357103493882944</v>
          </cell>
          <cell r="N1093">
            <v>3.9898600242477683E-2</v>
          </cell>
        </row>
        <row r="1094">
          <cell r="F1094">
            <v>939000000</v>
          </cell>
          <cell r="G1094">
            <v>1371000000</v>
          </cell>
          <cell r="H1094" t="str">
            <v xml:space="preserve"> $-   </v>
          </cell>
          <cell r="M1094">
            <v>0.33237559603863553</v>
          </cell>
          <cell r="N1094">
            <v>0.19116028854383177</v>
          </cell>
        </row>
        <row r="1095">
          <cell r="F1095">
            <v>674000000</v>
          </cell>
          <cell r="G1095">
            <v>1540000000</v>
          </cell>
          <cell r="H1095" t="str">
            <v xml:space="preserve"> $-   </v>
          </cell>
          <cell r="M1095">
            <v>0.32207262845849804</v>
          </cell>
          <cell r="N1095">
            <v>0.18533843873517786</v>
          </cell>
        </row>
        <row r="1096">
          <cell r="F1096">
            <v>653000000</v>
          </cell>
          <cell r="G1096">
            <v>1617000000</v>
          </cell>
          <cell r="H1096" t="str">
            <v xml:space="preserve"> $-   </v>
          </cell>
          <cell r="M1096">
            <v>0.20203242196951365</v>
          </cell>
          <cell r="N1096">
            <v>1.8953141382369545E-2</v>
          </cell>
        </row>
        <row r="1097">
          <cell r="F1097">
            <v>285144000</v>
          </cell>
          <cell r="G1097" t="str">
            <v xml:space="preserve"> $-   </v>
          </cell>
          <cell r="H1097">
            <v>1291456000</v>
          </cell>
          <cell r="M1097">
            <v>0.76584110925683335</v>
          </cell>
          <cell r="N1097">
            <v>0.42373880968970157</v>
          </cell>
        </row>
        <row r="1098">
          <cell r="F1098">
            <v>466498000</v>
          </cell>
          <cell r="G1098" t="str">
            <v xml:space="preserve"> $-   </v>
          </cell>
          <cell r="H1098">
            <v>1602390000</v>
          </cell>
          <cell r="M1098">
            <v>0.76418482101144314</v>
          </cell>
          <cell r="N1098">
            <v>0.37476071426016894</v>
          </cell>
        </row>
        <row r="1099">
          <cell r="F1099">
            <v>471219000</v>
          </cell>
          <cell r="G1099" t="str">
            <v xml:space="preserve"> $-   </v>
          </cell>
          <cell r="H1099">
            <v>1957025000</v>
          </cell>
          <cell r="M1099">
            <v>0.79393045818504415</v>
          </cell>
          <cell r="N1099">
            <v>0.33481252267706929</v>
          </cell>
        </row>
        <row r="1100">
          <cell r="F1100">
            <v>372457000</v>
          </cell>
          <cell r="G1100" t="str">
            <v xml:space="preserve"> $-   </v>
          </cell>
          <cell r="H1100">
            <v>1668489000</v>
          </cell>
          <cell r="M1100">
            <v>0.70137374978292977</v>
          </cell>
          <cell r="N1100">
            <v>-3.0905064590063709E-2</v>
          </cell>
        </row>
        <row r="1101">
          <cell r="F1101">
            <v>1545700000</v>
          </cell>
          <cell r="G1101">
            <v>581800000</v>
          </cell>
          <cell r="H1101" t="str">
            <v xml:space="preserve"> $-   </v>
          </cell>
          <cell r="M1101">
            <v>0.45701849836779107</v>
          </cell>
          <cell r="N1101">
            <v>0.18142131716669258</v>
          </cell>
        </row>
        <row r="1102">
          <cell r="F1102">
            <v>2180700000</v>
          </cell>
          <cell r="G1102">
            <v>671900000</v>
          </cell>
          <cell r="H1102" t="str">
            <v xml:space="preserve"> $-   </v>
          </cell>
          <cell r="M1102">
            <v>0.44712757044531404</v>
          </cell>
          <cell r="N1102">
            <v>0.14460246253698578</v>
          </cell>
        </row>
        <row r="1103">
          <cell r="F1103">
            <v>446000000</v>
          </cell>
          <cell r="G1103" t="str">
            <v xml:space="preserve"> $-   </v>
          </cell>
          <cell r="H1103">
            <v>1568000000</v>
          </cell>
          <cell r="M1103">
            <v>0.83170488534396814</v>
          </cell>
          <cell r="N1103">
            <v>0.43010967098703889</v>
          </cell>
        </row>
        <row r="1104">
          <cell r="F1104">
            <v>495000000</v>
          </cell>
          <cell r="G1104" t="str">
            <v xml:space="preserve"> $-   </v>
          </cell>
          <cell r="H1104">
            <v>1759000000</v>
          </cell>
          <cell r="M1104">
            <v>0.81524926686217003</v>
          </cell>
          <cell r="N1104">
            <v>0.37458455522971651</v>
          </cell>
        </row>
        <row r="1105">
          <cell r="F1105">
            <v>745000000</v>
          </cell>
          <cell r="G1105" t="str">
            <v xml:space="preserve"> $-   </v>
          </cell>
          <cell r="H1105">
            <v>2131000000</v>
          </cell>
          <cell r="M1105">
            <v>0.69242852654728249</v>
          </cell>
          <cell r="N1105">
            <v>-0.21112158341187559</v>
          </cell>
        </row>
        <row r="1106">
          <cell r="F1106">
            <v>233000000</v>
          </cell>
          <cell r="G1106" t="str">
            <v xml:space="preserve"> $-   </v>
          </cell>
          <cell r="H1106">
            <v>2454000000</v>
          </cell>
          <cell r="M1106">
            <v>0.68977370380979663</v>
          </cell>
          <cell r="N1106">
            <v>-7.9919793755370949E-2</v>
          </cell>
        </row>
        <row r="1107">
          <cell r="F1107">
            <v>832000000</v>
          </cell>
          <cell r="G1107" t="str">
            <v xml:space="preserve"> $-   </v>
          </cell>
          <cell r="H1107">
            <v>104000000</v>
          </cell>
          <cell r="M1107">
            <v>0.52166721799536886</v>
          </cell>
          <cell r="N1107">
            <v>0.2120410188554416</v>
          </cell>
        </row>
        <row r="1108">
          <cell r="F1108">
            <v>1054000000</v>
          </cell>
          <cell r="G1108" t="str">
            <v xml:space="preserve"> $-   </v>
          </cell>
          <cell r="H1108">
            <v>122000000</v>
          </cell>
          <cell r="M1108">
            <v>0.5754838709677419</v>
          </cell>
          <cell r="N1108">
            <v>0.19612903225806452</v>
          </cell>
        </row>
        <row r="1109">
          <cell r="F1109">
            <v>1095000000</v>
          </cell>
          <cell r="G1109" t="str">
            <v xml:space="preserve"> $-   </v>
          </cell>
          <cell r="H1109">
            <v>137000000</v>
          </cell>
          <cell r="M1109">
            <v>0.57641146911025709</v>
          </cell>
          <cell r="N1109">
            <v>0.21223765888264853</v>
          </cell>
        </row>
        <row r="1110">
          <cell r="F1110">
            <v>1050000000</v>
          </cell>
          <cell r="G1110" t="str">
            <v xml:space="preserve"> $-   </v>
          </cell>
          <cell r="H1110">
            <v>138000000</v>
          </cell>
          <cell r="M1110">
            <v>0.6011543134872418</v>
          </cell>
          <cell r="N1110">
            <v>0.24027946537059539</v>
          </cell>
        </row>
        <row r="1111">
          <cell r="F1111">
            <v>1186000000</v>
          </cell>
          <cell r="G1111" t="str">
            <v xml:space="preserve"> $-   </v>
          </cell>
          <cell r="H1111">
            <v>1518000000</v>
          </cell>
          <cell r="M1111">
            <v>0.41947250280583614</v>
          </cell>
          <cell r="N1111">
            <v>0.22979797979797981</v>
          </cell>
        </row>
        <row r="1112">
          <cell r="F1112">
            <v>1280000000</v>
          </cell>
          <cell r="G1112" t="str">
            <v xml:space="preserve"> $-   </v>
          </cell>
          <cell r="H1112">
            <v>2163000000</v>
          </cell>
          <cell r="M1112">
            <v>0.46141649048625788</v>
          </cell>
          <cell r="N1112">
            <v>0.23394556025369978</v>
          </cell>
        </row>
        <row r="1113">
          <cell r="F1113">
            <v>1324000000</v>
          </cell>
          <cell r="G1113" t="str">
            <v xml:space="preserve"> $-   </v>
          </cell>
          <cell r="H1113">
            <v>2551000000</v>
          </cell>
          <cell r="M1113">
            <v>0.48587039539392518</v>
          </cell>
          <cell r="N1113">
            <v>0.25821044591974618</v>
          </cell>
        </row>
        <row r="1114">
          <cell r="F1114">
            <v>1399000000</v>
          </cell>
          <cell r="G1114" t="str">
            <v xml:space="preserve"> $-   </v>
          </cell>
          <cell r="H1114">
            <v>2831000000</v>
          </cell>
          <cell r="M1114">
            <v>0.50840672538030418</v>
          </cell>
          <cell r="N1114">
            <v>0.26649891341644744</v>
          </cell>
        </row>
        <row r="1115">
          <cell r="F1115">
            <v>757000000</v>
          </cell>
          <cell r="G1115">
            <v>704000000</v>
          </cell>
          <cell r="H1115">
            <v>1032000000</v>
          </cell>
          <cell r="M1115">
            <v>0.56503412284223198</v>
          </cell>
          <cell r="N1115">
            <v>0.31483340024086715</v>
          </cell>
        </row>
        <row r="1116">
          <cell r="F1116">
            <v>584000000</v>
          </cell>
          <cell r="G1116">
            <v>469000000</v>
          </cell>
          <cell r="H1116">
            <v>1362000000</v>
          </cell>
          <cell r="M1116">
            <v>0.37021630615640599</v>
          </cell>
          <cell r="N1116">
            <v>8.3194675540765387E-2</v>
          </cell>
        </row>
        <row r="1117">
          <cell r="F1117">
            <v>545000000</v>
          </cell>
          <cell r="G1117">
            <v>325000000</v>
          </cell>
          <cell r="H1117">
            <v>1229000000</v>
          </cell>
          <cell r="M1117">
            <v>0.38878222709818977</v>
          </cell>
          <cell r="N1117">
            <v>0.10093252879868349</v>
          </cell>
        </row>
        <row r="1118">
          <cell r="F1118">
            <v>670000000</v>
          </cell>
          <cell r="G1118">
            <v>289000000</v>
          </cell>
          <cell r="H1118">
            <v>1239000000</v>
          </cell>
          <cell r="M1118">
            <v>0.44210117738387888</v>
          </cell>
          <cell r="N1118">
            <v>0.15771768663475222</v>
          </cell>
        </row>
        <row r="1119">
          <cell r="F1119">
            <v>650243000</v>
          </cell>
          <cell r="G1119">
            <v>378769000</v>
          </cell>
          <cell r="H1119" t="str">
            <v xml:space="preserve"> $-   </v>
          </cell>
          <cell r="M1119">
            <v>0.28742511821754957</v>
          </cell>
          <cell r="N1119">
            <v>5.2198825848164911E-2</v>
          </cell>
        </row>
        <row r="1120">
          <cell r="F1120">
            <v>876927000</v>
          </cell>
          <cell r="G1120">
            <v>472321000</v>
          </cell>
          <cell r="H1120" t="str">
            <v xml:space="preserve"> $-   </v>
          </cell>
          <cell r="M1120">
            <v>0.31825712633087333</v>
          </cell>
          <cell r="N1120">
            <v>7.3146805177289914E-2</v>
          </cell>
        </row>
        <row r="1121">
          <cell r="F1121">
            <v>1231421000</v>
          </cell>
          <cell r="G1121">
            <v>650788000</v>
          </cell>
          <cell r="H1121" t="str">
            <v xml:space="preserve"> $-   </v>
          </cell>
          <cell r="M1121">
            <v>0.32274230398033132</v>
          </cell>
          <cell r="N1121">
            <v>4.5110333178897413E-2</v>
          </cell>
        </row>
        <row r="1122">
          <cell r="F1122">
            <v>1568877000</v>
          </cell>
          <cell r="G1122">
            <v>852098000</v>
          </cell>
          <cell r="H1122" t="str">
            <v xml:space="preserve"> $-   </v>
          </cell>
          <cell r="M1122">
            <v>0.31716373923651764</v>
          </cell>
          <cell r="N1122">
            <v>4.3008406271370835E-2</v>
          </cell>
        </row>
        <row r="1123">
          <cell r="F1123">
            <v>311000000</v>
          </cell>
          <cell r="G1123" t="str">
            <v xml:space="preserve"> $-   </v>
          </cell>
          <cell r="H1123">
            <v>704000000</v>
          </cell>
          <cell r="M1123">
            <v>0.73559539052496792</v>
          </cell>
          <cell r="N1123">
            <v>8.5787451984635082E-2</v>
          </cell>
        </row>
        <row r="1124">
          <cell r="F1124">
            <v>311000000</v>
          </cell>
          <cell r="G1124" t="str">
            <v xml:space="preserve"> $-   </v>
          </cell>
          <cell r="H1124">
            <v>685000000</v>
          </cell>
          <cell r="M1124">
            <v>0.77867528271405495</v>
          </cell>
          <cell r="N1124">
            <v>0.24232633279483037</v>
          </cell>
        </row>
        <row r="1125">
          <cell r="F1125">
            <v>358000000</v>
          </cell>
          <cell r="G1125" t="str">
            <v xml:space="preserve"> $-   </v>
          </cell>
          <cell r="H1125">
            <v>870000000</v>
          </cell>
          <cell r="M1125">
            <v>0.78802447552447552</v>
          </cell>
          <cell r="N1125">
            <v>0.2513111888111888</v>
          </cell>
        </row>
        <row r="1126">
          <cell r="F1126">
            <v>5204000000</v>
          </cell>
          <cell r="G1126" t="str">
            <v xml:space="preserve"> $-   </v>
          </cell>
          <cell r="H1126">
            <v>917000000</v>
          </cell>
          <cell r="M1126">
            <v>0.680796403339756</v>
          </cell>
          <cell r="N1126">
            <v>-3.2504816955684008</v>
          </cell>
        </row>
        <row r="1127">
          <cell r="F1127">
            <v>7796000000</v>
          </cell>
          <cell r="G1127" t="str">
            <v xml:space="preserve"> $-   </v>
          </cell>
          <cell r="H1127" t="str">
            <v xml:space="preserve"> $-   </v>
          </cell>
          <cell r="M1127">
            <v>0.4359025006913444</v>
          </cell>
          <cell r="N1127">
            <v>0.12791846086990874</v>
          </cell>
        </row>
        <row r="1128">
          <cell r="F1128">
            <v>8766000000</v>
          </cell>
          <cell r="G1128" t="str">
            <v xml:space="preserve"> $-   </v>
          </cell>
          <cell r="H1128" t="str">
            <v xml:space="preserve"> $-   </v>
          </cell>
          <cell r="M1128">
            <v>0.44771394654483976</v>
          </cell>
          <cell r="N1128">
            <v>0.13237886254901254</v>
          </cell>
        </row>
        <row r="1129">
          <cell r="F1129">
            <v>9892000000</v>
          </cell>
          <cell r="G1129" t="str">
            <v xml:space="preserve"> $-   </v>
          </cell>
          <cell r="H1129" t="str">
            <v xml:space="preserve"> $-   </v>
          </cell>
          <cell r="M1129">
            <v>0.45969085977582436</v>
          </cell>
          <cell r="N1129">
            <v>0.13643344988725858</v>
          </cell>
        </row>
        <row r="1130">
          <cell r="F1130">
            <v>10469000000</v>
          </cell>
          <cell r="G1130" t="str">
            <v xml:space="preserve"> $-   </v>
          </cell>
          <cell r="H1130" t="str">
            <v xml:space="preserve"> $-   </v>
          </cell>
          <cell r="M1130">
            <v>0.46241042747714356</v>
          </cell>
          <cell r="N1130">
            <v>0.13905361996540647</v>
          </cell>
        </row>
        <row r="1131">
          <cell r="F1131">
            <v>1815000000</v>
          </cell>
          <cell r="G1131" t="str">
            <v xml:space="preserve"> $-   </v>
          </cell>
          <cell r="H1131">
            <v>510000000</v>
          </cell>
          <cell r="M1131">
            <v>0.57951955111344899</v>
          </cell>
          <cell r="N1131">
            <v>0.17183938278099245</v>
          </cell>
        </row>
        <row r="1132">
          <cell r="F1132">
            <v>1917000000</v>
          </cell>
          <cell r="G1132" t="str">
            <v xml:space="preserve"> $-   </v>
          </cell>
          <cell r="H1132">
            <v>573000000</v>
          </cell>
          <cell r="M1132">
            <v>0.58333333333333326</v>
          </cell>
          <cell r="N1132">
            <v>0.18734096692111959</v>
          </cell>
        </row>
        <row r="1133">
          <cell r="F1133">
            <v>1915000000</v>
          </cell>
          <cell r="G1133" t="str">
            <v xml:space="preserve"> $-   </v>
          </cell>
          <cell r="H1133">
            <v>574000000</v>
          </cell>
          <cell r="M1133">
            <v>0.58862605314322747</v>
          </cell>
          <cell r="N1133">
            <v>0.18535320803629293</v>
          </cell>
        </row>
        <row r="1134">
          <cell r="F1134">
            <v>1851000000</v>
          </cell>
          <cell r="G1134" t="str">
            <v xml:space="preserve"> $-   </v>
          </cell>
          <cell r="H1134">
            <v>603000000</v>
          </cell>
          <cell r="M1134">
            <v>0.58678078934854971</v>
          </cell>
          <cell r="N1134">
            <v>0.19781264859724204</v>
          </cell>
        </row>
        <row r="1135">
          <cell r="F1135">
            <v>1654000000</v>
          </cell>
          <cell r="G1135" t="str">
            <v xml:space="preserve"> $-   </v>
          </cell>
          <cell r="H1135" t="str">
            <v xml:space="preserve"> $-   </v>
          </cell>
          <cell r="M1135">
            <v>0.29329998836803539</v>
          </cell>
          <cell r="N1135">
            <v>0.19710364080493195</v>
          </cell>
        </row>
        <row r="1136">
          <cell r="F1136">
            <v>1905000000</v>
          </cell>
          <cell r="G1136" t="str">
            <v xml:space="preserve"> $-   </v>
          </cell>
          <cell r="H1136" t="str">
            <v xml:space="preserve"> $-   </v>
          </cell>
          <cell r="M1136">
            <v>0.26554289579106183</v>
          </cell>
          <cell r="N1136">
            <v>0.16643254773424901</v>
          </cell>
        </row>
        <row r="1137">
          <cell r="F1137">
            <v>2092000000</v>
          </cell>
          <cell r="G1137" t="str">
            <v xml:space="preserve"> $-   </v>
          </cell>
          <cell r="H1137" t="str">
            <v xml:space="preserve"> $-   </v>
          </cell>
          <cell r="M1137">
            <v>0.27094216417910444</v>
          </cell>
          <cell r="N1137">
            <v>0.17336753731343282</v>
          </cell>
        </row>
        <row r="1138">
          <cell r="F1138">
            <v>1764000000</v>
          </cell>
          <cell r="G1138" t="str">
            <v xml:space="preserve"> $-   </v>
          </cell>
          <cell r="H1138" t="str">
            <v xml:space="preserve"> $-   </v>
          </cell>
          <cell r="M1138">
            <v>0.20756251270583448</v>
          </cell>
          <cell r="N1138">
            <v>8.8026021549095348E-2</v>
          </cell>
        </row>
        <row r="1139">
          <cell r="F1139">
            <v>3002000000</v>
          </cell>
          <cell r="G1139" t="str">
            <v xml:space="preserve"> $-   </v>
          </cell>
          <cell r="H1139">
            <v>916000000</v>
          </cell>
          <cell r="M1139">
            <v>0.63806136060471319</v>
          </cell>
          <cell r="N1139">
            <v>0.28963983992885728</v>
          </cell>
        </row>
        <row r="1140">
          <cell r="F1140">
            <v>2897000000</v>
          </cell>
          <cell r="G1140" t="str">
            <v xml:space="preserve"> $-   </v>
          </cell>
          <cell r="H1140">
            <v>951000000</v>
          </cell>
          <cell r="M1140">
            <v>0.63859256710254653</v>
          </cell>
          <cell r="N1140">
            <v>0.30755333792154166</v>
          </cell>
        </row>
        <row r="1141">
          <cell r="F1141">
            <v>2911000000</v>
          </cell>
          <cell r="G1141" t="str">
            <v xml:space="preserve"> $-   </v>
          </cell>
          <cell r="H1141">
            <v>1054000000</v>
          </cell>
          <cell r="M1141">
            <v>0.65160308248501564</v>
          </cell>
          <cell r="N1141">
            <v>0.27437922176767199</v>
          </cell>
        </row>
        <row r="1142">
          <cell r="F1142">
            <v>2743000000</v>
          </cell>
          <cell r="G1142" t="str">
            <v xml:space="preserve"> $-   </v>
          </cell>
          <cell r="H1142">
            <v>1026000000</v>
          </cell>
          <cell r="M1142">
            <v>0.69205097087378642</v>
          </cell>
          <cell r="N1142">
            <v>0.31088187702265374</v>
          </cell>
        </row>
        <row r="1143">
          <cell r="F1143">
            <v>2247400000</v>
          </cell>
          <cell r="G1143">
            <v>904200000</v>
          </cell>
          <cell r="H1143" t="str">
            <v xml:space="preserve"> $-   </v>
          </cell>
          <cell r="M1143">
            <v>0.59394542353610014</v>
          </cell>
          <cell r="N1143">
            <v>9.6251026467058298E-2</v>
          </cell>
        </row>
        <row r="1144">
          <cell r="F1144">
            <v>2179000000</v>
          </cell>
          <cell r="G1144">
            <v>918000000</v>
          </cell>
          <cell r="H1144" t="str">
            <v xml:space="preserve"> $-   </v>
          </cell>
          <cell r="M1144">
            <v>0.61960474308300395</v>
          </cell>
          <cell r="N1144">
            <v>0.12996047430830041</v>
          </cell>
        </row>
        <row r="1145">
          <cell r="F1145">
            <v>2197000000</v>
          </cell>
          <cell r="G1145">
            <v>920000000</v>
          </cell>
          <cell r="H1145" t="str">
            <v xml:space="preserve"> $-   </v>
          </cell>
          <cell r="M1145">
            <v>0.62600032663726934</v>
          </cell>
          <cell r="N1145">
            <v>0.11693614241384942</v>
          </cell>
        </row>
        <row r="1146">
          <cell r="F1146">
            <v>2099000000</v>
          </cell>
          <cell r="G1146">
            <v>861000000</v>
          </cell>
          <cell r="H1146" t="str">
            <v xml:space="preserve"> $-   </v>
          </cell>
          <cell r="M1146">
            <v>0.60818608005769925</v>
          </cell>
          <cell r="N1146">
            <v>7.4468085106382975E-2</v>
          </cell>
        </row>
        <row r="1147">
          <cell r="F1147">
            <v>454900000</v>
          </cell>
          <cell r="G1147" t="str">
            <v xml:space="preserve"> $-   </v>
          </cell>
          <cell r="H1147" t="str">
            <v xml:space="preserve"> $-   </v>
          </cell>
          <cell r="M1147">
            <v>7.7899878188957494E-2</v>
          </cell>
          <cell r="N1147">
            <v>5.448675305555694E-2</v>
          </cell>
        </row>
        <row r="1148">
          <cell r="F1148">
            <v>467904000</v>
          </cell>
          <cell r="G1148" t="str">
            <v xml:space="preserve"> $-   </v>
          </cell>
          <cell r="H1148" t="str">
            <v xml:space="preserve"> $-   </v>
          </cell>
          <cell r="M1148">
            <v>7.4040604352939354E-2</v>
          </cell>
          <cell r="N1148">
            <v>4.9481352291507172E-2</v>
          </cell>
        </row>
        <row r="1149">
          <cell r="F1149">
            <v>520805000</v>
          </cell>
          <cell r="G1149" t="str">
            <v xml:space="preserve"> $-   </v>
          </cell>
          <cell r="H1149" t="str">
            <v xml:space="preserve"> $-   </v>
          </cell>
          <cell r="M1149">
            <v>9.03346724857228E-2</v>
          </cell>
          <cell r="N1149">
            <v>6.5657983521645272E-2</v>
          </cell>
        </row>
        <row r="1150">
          <cell r="F1150">
            <v>458989000</v>
          </cell>
          <cell r="G1150" t="str">
            <v xml:space="preserve"> $-   </v>
          </cell>
          <cell r="H1150" t="str">
            <v xml:space="preserve"> $-   </v>
          </cell>
          <cell r="M1150">
            <v>9.6188055970348074E-2</v>
          </cell>
          <cell r="N1150">
            <v>6.8267787462172907E-2</v>
          </cell>
        </row>
        <row r="1151">
          <cell r="F1151">
            <v>430822000</v>
          </cell>
          <cell r="G1151">
            <v>1147282000</v>
          </cell>
          <cell r="H1151" t="str">
            <v xml:space="preserve"> $-   </v>
          </cell>
          <cell r="M1151">
            <v>0.52015427464260089</v>
          </cell>
          <cell r="N1151">
            <v>0.15145208390622872</v>
          </cell>
        </row>
        <row r="1152">
          <cell r="F1152">
            <v>436000000</v>
          </cell>
          <cell r="G1152">
            <v>1336000000</v>
          </cell>
          <cell r="H1152" t="str">
            <v xml:space="preserve"> $-   </v>
          </cell>
          <cell r="M1152">
            <v>0.54915254237288136</v>
          </cell>
          <cell r="N1152">
            <v>0.12009685230024213</v>
          </cell>
        </row>
        <row r="1153">
          <cell r="F1153">
            <v>480000000</v>
          </cell>
          <cell r="G1153">
            <v>1360000000</v>
          </cell>
          <cell r="H1153" t="str">
            <v xml:space="preserve"> $-   </v>
          </cell>
          <cell r="M1153">
            <v>0.55510465612985904</v>
          </cell>
          <cell r="N1153">
            <v>0.16211020931225972</v>
          </cell>
        </row>
        <row r="1154">
          <cell r="F1154">
            <v>602000000</v>
          </cell>
          <cell r="G1154">
            <v>1331000000</v>
          </cell>
          <cell r="H1154" t="str">
            <v xml:space="preserve"> $-   </v>
          </cell>
          <cell r="M1154">
            <v>0.56107784431137731</v>
          </cell>
          <cell r="N1154">
            <v>0.17524950099800399</v>
          </cell>
        </row>
        <row r="1155">
          <cell r="F1155">
            <v>1403500000</v>
          </cell>
          <cell r="G1155" t="str">
            <v xml:space="preserve"> $-   </v>
          </cell>
          <cell r="H1155" t="str">
            <v xml:space="preserve"> $-   </v>
          </cell>
          <cell r="M1155">
            <v>0.3801579377325951</v>
          </cell>
          <cell r="N1155">
            <v>0.12536988290823273</v>
          </cell>
        </row>
        <row r="1156">
          <cell r="F1156">
            <v>1399500000</v>
          </cell>
          <cell r="G1156" t="str">
            <v xml:space="preserve"> $-   </v>
          </cell>
          <cell r="H1156" t="str">
            <v xml:space="preserve"> $-   </v>
          </cell>
          <cell r="M1156">
            <v>0.37897271268057786</v>
          </cell>
          <cell r="N1156">
            <v>0.12937399678972714</v>
          </cell>
        </row>
        <row r="1157">
          <cell r="F1157">
            <v>1545900000</v>
          </cell>
          <cell r="G1157" t="str">
            <v xml:space="preserve"> $-   </v>
          </cell>
          <cell r="H1157" t="str">
            <v xml:space="preserve"> $-   </v>
          </cell>
          <cell r="M1157">
            <v>0.3847389558232932</v>
          </cell>
          <cell r="N1157">
            <v>0.11480705430417322</v>
          </cell>
        </row>
        <row r="1158">
          <cell r="F1158">
            <v>1626000000</v>
          </cell>
          <cell r="G1158" t="str">
            <v xml:space="preserve"> $-   </v>
          </cell>
          <cell r="H1158" t="str">
            <v xml:space="preserve"> $-   </v>
          </cell>
          <cell r="M1158">
            <v>0.38957350778437039</v>
          </cell>
          <cell r="N1158">
            <v>0.11471169937623611</v>
          </cell>
        </row>
        <row r="1159">
          <cell r="F1159">
            <v>38123000</v>
          </cell>
          <cell r="G1159" t="str">
            <v xml:space="preserve"> $-   </v>
          </cell>
          <cell r="H1159">
            <v>147515000</v>
          </cell>
          <cell r="M1159">
            <v>0.95603211846935809</v>
          </cell>
          <cell r="N1159">
            <v>0.57294239765900845</v>
          </cell>
        </row>
        <row r="1160">
          <cell r="F1160">
            <v>56881000</v>
          </cell>
          <cell r="G1160" t="str">
            <v xml:space="preserve"> $-   </v>
          </cell>
          <cell r="H1160">
            <v>306769000</v>
          </cell>
          <cell r="M1160">
            <v>0.95020436831669464</v>
          </cell>
          <cell r="N1160">
            <v>0.48411130863653201</v>
          </cell>
        </row>
        <row r="1161">
          <cell r="F1161">
            <v>51085000</v>
          </cell>
          <cell r="G1161" t="str">
            <v xml:space="preserve"> $-   </v>
          </cell>
          <cell r="H1161">
            <v>374661000</v>
          </cell>
          <cell r="M1161">
            <v>0.94229168563639187</v>
          </cell>
          <cell r="N1161">
            <v>0.48621914183641224</v>
          </cell>
        </row>
        <row r="1162">
          <cell r="F1162">
            <v>49298000</v>
          </cell>
          <cell r="G1162" t="str">
            <v xml:space="preserve"> $-   </v>
          </cell>
          <cell r="H1162">
            <v>409215000</v>
          </cell>
          <cell r="M1162">
            <v>0.94590754286440237</v>
          </cell>
          <cell r="N1162">
            <v>0.4978280733129089</v>
          </cell>
        </row>
        <row r="1163">
          <cell r="F1163">
            <v>491725000</v>
          </cell>
          <cell r="G1163" t="str">
            <v xml:space="preserve"> $-   </v>
          </cell>
          <cell r="H1163">
            <v>205334000</v>
          </cell>
          <cell r="M1163">
            <v>0.16140833362054519</v>
          </cell>
          <cell r="N1163">
            <v>9.2962662167898433E-2</v>
          </cell>
        </row>
        <row r="1164">
          <cell r="F1164">
            <v>541586000</v>
          </cell>
          <cell r="G1164" t="str">
            <v xml:space="preserve"> $-   </v>
          </cell>
          <cell r="H1164">
            <v>239343000</v>
          </cell>
          <cell r="M1164">
            <v>0.13895576260506026</v>
          </cell>
          <cell r="N1164">
            <v>7.3176032201810681E-2</v>
          </cell>
        </row>
        <row r="1165">
          <cell r="F1165">
            <v>674887000</v>
          </cell>
          <cell r="G1165" t="str">
            <v xml:space="preserve"> $-   </v>
          </cell>
          <cell r="H1165">
            <v>294684000</v>
          </cell>
          <cell r="M1165">
            <v>0.17273696440641562</v>
          </cell>
          <cell r="N1165">
            <v>9.3231940622665294E-2</v>
          </cell>
        </row>
        <row r="1166">
          <cell r="F1166">
            <v>693331000</v>
          </cell>
          <cell r="G1166" t="str">
            <v xml:space="preserve"> $-   </v>
          </cell>
          <cell r="H1166">
            <v>354620000</v>
          </cell>
          <cell r="M1166">
            <v>0.27336051626093649</v>
          </cell>
          <cell r="N1166">
            <v>0.13837105443292372</v>
          </cell>
        </row>
        <row r="1167">
          <cell r="F1167">
            <v>477200000</v>
          </cell>
          <cell r="G1167" t="str">
            <v xml:space="preserve"> $-   </v>
          </cell>
          <cell r="H1167">
            <v>294400000</v>
          </cell>
          <cell r="M1167">
            <v>0.17729047252216379</v>
          </cell>
          <cell r="N1167">
            <v>0.12691770358667695</v>
          </cell>
        </row>
        <row r="1168">
          <cell r="F1168">
            <v>431800000</v>
          </cell>
          <cell r="G1168" t="str">
            <v xml:space="preserve"> $-   </v>
          </cell>
          <cell r="H1168">
            <v>291100000</v>
          </cell>
          <cell r="M1168">
            <v>0.17463526799873141</v>
          </cell>
          <cell r="N1168">
            <v>0.12686991225288086</v>
          </cell>
        </row>
        <row r="1169">
          <cell r="F1169">
            <v>443900000</v>
          </cell>
          <cell r="G1169" t="str">
            <v xml:space="preserve"> $-   </v>
          </cell>
          <cell r="H1169">
            <v>292900000</v>
          </cell>
          <cell r="M1169">
            <v>0.17809676394087004</v>
          </cell>
          <cell r="N1169">
            <v>0.1303050548424132</v>
          </cell>
        </row>
        <row r="1170">
          <cell r="F1170">
            <v>2120025000</v>
          </cell>
          <cell r="G1170" t="str">
            <v xml:space="preserve"> $-   </v>
          </cell>
          <cell r="H1170" t="str">
            <v xml:space="preserve"> $-   </v>
          </cell>
          <cell r="M1170">
            <v>0.50102326297632027</v>
          </cell>
          <cell r="N1170">
            <v>0.15809833547497129</v>
          </cell>
        </row>
        <row r="1171">
          <cell r="F1171">
            <v>2265516000</v>
          </cell>
          <cell r="G1171" t="str">
            <v xml:space="preserve"> $-   </v>
          </cell>
          <cell r="H1171" t="str">
            <v xml:space="preserve"> $-   </v>
          </cell>
          <cell r="M1171">
            <v>0.50667482599883262</v>
          </cell>
          <cell r="N1171">
            <v>0.16595663532522603</v>
          </cell>
        </row>
        <row r="1172">
          <cell r="F1172">
            <v>2438527000</v>
          </cell>
          <cell r="G1172" t="str">
            <v xml:space="preserve"> $-   </v>
          </cell>
          <cell r="H1172" t="str">
            <v xml:space="preserve"> $-   </v>
          </cell>
          <cell r="M1172">
            <v>0.51397718512306056</v>
          </cell>
          <cell r="N1172">
            <v>0.17604763582892155</v>
          </cell>
        </row>
        <row r="1173">
          <cell r="F1173">
            <v>2648622000</v>
          </cell>
          <cell r="G1173" t="str">
            <v xml:space="preserve"> $-   </v>
          </cell>
          <cell r="H1173" t="str">
            <v xml:space="preserve"> $-   </v>
          </cell>
          <cell r="M1173">
            <v>0.52250700857095445</v>
          </cell>
          <cell r="N1173">
            <v>0.19004430205127007</v>
          </cell>
        </row>
        <row r="1174">
          <cell r="F1174">
            <v>1879000000</v>
          </cell>
          <cell r="G1174" t="str">
            <v xml:space="preserve"> $-   </v>
          </cell>
          <cell r="H1174">
            <v>3585000000</v>
          </cell>
          <cell r="M1174">
            <v>0.67512437810945269</v>
          </cell>
          <cell r="N1174">
            <v>0.40328358208955223</v>
          </cell>
        </row>
        <row r="1175">
          <cell r="F1175">
            <v>2108000000</v>
          </cell>
          <cell r="G1175" t="str">
            <v xml:space="preserve"> $-   </v>
          </cell>
          <cell r="H1175">
            <v>4203000000</v>
          </cell>
          <cell r="M1175">
            <v>0.67788795240456123</v>
          </cell>
          <cell r="N1175">
            <v>0.36499752107089739</v>
          </cell>
        </row>
        <row r="1176">
          <cell r="F1176">
            <v>2053000000</v>
          </cell>
          <cell r="G1176" t="str">
            <v xml:space="preserve"> $-   </v>
          </cell>
          <cell r="H1176">
            <v>4261000000</v>
          </cell>
          <cell r="M1176">
            <v>0.64773198011598998</v>
          </cell>
          <cell r="N1176">
            <v>0.32078500414250205</v>
          </cell>
        </row>
        <row r="1177">
          <cell r="F1177">
            <v>1613000000</v>
          </cell>
          <cell r="G1177" t="str">
            <v xml:space="preserve"> $-   </v>
          </cell>
          <cell r="H1177">
            <v>4544000000</v>
          </cell>
          <cell r="M1177">
            <v>0.53493589743589742</v>
          </cell>
          <cell r="N1177">
            <v>4.158653846153846E-2</v>
          </cell>
        </row>
        <row r="1178">
          <cell r="F1178">
            <v>803800000</v>
          </cell>
          <cell r="G1178" t="str">
            <v xml:space="preserve"> $-   </v>
          </cell>
          <cell r="H1178">
            <v>76000000</v>
          </cell>
          <cell r="M1178">
            <v>0.93300376300450083</v>
          </cell>
          <cell r="N1178">
            <v>0.28384859440714233</v>
          </cell>
        </row>
        <row r="1179">
          <cell r="F1179">
            <v>812800000</v>
          </cell>
          <cell r="G1179" t="str">
            <v xml:space="preserve"> $-   </v>
          </cell>
          <cell r="H1179">
            <v>69900000</v>
          </cell>
          <cell r="M1179">
            <v>0.93975187578931729</v>
          </cell>
          <cell r="N1179">
            <v>0.28400564594012334</v>
          </cell>
        </row>
        <row r="1180">
          <cell r="F1180">
            <v>816700000</v>
          </cell>
          <cell r="G1180" t="str">
            <v xml:space="preserve"> $-   </v>
          </cell>
          <cell r="H1180">
            <v>65400000</v>
          </cell>
          <cell r="M1180">
            <v>0.94143622412045747</v>
          </cell>
          <cell r="N1180">
            <v>0.30288113508035325</v>
          </cell>
        </row>
        <row r="1181">
          <cell r="F1181">
            <v>836700000</v>
          </cell>
          <cell r="G1181" t="str">
            <v xml:space="preserve"> $-   </v>
          </cell>
          <cell r="H1181">
            <v>57300000</v>
          </cell>
          <cell r="M1181">
            <v>0.93280799268275527</v>
          </cell>
          <cell r="N1181">
            <v>0.30380637444592978</v>
          </cell>
        </row>
        <row r="1182">
          <cell r="F1182">
            <v>1489735000</v>
          </cell>
          <cell r="G1182">
            <v>114250000</v>
          </cell>
          <cell r="H1182" t="str">
            <v xml:space="preserve"> $-   </v>
          </cell>
          <cell r="M1182">
            <v>0.58616193213245871</v>
          </cell>
          <cell r="N1182">
            <v>0.16667830456940674</v>
          </cell>
        </row>
        <row r="1183">
          <cell r="F1183">
            <v>1420096000</v>
          </cell>
          <cell r="G1183">
            <v>110412000</v>
          </cell>
          <cell r="H1183" t="str">
            <v xml:space="preserve"> $-   </v>
          </cell>
          <cell r="M1183">
            <v>0.56463303823059685</v>
          </cell>
          <cell r="N1183">
            <v>0.16094726527727041</v>
          </cell>
        </row>
        <row r="1184">
          <cell r="F1184">
            <v>1378400000</v>
          </cell>
          <cell r="G1184">
            <v>109931000</v>
          </cell>
          <cell r="H1184" t="str">
            <v xml:space="preserve"> $-   </v>
          </cell>
          <cell r="M1184">
            <v>0.56017552251678926</v>
          </cell>
          <cell r="N1184">
            <v>0.17071341545108942</v>
          </cell>
        </row>
        <row r="1185">
          <cell r="F1185">
            <v>1279961000</v>
          </cell>
          <cell r="G1185">
            <v>110156000</v>
          </cell>
          <cell r="H1185" t="str">
            <v xml:space="preserve"> $-   </v>
          </cell>
          <cell r="M1185">
            <v>0.56440333588592706</v>
          </cell>
          <cell r="N1185">
            <v>0.17589196380161318</v>
          </cell>
        </row>
        <row r="1186">
          <cell r="F1186">
            <v>571600000</v>
          </cell>
          <cell r="G1186">
            <v>279300000</v>
          </cell>
          <cell r="H1186">
            <v>517400000</v>
          </cell>
          <cell r="M1186">
            <v>0.16198905813168807</v>
          </cell>
          <cell r="N1186">
            <v>7.9545454545454544E-2</v>
          </cell>
        </row>
        <row r="1187">
          <cell r="F1187">
            <v>559500000</v>
          </cell>
          <cell r="G1187">
            <v>251400000</v>
          </cell>
          <cell r="H1187">
            <v>571700000</v>
          </cell>
          <cell r="M1187">
            <v>0.16567432927195247</v>
          </cell>
          <cell r="N1187">
            <v>8.2690114638977255E-2</v>
          </cell>
        </row>
        <row r="1188">
          <cell r="F1188">
            <v>561400000</v>
          </cell>
          <cell r="G1188">
            <v>215600000</v>
          </cell>
          <cell r="H1188">
            <v>588500000</v>
          </cell>
          <cell r="M1188">
            <v>0.16470994475138123</v>
          </cell>
          <cell r="N1188">
            <v>9.1036127417127077E-2</v>
          </cell>
        </row>
        <row r="1189">
          <cell r="F1189">
            <v>541500000</v>
          </cell>
          <cell r="G1189">
            <v>239800000</v>
          </cell>
          <cell r="H1189">
            <v>583700000</v>
          </cell>
          <cell r="M1189">
            <v>0.18098364870148298</v>
          </cell>
          <cell r="N1189">
            <v>0.10787679486698837</v>
          </cell>
        </row>
        <row r="1190">
          <cell r="F1190" t="str">
            <v xml:space="preserve"> $-   </v>
          </cell>
          <cell r="G1190" t="str">
            <v xml:space="preserve"> $-   </v>
          </cell>
          <cell r="H1190">
            <v>2077000000</v>
          </cell>
          <cell r="M1190">
            <v>0.24612129760225665</v>
          </cell>
          <cell r="N1190">
            <v>0.11296320041030901</v>
          </cell>
        </row>
        <row r="1191">
          <cell r="F1191" t="str">
            <v xml:space="preserve"> $-   </v>
          </cell>
          <cell r="G1191" t="str">
            <v xml:space="preserve"> $-   </v>
          </cell>
          <cell r="H1191">
            <v>2433000000</v>
          </cell>
          <cell r="M1191">
            <v>0.28572264482153309</v>
          </cell>
          <cell r="N1191">
            <v>0.14335868929198362</v>
          </cell>
        </row>
        <row r="1192">
          <cell r="F1192" t="str">
            <v xml:space="preserve"> $-   </v>
          </cell>
          <cell r="G1192" t="str">
            <v xml:space="preserve"> $-   </v>
          </cell>
          <cell r="H1192">
            <v>2612000000</v>
          </cell>
          <cell r="M1192">
            <v>0.24475732192716693</v>
          </cell>
          <cell r="N1192">
            <v>8.958593239470089E-2</v>
          </cell>
        </row>
        <row r="1193">
          <cell r="F1193" t="str">
            <v xml:space="preserve"> $-   </v>
          </cell>
          <cell r="G1193" t="str">
            <v xml:space="preserve"> $-   </v>
          </cell>
          <cell r="H1193">
            <v>2755000000</v>
          </cell>
          <cell r="M1193">
            <v>0.27918034642816714</v>
          </cell>
          <cell r="N1193">
            <v>0.12323106532321974</v>
          </cell>
        </row>
        <row r="1194">
          <cell r="F1194">
            <v>2188747000</v>
          </cell>
          <cell r="G1194" t="str">
            <v xml:space="preserve"> $-   </v>
          </cell>
          <cell r="H1194">
            <v>65141000</v>
          </cell>
          <cell r="M1194">
            <v>0.77622413112749844</v>
          </cell>
          <cell r="N1194">
            <v>0.3478061781927087</v>
          </cell>
        </row>
        <row r="1195">
          <cell r="F1195">
            <v>3185497000</v>
          </cell>
          <cell r="G1195" t="str">
            <v xml:space="preserve"> $-   </v>
          </cell>
          <cell r="H1195">
            <v>117975000</v>
          </cell>
          <cell r="M1195">
            <v>0.84139975440529247</v>
          </cell>
          <cell r="N1195">
            <v>0.35511634541414738</v>
          </cell>
        </row>
        <row r="1196">
          <cell r="F1196">
            <v>4302998000</v>
          </cell>
          <cell r="G1196" t="str">
            <v xml:space="preserve"> $-   </v>
          </cell>
          <cell r="H1196">
            <v>207820000</v>
          </cell>
          <cell r="M1196">
            <v>0.89838380160273001</v>
          </cell>
          <cell r="N1196">
            <v>0.36405147565657359</v>
          </cell>
        </row>
        <row r="1197">
          <cell r="F1197">
            <v>5060406000</v>
          </cell>
          <cell r="G1197" t="str">
            <v xml:space="preserve"> $-   </v>
          </cell>
          <cell r="H1197">
            <v>272494000</v>
          </cell>
          <cell r="M1197">
            <v>0.93146347669397189</v>
          </cell>
          <cell r="N1197">
            <v>0.3533078483306622</v>
          </cell>
        </row>
        <row r="1198">
          <cell r="F1198" t="str">
            <v xml:space="preserve"> $-   </v>
          </cell>
          <cell r="G1198" t="str">
            <v xml:space="preserve"> $-   </v>
          </cell>
          <cell r="H1198" t="str">
            <v xml:space="preserve"> $-   </v>
          </cell>
          <cell r="M1198">
            <v>0.32738509605708987</v>
          </cell>
          <cell r="N1198">
            <v>0.32738509605708987</v>
          </cell>
        </row>
        <row r="1199">
          <cell r="F1199" t="str">
            <v xml:space="preserve"> $-   </v>
          </cell>
          <cell r="G1199" t="str">
            <v xml:space="preserve"> $-   </v>
          </cell>
          <cell r="H1199" t="str">
            <v xml:space="preserve"> $-   </v>
          </cell>
          <cell r="M1199">
            <v>0.2841441940498296</v>
          </cell>
          <cell r="N1199">
            <v>0.28414419404982955</v>
          </cell>
        </row>
        <row r="1200">
          <cell r="F1200" t="str">
            <v xml:space="preserve"> $-   </v>
          </cell>
          <cell r="G1200" t="str">
            <v xml:space="preserve"> $-   </v>
          </cell>
          <cell r="H1200" t="str">
            <v xml:space="preserve"> $-   </v>
          </cell>
          <cell r="M1200">
            <v>0.27118016091069364</v>
          </cell>
          <cell r="N1200">
            <v>0.27118016091069369</v>
          </cell>
        </row>
        <row r="1201">
          <cell r="F1201" t="str">
            <v xml:space="preserve"> $-   </v>
          </cell>
          <cell r="G1201" t="str">
            <v xml:space="preserve"> $-   </v>
          </cell>
          <cell r="H1201" t="str">
            <v xml:space="preserve"> $-   </v>
          </cell>
          <cell r="M1201">
            <v>0.24555799716449933</v>
          </cell>
          <cell r="N1201">
            <v>0.24555799716449933</v>
          </cell>
        </row>
        <row r="1202">
          <cell r="F1202">
            <v>98000000</v>
          </cell>
          <cell r="G1202" t="str">
            <v xml:space="preserve"> $-   </v>
          </cell>
          <cell r="H1202">
            <v>1054000000</v>
          </cell>
          <cell r="M1202">
            <v>0.35067988958184237</v>
          </cell>
          <cell r="N1202">
            <v>0.2329005214190778</v>
          </cell>
        </row>
        <row r="1203">
          <cell r="F1203">
            <v>68000000</v>
          </cell>
          <cell r="G1203" t="str">
            <v xml:space="preserve"> $-   </v>
          </cell>
          <cell r="H1203">
            <v>1178000000</v>
          </cell>
          <cell r="M1203">
            <v>0.35563804173354741</v>
          </cell>
          <cell r="N1203">
            <v>0.23063804173354735</v>
          </cell>
        </row>
        <row r="1204">
          <cell r="F1204" t="str">
            <v xml:space="preserve"> $-   </v>
          </cell>
          <cell r="G1204" t="str">
            <v xml:space="preserve"> $-   </v>
          </cell>
          <cell r="H1204">
            <v>1227000000</v>
          </cell>
          <cell r="M1204">
            <v>0.35366525812970784</v>
          </cell>
          <cell r="N1204">
            <v>0.24095168105823994</v>
          </cell>
        </row>
        <row r="1205">
          <cell r="F1205" t="str">
            <v xml:space="preserve"> $-   </v>
          </cell>
          <cell r="G1205" t="str">
            <v xml:space="preserve"> $-   </v>
          </cell>
          <cell r="H1205">
            <v>1214000000</v>
          </cell>
          <cell r="M1205">
            <v>0.40096015362457993</v>
          </cell>
          <cell r="N1205">
            <v>0.28439750360057608</v>
          </cell>
        </row>
        <row r="1206">
          <cell r="F1206">
            <v>25357000000</v>
          </cell>
          <cell r="G1206" t="str">
            <v xml:space="preserve"> $-   </v>
          </cell>
          <cell r="H1206">
            <v>110000000</v>
          </cell>
          <cell r="M1206">
            <v>0.52957916133403593</v>
          </cell>
          <cell r="N1206">
            <v>0.14612662802077844</v>
          </cell>
        </row>
        <row r="1207">
          <cell r="F1207">
            <v>25772000000</v>
          </cell>
          <cell r="G1207" t="str">
            <v xml:space="preserve"> $-   </v>
          </cell>
          <cell r="H1207">
            <v>92000000</v>
          </cell>
          <cell r="M1207">
            <v>0.5315447715309749</v>
          </cell>
          <cell r="N1207">
            <v>0.14367979844937989</v>
          </cell>
        </row>
        <row r="1208">
          <cell r="F1208">
            <v>24538000000</v>
          </cell>
          <cell r="G1208" t="str">
            <v xml:space="preserve"> $-   </v>
          </cell>
          <cell r="H1208">
            <v>75000000</v>
          </cell>
          <cell r="M1208">
            <v>0.54435739659984783</v>
          </cell>
          <cell r="N1208">
            <v>0.15402182187262117</v>
          </cell>
        </row>
        <row r="1209">
          <cell r="F1209">
            <v>24735000000</v>
          </cell>
          <cell r="G1209" t="str">
            <v xml:space="preserve"> $-   </v>
          </cell>
          <cell r="H1209">
            <v>70000000</v>
          </cell>
          <cell r="M1209">
            <v>0.55080494912339373</v>
          </cell>
          <cell r="N1209">
            <v>0.1558145830347617</v>
          </cell>
        </row>
        <row r="1210">
          <cell r="F1210">
            <v>15171000000</v>
          </cell>
          <cell r="G1210">
            <v>7482000000</v>
          </cell>
          <cell r="H1210">
            <v>5109000000</v>
          </cell>
          <cell r="M1210">
            <v>0.8203157875477981</v>
          </cell>
          <cell r="N1210">
            <v>0.31238450701648462</v>
          </cell>
        </row>
        <row r="1211">
          <cell r="F1211">
            <v>14355000000</v>
          </cell>
          <cell r="G1211">
            <v>6678000000</v>
          </cell>
          <cell r="H1211">
            <v>4599000000</v>
          </cell>
          <cell r="M1211">
            <v>0.81416718362282881</v>
          </cell>
          <cell r="N1211">
            <v>0.31726892059553352</v>
          </cell>
        </row>
        <row r="1212">
          <cell r="F1212">
            <v>14097000000</v>
          </cell>
          <cell r="G1212">
            <v>8393000000</v>
          </cell>
          <cell r="H1212">
            <v>4039000000</v>
          </cell>
          <cell r="M1212">
            <v>0.80693478479991931</v>
          </cell>
          <cell r="N1212">
            <v>0.27212982562241711</v>
          </cell>
        </row>
        <row r="1213">
          <cell r="F1213">
            <v>14809000000</v>
          </cell>
          <cell r="G1213">
            <v>7690000000</v>
          </cell>
          <cell r="H1213">
            <v>3728000000</v>
          </cell>
          <cell r="M1213">
            <v>0.80250148410472666</v>
          </cell>
          <cell r="N1213">
            <v>0.2656240404495302</v>
          </cell>
        </row>
        <row r="1214">
          <cell r="F1214">
            <v>189000000</v>
          </cell>
          <cell r="G1214" t="str">
            <v xml:space="preserve"> $-   </v>
          </cell>
          <cell r="H1214">
            <v>3292900000</v>
          </cell>
          <cell r="M1214">
            <v>0.49581785887292107</v>
          </cell>
          <cell r="N1214">
            <v>0.12099682437160235</v>
          </cell>
        </row>
        <row r="1215">
          <cell r="F1215">
            <v>177400000</v>
          </cell>
          <cell r="G1215" t="str">
            <v xml:space="preserve"> $-   </v>
          </cell>
          <cell r="H1215">
            <v>3574300000</v>
          </cell>
          <cell r="M1215">
            <v>0.50074444529281514</v>
          </cell>
          <cell r="N1215">
            <v>0.14267580361914942</v>
          </cell>
        </row>
        <row r="1216">
          <cell r="F1216">
            <v>163500000</v>
          </cell>
          <cell r="G1216" t="str">
            <v xml:space="preserve"> $-   </v>
          </cell>
          <cell r="H1216">
            <v>3672400000</v>
          </cell>
          <cell r="M1216">
            <v>0.44019758617231119</v>
          </cell>
          <cell r="N1216">
            <v>0.11958811139714487</v>
          </cell>
        </row>
        <row r="1217">
          <cell r="F1217">
            <v>156600000</v>
          </cell>
          <cell r="G1217" t="str">
            <v xml:space="preserve"> $-   </v>
          </cell>
          <cell r="H1217">
            <v>3732600000</v>
          </cell>
          <cell r="M1217">
            <v>0.44221847491951816</v>
          </cell>
          <cell r="N1217">
            <v>0.12842400819744879</v>
          </cell>
        </row>
        <row r="1218">
          <cell r="F1218">
            <v>346393000</v>
          </cell>
          <cell r="G1218">
            <v>859947000</v>
          </cell>
          <cell r="H1218" t="str">
            <v xml:space="preserve"> $-   </v>
          </cell>
          <cell r="M1218">
            <v>0.92618820807271185</v>
          </cell>
          <cell r="N1218">
            <v>0.35303564089711581</v>
          </cell>
        </row>
        <row r="1219">
          <cell r="F1219">
            <v>519267000</v>
          </cell>
          <cell r="G1219">
            <v>1271353000</v>
          </cell>
          <cell r="H1219" t="str">
            <v xml:space="preserve"> $-   </v>
          </cell>
          <cell r="M1219">
            <v>0.92728715894021652</v>
          </cell>
          <cell r="N1219">
            <v>0.29221576297269392</v>
          </cell>
        </row>
        <row r="1220">
          <cell r="F1220">
            <v>838526000</v>
          </cell>
          <cell r="G1220">
            <v>1620577000</v>
          </cell>
          <cell r="H1220" t="str">
            <v xml:space="preserve"> $-   </v>
          </cell>
          <cell r="M1220">
            <v>0.90430433011154732</v>
          </cell>
          <cell r="N1220">
            <v>0.30506797721486412</v>
          </cell>
        </row>
        <row r="1221">
          <cell r="F1221">
            <v>1177697000</v>
          </cell>
          <cell r="G1221">
            <v>2052295000</v>
          </cell>
          <cell r="H1221" t="str">
            <v xml:space="preserve"> $-   </v>
          </cell>
          <cell r="M1221">
            <v>0.93833998535519614</v>
          </cell>
          <cell r="N1221">
            <v>0.27379096527938801</v>
          </cell>
        </row>
        <row r="1222">
          <cell r="F1222">
            <v>15400000</v>
          </cell>
          <cell r="G1222" t="str">
            <v xml:space="preserve"> $-   </v>
          </cell>
          <cell r="H1222">
            <v>36100000</v>
          </cell>
          <cell r="M1222">
            <v>8.7392223087234155E-2</v>
          </cell>
          <cell r="N1222">
            <v>8.4377688935196302E-2</v>
          </cell>
        </row>
        <row r="1223">
          <cell r="F1223">
            <v>18800000</v>
          </cell>
          <cell r="G1223" t="str">
            <v xml:space="preserve"> $-   </v>
          </cell>
          <cell r="H1223">
            <v>38800000</v>
          </cell>
          <cell r="M1223">
            <v>0.10433165115651954</v>
          </cell>
          <cell r="N1223">
            <v>0.10116174762945149</v>
          </cell>
        </row>
        <row r="1224">
          <cell r="F1224">
            <v>18900000</v>
          </cell>
          <cell r="G1224" t="str">
            <v xml:space="preserve"> $-   </v>
          </cell>
          <cell r="H1224">
            <v>50900000</v>
          </cell>
          <cell r="M1224">
            <v>0.10799117134399783</v>
          </cell>
          <cell r="N1224">
            <v>0.10439163753003909</v>
          </cell>
        </row>
        <row r="1225">
          <cell r="F1225">
            <v>22800000</v>
          </cell>
          <cell r="G1225" t="str">
            <v xml:space="preserve"> $-   </v>
          </cell>
          <cell r="H1225">
            <v>77500000</v>
          </cell>
          <cell r="M1225">
            <v>0.10299801475030934</v>
          </cell>
          <cell r="N1225">
            <v>9.8188339775005032E-2</v>
          </cell>
        </row>
        <row r="1226">
          <cell r="F1226">
            <v>1554973000</v>
          </cell>
          <cell r="G1226" t="str">
            <v xml:space="preserve"> $-   </v>
          </cell>
          <cell r="H1226" t="str">
            <v xml:space="preserve"> $-   </v>
          </cell>
          <cell r="M1226">
            <v>0.22503807707981072</v>
          </cell>
          <cell r="N1226">
            <v>0.1055690879264003</v>
          </cell>
        </row>
        <row r="1227">
          <cell r="F1227">
            <v>1633992000</v>
          </cell>
          <cell r="G1227" t="str">
            <v xml:space="preserve"> $-   </v>
          </cell>
          <cell r="H1227" t="str">
            <v xml:space="preserve"> $-   </v>
          </cell>
          <cell r="M1227">
            <v>0.22909735501084261</v>
          </cell>
          <cell r="N1227">
            <v>0.10545967451048432</v>
          </cell>
        </row>
        <row r="1228">
          <cell r="F1228">
            <v>1544746000</v>
          </cell>
          <cell r="G1228" t="str">
            <v xml:space="preserve"> $-   </v>
          </cell>
          <cell r="H1228" t="str">
            <v xml:space="preserve"> $-   </v>
          </cell>
          <cell r="M1228">
            <v>0.24044686551271011</v>
          </cell>
          <cell r="N1228">
            <v>0.11892569579752393</v>
          </cell>
        </row>
        <row r="1229">
          <cell r="F1229">
            <v>1359360000</v>
          </cell>
          <cell r="G1229" t="str">
            <v xml:space="preserve"> $-   </v>
          </cell>
          <cell r="H1229" t="str">
            <v xml:space="preserve"> $-   </v>
          </cell>
          <cell r="M1229">
            <v>0.22334514270312888</v>
          </cell>
          <cell r="N1229">
            <v>0.10369110216549907</v>
          </cell>
        </row>
        <row r="1230">
          <cell r="F1230">
            <v>568500000</v>
          </cell>
          <cell r="G1230" t="str">
            <v xml:space="preserve"> $-   </v>
          </cell>
          <cell r="H1230" t="str">
            <v xml:space="preserve"> $-   </v>
          </cell>
          <cell r="M1230">
            <v>0.20642299318877488</v>
          </cell>
          <cell r="N1230">
            <v>0.10632782795252126</v>
          </cell>
        </row>
        <row r="1231">
          <cell r="F1231">
            <v>861390000</v>
          </cell>
          <cell r="G1231" t="str">
            <v xml:space="preserve"> $-   </v>
          </cell>
          <cell r="H1231" t="str">
            <v xml:space="preserve"> $-   </v>
          </cell>
          <cell r="M1231">
            <v>0.27100405797439975</v>
          </cell>
          <cell r="N1231">
            <v>0.12305897107411544</v>
          </cell>
        </row>
        <row r="1232">
          <cell r="F1232">
            <v>794728000</v>
          </cell>
          <cell r="G1232" t="str">
            <v xml:space="preserve"> $-   </v>
          </cell>
          <cell r="H1232" t="str">
            <v xml:space="preserve"> $-   </v>
          </cell>
          <cell r="M1232">
            <v>0.27217047778956882</v>
          </cell>
          <cell r="N1232">
            <v>0.13931645192114162</v>
          </cell>
        </row>
        <row r="1233">
          <cell r="F1233">
            <v>957150000</v>
          </cell>
          <cell r="G1233" t="str">
            <v xml:space="preserve"> $-   </v>
          </cell>
          <cell r="H1233" t="str">
            <v xml:space="preserve"> $-   </v>
          </cell>
          <cell r="M1233">
            <v>0.25295951894483337</v>
          </cell>
          <cell r="N1233">
            <v>0.12814332339307055</v>
          </cell>
        </row>
        <row r="1234">
          <cell r="F1234">
            <v>627370000</v>
          </cell>
          <cell r="G1234">
            <v>131835000</v>
          </cell>
          <cell r="H1234" t="str">
            <v xml:space="preserve"> $-   </v>
          </cell>
          <cell r="M1234">
            <v>0.4567425807101313</v>
          </cell>
          <cell r="N1234">
            <v>9.6107331031717827E-2</v>
          </cell>
        </row>
        <row r="1235">
          <cell r="F1235">
            <v>581898000</v>
          </cell>
          <cell r="G1235">
            <v>132400000</v>
          </cell>
          <cell r="H1235" t="str">
            <v xml:space="preserve"> $-   </v>
          </cell>
          <cell r="M1235">
            <v>0.45242321742910829</v>
          </cell>
          <cell r="N1235">
            <v>0.12135970478117675</v>
          </cell>
        </row>
        <row r="1236">
          <cell r="F1236">
            <v>659335000</v>
          </cell>
          <cell r="G1236">
            <v>121141000</v>
          </cell>
          <cell r="H1236" t="str">
            <v xml:space="preserve"> $-   </v>
          </cell>
          <cell r="M1236">
            <v>0.44904320944887377</v>
          </cell>
          <cell r="N1236">
            <v>0.10018330793722027</v>
          </cell>
        </row>
        <row r="1237">
          <cell r="F1237">
            <v>598848000</v>
          </cell>
          <cell r="G1237">
            <v>125928000</v>
          </cell>
          <cell r="H1237" t="str">
            <v xml:space="preserve"> $-   </v>
          </cell>
          <cell r="M1237">
            <v>0.45284590111472145</v>
          </cell>
          <cell r="N1237">
            <v>0.13248295252875428</v>
          </cell>
        </row>
        <row r="1238">
          <cell r="F1238">
            <v>6890000000</v>
          </cell>
          <cell r="G1238" t="str">
            <v xml:space="preserve"> $-   </v>
          </cell>
          <cell r="H1238">
            <v>93000000</v>
          </cell>
          <cell r="M1238">
            <v>0.25999325244598837</v>
          </cell>
          <cell r="N1238">
            <v>0.1727373826987717</v>
          </cell>
        </row>
        <row r="1239">
          <cell r="F1239">
            <v>7001000000</v>
          </cell>
          <cell r="G1239" t="str">
            <v xml:space="preserve"> $-   </v>
          </cell>
          <cell r="H1239">
            <v>93000000</v>
          </cell>
          <cell r="M1239">
            <v>0.24131775397598187</v>
          </cell>
          <cell r="N1239">
            <v>0.15276009287693806</v>
          </cell>
        </row>
        <row r="1240">
          <cell r="F1240">
            <v>6656000000</v>
          </cell>
          <cell r="G1240" t="str">
            <v xml:space="preserve"> $-   </v>
          </cell>
          <cell r="H1240">
            <v>82000000</v>
          </cell>
          <cell r="M1240">
            <v>0.23582020890837252</v>
          </cell>
          <cell r="N1240">
            <v>0.14465281160361532</v>
          </cell>
        </row>
        <row r="1241">
          <cell r="F1241">
            <v>6405000000</v>
          </cell>
          <cell r="G1241" t="str">
            <v xml:space="preserve"> $-   </v>
          </cell>
          <cell r="H1241">
            <v>74000000</v>
          </cell>
          <cell r="M1241">
            <v>0.23073125825517327</v>
          </cell>
          <cell r="N1241">
            <v>0.14429042199778527</v>
          </cell>
        </row>
        <row r="1242">
          <cell r="F1242">
            <v>10486000000</v>
          </cell>
          <cell r="G1242" t="str">
            <v xml:space="preserve"> $-   </v>
          </cell>
          <cell r="H1242">
            <v>987000000</v>
          </cell>
          <cell r="M1242">
            <v>0.97675538961821029</v>
          </cell>
          <cell r="N1242">
            <v>0.28586053233770925</v>
          </cell>
        </row>
        <row r="1243">
          <cell r="F1243">
            <v>9681000000</v>
          </cell>
          <cell r="G1243" t="str">
            <v xml:space="preserve"> $-   </v>
          </cell>
          <cell r="H1243">
            <v>643000000</v>
          </cell>
          <cell r="M1243">
            <v>0.97961119013750597</v>
          </cell>
          <cell r="N1243">
            <v>0.36770981507823614</v>
          </cell>
        </row>
        <row r="1244">
          <cell r="F1244">
            <v>9488000000</v>
          </cell>
          <cell r="G1244" t="str">
            <v xml:space="preserve"> $-   </v>
          </cell>
          <cell r="H1244">
            <v>273000000</v>
          </cell>
          <cell r="M1244">
            <v>0.98003808119894353</v>
          </cell>
          <cell r="N1244">
            <v>0.38050488299244517</v>
          </cell>
        </row>
        <row r="1245">
          <cell r="F1245">
            <v>9463000000</v>
          </cell>
          <cell r="G1245" t="str">
            <v xml:space="preserve"> $-   </v>
          </cell>
          <cell r="H1245">
            <v>255000000</v>
          </cell>
          <cell r="M1245">
            <v>0.97523048555623848</v>
          </cell>
          <cell r="N1245">
            <v>0.37793484941610328</v>
          </cell>
        </row>
        <row r="1246">
          <cell r="F1246">
            <v>1117700000</v>
          </cell>
          <cell r="G1246">
            <v>92300000</v>
          </cell>
          <cell r="H1246" t="str">
            <v xml:space="preserve"> $-   </v>
          </cell>
          <cell r="M1246">
            <v>0.29393052846661094</v>
          </cell>
          <cell r="N1246">
            <v>1.2979474319680506E-2</v>
          </cell>
        </row>
        <row r="1247">
          <cell r="F1247">
            <v>1493700000</v>
          </cell>
          <cell r="G1247">
            <v>122800000</v>
          </cell>
          <cell r="H1247" t="str">
            <v xml:space="preserve"> $-   </v>
          </cell>
          <cell r="M1247">
            <v>0.33860022572395965</v>
          </cell>
          <cell r="N1247">
            <v>0.10766175693243996</v>
          </cell>
        </row>
        <row r="1248">
          <cell r="F1248">
            <v>1493800000</v>
          </cell>
          <cell r="G1248">
            <v>117300000</v>
          </cell>
          <cell r="H1248" t="str">
            <v xml:space="preserve"> $-   </v>
          </cell>
          <cell r="M1248">
            <v>0.34990765733769003</v>
          </cell>
          <cell r="N1248">
            <v>0.12102571387981248</v>
          </cell>
        </row>
        <row r="1249">
          <cell r="F1249">
            <v>1334300000</v>
          </cell>
          <cell r="G1249">
            <v>119600000</v>
          </cell>
          <cell r="H1249" t="str">
            <v xml:space="preserve"> $-   </v>
          </cell>
          <cell r="M1249">
            <v>0.33893626918902153</v>
          </cell>
          <cell r="N1249">
            <v>0.11349046363777329</v>
          </cell>
        </row>
        <row r="1250">
          <cell r="F1250">
            <v>166154000</v>
          </cell>
          <cell r="G1250" t="str">
            <v xml:space="preserve"> $-   </v>
          </cell>
          <cell r="H1250">
            <v>404336000</v>
          </cell>
          <cell r="M1250">
            <v>0.43074785783771541</v>
          </cell>
          <cell r="N1250">
            <v>0.25796655404136648</v>
          </cell>
        </row>
        <row r="1251">
          <cell r="F1251">
            <v>172161000</v>
          </cell>
          <cell r="G1251" t="str">
            <v xml:space="preserve"> $-   </v>
          </cell>
          <cell r="H1251">
            <v>415708000</v>
          </cell>
          <cell r="M1251">
            <v>0.4151509221832278</v>
          </cell>
          <cell r="N1251">
            <v>0.24498238305253128</v>
          </cell>
        </row>
        <row r="1252">
          <cell r="F1252">
            <v>175178000</v>
          </cell>
          <cell r="G1252" t="str">
            <v xml:space="preserve"> $-   </v>
          </cell>
          <cell r="H1252">
            <v>417358000</v>
          </cell>
          <cell r="M1252">
            <v>0.40204065033199377</v>
          </cell>
          <cell r="N1252">
            <v>0.23233891773245291</v>
          </cell>
        </row>
        <row r="1253">
          <cell r="F1253">
            <v>176744000</v>
          </cell>
          <cell r="G1253" t="str">
            <v xml:space="preserve"> $-   </v>
          </cell>
          <cell r="H1253">
            <v>494422000</v>
          </cell>
          <cell r="M1253">
            <v>0.43650203994171843</v>
          </cell>
          <cell r="N1253">
            <v>0.24449032640497928</v>
          </cell>
        </row>
        <row r="1254">
          <cell r="F1254">
            <v>3486000000</v>
          </cell>
          <cell r="G1254">
            <v>463000000</v>
          </cell>
          <cell r="H1254">
            <v>452000000</v>
          </cell>
          <cell r="M1254">
            <v>0.41717490361023479</v>
          </cell>
          <cell r="N1254">
            <v>0.10865755345250613</v>
          </cell>
        </row>
        <row r="1255">
          <cell r="F1255">
            <v>4013000000</v>
          </cell>
          <cell r="G1255">
            <v>483000000</v>
          </cell>
          <cell r="H1255">
            <v>450000000</v>
          </cell>
          <cell r="M1255">
            <v>0.4356027313907106</v>
          </cell>
          <cell r="N1255">
            <v>0.10121019538908796</v>
          </cell>
        </row>
        <row r="1256">
          <cell r="F1256">
            <v>3624000000</v>
          </cell>
          <cell r="G1256">
            <v>476000000</v>
          </cell>
          <cell r="H1256">
            <v>471000000</v>
          </cell>
          <cell r="M1256">
            <v>0.44426384938371932</v>
          </cell>
          <cell r="N1256">
            <v>0.13470134091832589</v>
          </cell>
        </row>
        <row r="1257">
          <cell r="F1257">
            <v>4630000000</v>
          </cell>
          <cell r="G1257">
            <v>466000000</v>
          </cell>
          <cell r="H1257">
            <v>462000000</v>
          </cell>
          <cell r="M1257">
            <v>0.45339299030574198</v>
          </cell>
          <cell r="N1257">
            <v>7.6604975933835001E-2</v>
          </cell>
        </row>
        <row r="1258">
          <cell r="F1258">
            <v>3143000000</v>
          </cell>
          <cell r="G1258" t="str">
            <v xml:space="preserve"> $-   </v>
          </cell>
          <cell r="H1258">
            <v>1087000000</v>
          </cell>
          <cell r="M1258">
            <v>0.59808770194526872</v>
          </cell>
          <cell r="N1258">
            <v>0.249423013517969</v>
          </cell>
        </row>
        <row r="1259">
          <cell r="F1259">
            <v>2108000000</v>
          </cell>
          <cell r="G1259" t="str">
            <v xml:space="preserve"> $-   </v>
          </cell>
          <cell r="H1259">
            <v>843000000</v>
          </cell>
          <cell r="M1259">
            <v>0.7589150488778742</v>
          </cell>
          <cell r="N1259">
            <v>0.35260911469089906</v>
          </cell>
        </row>
        <row r="1260">
          <cell r="F1260">
            <v>2173000000</v>
          </cell>
          <cell r="G1260" t="str">
            <v xml:space="preserve"> $-   </v>
          </cell>
          <cell r="H1260">
            <v>923000000</v>
          </cell>
          <cell r="M1260">
            <v>0.75942435048395307</v>
          </cell>
          <cell r="N1260">
            <v>0.36512990320937339</v>
          </cell>
        </row>
        <row r="1261">
          <cell r="F1261">
            <v>2237000000</v>
          </cell>
          <cell r="G1261" t="str">
            <v xml:space="preserve"> $-   </v>
          </cell>
          <cell r="H1261">
            <v>883000000</v>
          </cell>
          <cell r="M1261">
            <v>0.77598122310601125</v>
          </cell>
          <cell r="N1261">
            <v>0.36914852001564741</v>
          </cell>
        </row>
        <row r="1262">
          <cell r="F1262">
            <v>17504000000</v>
          </cell>
          <cell r="G1262" t="str">
            <v xml:space="preserve"> $-   </v>
          </cell>
          <cell r="H1262" t="str">
            <v xml:space="preserve"> $-   </v>
          </cell>
          <cell r="M1262">
            <v>0.21464518486216366</v>
          </cell>
          <cell r="N1262">
            <v>8.3444317418411972E-3</v>
          </cell>
        </row>
        <row r="1263">
          <cell r="F1263">
            <v>16172000000</v>
          </cell>
          <cell r="G1263" t="str">
            <v xml:space="preserve"> $-   </v>
          </cell>
          <cell r="H1263" t="str">
            <v xml:space="preserve"> $-   </v>
          </cell>
          <cell r="M1263">
            <v>0.34943682014423194</v>
          </cell>
          <cell r="N1263">
            <v>-4.0616482959890017E-2</v>
          </cell>
        </row>
        <row r="1264">
          <cell r="F1264">
            <v>18786000000</v>
          </cell>
          <cell r="G1264" t="str">
            <v xml:space="preserve"> $-   </v>
          </cell>
          <cell r="H1264" t="str">
            <v xml:space="preserve"> $-   </v>
          </cell>
          <cell r="M1264">
            <v>0.37972460955549392</v>
          </cell>
          <cell r="N1264">
            <v>3.2510858515848812E-2</v>
          </cell>
        </row>
        <row r="1265">
          <cell r="F1265">
            <v>16603000000</v>
          </cell>
          <cell r="G1265" t="str">
            <v xml:space="preserve"> $-   </v>
          </cell>
          <cell r="H1265" t="str">
            <v xml:space="preserve"> $-   </v>
          </cell>
          <cell r="M1265">
            <v>0.42668814229940999</v>
          </cell>
          <cell r="N1265">
            <v>0.13601428596439014</v>
          </cell>
        </row>
        <row r="1266">
          <cell r="F1266">
            <v>15443000000</v>
          </cell>
          <cell r="G1266" t="str">
            <v xml:space="preserve"> $-   </v>
          </cell>
          <cell r="H1266">
            <v>931000000</v>
          </cell>
          <cell r="M1266">
            <v>0.1162585754922193</v>
          </cell>
          <cell r="N1266">
            <v>2.4931674940041275E-2</v>
          </cell>
        </row>
        <row r="1267">
          <cell r="F1267">
            <v>15597000000</v>
          </cell>
          <cell r="G1267" t="str">
            <v xml:space="preserve"> $-   </v>
          </cell>
          <cell r="H1267">
            <v>971000000</v>
          </cell>
          <cell r="M1267">
            <v>0.11157019977155647</v>
          </cell>
          <cell r="N1267">
            <v>1.5017832583510105E-2</v>
          </cell>
        </row>
        <row r="1268">
          <cell r="F1268">
            <v>16703000000</v>
          </cell>
          <cell r="G1268" t="str">
            <v xml:space="preserve"> $-   </v>
          </cell>
          <cell r="H1268">
            <v>1019000000</v>
          </cell>
          <cell r="M1268">
            <v>0.13044314319033323</v>
          </cell>
          <cell r="N1268">
            <v>2.051336128824157E-2</v>
          </cell>
        </row>
        <row r="1269">
          <cell r="F1269">
            <v>15747000000</v>
          </cell>
          <cell r="G1269" t="str">
            <v xml:space="preserve"> $-   </v>
          </cell>
          <cell r="H1269">
            <v>1099000000</v>
          </cell>
          <cell r="M1269">
            <v>0.21502399595857535</v>
          </cell>
          <cell r="N1269">
            <v>4.4819398838090427E-2</v>
          </cell>
        </row>
        <row r="1270">
          <cell r="F1270">
            <v>2594300000</v>
          </cell>
          <cell r="G1270" t="str">
            <v xml:space="preserve"> $-   </v>
          </cell>
          <cell r="H1270" t="str">
            <v xml:space="preserve"> $-   </v>
          </cell>
          <cell r="M1270">
            <v>0.53767996028462683</v>
          </cell>
          <cell r="N1270">
            <v>0.10837332450769485</v>
          </cell>
        </row>
        <row r="1271">
          <cell r="F1271">
            <v>3673500000</v>
          </cell>
          <cell r="G1271" t="str">
            <v xml:space="preserve"> $-   </v>
          </cell>
          <cell r="H1271" t="str">
            <v xml:space="preserve"> $-   </v>
          </cell>
          <cell r="M1271">
            <v>0.51540359620834553</v>
          </cell>
          <cell r="N1271">
            <v>6.6671552819310073E-2</v>
          </cell>
        </row>
        <row r="1272">
          <cell r="F1272">
            <v>3713600000</v>
          </cell>
          <cell r="G1272" t="str">
            <v xml:space="preserve"> $-   </v>
          </cell>
          <cell r="H1272" t="str">
            <v xml:space="preserve"> $-   </v>
          </cell>
          <cell r="M1272">
            <v>0.52500849390865412</v>
          </cell>
          <cell r="N1272">
            <v>7.439450565451633E-2</v>
          </cell>
        </row>
        <row r="1273">
          <cell r="F1273">
            <v>3417700000</v>
          </cell>
          <cell r="G1273" t="str">
            <v xml:space="preserve"> $-   </v>
          </cell>
          <cell r="H1273" t="str">
            <v xml:space="preserve"> $-   </v>
          </cell>
          <cell r="M1273">
            <v>0.51888333354113936</v>
          </cell>
          <cell r="N1273">
            <v>9.2752141441093228E-2</v>
          </cell>
        </row>
        <row r="1274">
          <cell r="F1274">
            <v>434894000</v>
          </cell>
          <cell r="G1274" t="str">
            <v xml:space="preserve"> $-   </v>
          </cell>
          <cell r="H1274">
            <v>37691000</v>
          </cell>
          <cell r="M1274">
            <v>0.15838925562335093</v>
          </cell>
          <cell r="N1274">
            <v>7.8564335505700841E-2</v>
          </cell>
        </row>
        <row r="1275">
          <cell r="F1275">
            <v>485069000</v>
          </cell>
          <cell r="G1275" t="str">
            <v xml:space="preserve"> $-   </v>
          </cell>
          <cell r="H1275">
            <v>25865000</v>
          </cell>
          <cell r="M1275">
            <v>0.15392983660650106</v>
          </cell>
          <cell r="N1275">
            <v>7.4240549555904894E-2</v>
          </cell>
        </row>
        <row r="1276">
          <cell r="F1276">
            <v>705477000</v>
          </cell>
          <cell r="G1276" t="str">
            <v xml:space="preserve"> $-   </v>
          </cell>
          <cell r="H1276">
            <v>34257000</v>
          </cell>
          <cell r="M1276">
            <v>0.15086607095259474</v>
          </cell>
          <cell r="N1276">
            <v>5.538238252670729E-2</v>
          </cell>
        </row>
        <row r="1277">
          <cell r="F1277">
            <v>592863000</v>
          </cell>
          <cell r="G1277" t="str">
            <v xml:space="preserve"> $-   </v>
          </cell>
          <cell r="H1277">
            <v>34848000</v>
          </cell>
          <cell r="M1277">
            <v>0.12197726068599324</v>
          </cell>
          <cell r="N1277">
            <v>3.9083063891196965E-2</v>
          </cell>
        </row>
        <row r="1278">
          <cell r="F1278">
            <v>1227000000</v>
          </cell>
          <cell r="G1278">
            <v>98000000</v>
          </cell>
          <cell r="H1278">
            <v>1001000000</v>
          </cell>
          <cell r="M1278">
            <v>0.43014967925873127</v>
          </cell>
          <cell r="N1278">
            <v>0.22291518175338559</v>
          </cell>
        </row>
        <row r="1279">
          <cell r="F1279">
            <v>1349000000</v>
          </cell>
          <cell r="G1279">
            <v>98000000</v>
          </cell>
          <cell r="H1279">
            <v>1109000000</v>
          </cell>
          <cell r="M1279">
            <v>0.43446540880503148</v>
          </cell>
          <cell r="N1279">
            <v>0.22012578616352202</v>
          </cell>
        </row>
        <row r="1280">
          <cell r="F1280">
            <v>1437000000</v>
          </cell>
          <cell r="G1280">
            <v>96000000</v>
          </cell>
          <cell r="H1280">
            <v>1170000000</v>
          </cell>
          <cell r="M1280">
            <v>0.43273853173633181</v>
          </cell>
          <cell r="N1280">
            <v>0.21249898150411473</v>
          </cell>
        </row>
        <row r="1281">
          <cell r="F1281">
            <v>1296000000</v>
          </cell>
          <cell r="G1281">
            <v>93000000</v>
          </cell>
          <cell r="H1281">
            <v>1106000000</v>
          </cell>
          <cell r="M1281">
            <v>0.44691907943578324</v>
          </cell>
          <cell r="N1281">
            <v>0.21538604305864886</v>
          </cell>
        </row>
        <row r="1282">
          <cell r="F1282">
            <v>2849000000</v>
          </cell>
          <cell r="G1282">
            <v>4967000000</v>
          </cell>
          <cell r="H1282" t="str">
            <v xml:space="preserve"> $-   </v>
          </cell>
          <cell r="M1282">
            <v>0.60508324619963005</v>
          </cell>
          <cell r="N1282">
            <v>0.2907584653744068</v>
          </cell>
        </row>
        <row r="1283">
          <cell r="F1283">
            <v>2774000000</v>
          </cell>
          <cell r="G1283">
            <v>5477000000</v>
          </cell>
          <cell r="H1283" t="str">
            <v xml:space="preserve"> $-   </v>
          </cell>
          <cell r="M1283">
            <v>0.59655680144976775</v>
          </cell>
          <cell r="N1283">
            <v>0.28504549401593232</v>
          </cell>
        </row>
        <row r="1284">
          <cell r="F1284">
            <v>3637000000</v>
          </cell>
          <cell r="G1284">
            <v>5490000000</v>
          </cell>
          <cell r="H1284" t="str">
            <v xml:space="preserve"> $-   </v>
          </cell>
          <cell r="M1284">
            <v>0.58949408646809864</v>
          </cell>
          <cell r="N1284">
            <v>0.2284719750009889</v>
          </cell>
        </row>
        <row r="1285">
          <cell r="F1285">
            <v>2159000000</v>
          </cell>
          <cell r="G1285">
            <v>5151000000</v>
          </cell>
          <cell r="H1285" t="str">
            <v xml:space="preserve"> $-   </v>
          </cell>
          <cell r="M1285">
            <v>0.58610002547338036</v>
          </cell>
          <cell r="N1285">
            <v>0.27574934193767514</v>
          </cell>
        </row>
        <row r="1286">
          <cell r="F1286">
            <v>180317000</v>
          </cell>
          <cell r="G1286">
            <v>197269000</v>
          </cell>
          <cell r="H1286" t="str">
            <v xml:space="preserve"> $-   </v>
          </cell>
          <cell r="M1286">
            <v>0.35265290694990814</v>
          </cell>
          <cell r="N1286">
            <v>2.3811410770132491E-2</v>
          </cell>
        </row>
        <row r="1287">
          <cell r="F1287">
            <v>309348000</v>
          </cell>
          <cell r="G1287">
            <v>257494000</v>
          </cell>
          <cell r="H1287" t="str">
            <v xml:space="preserve"> $-   </v>
          </cell>
          <cell r="M1287">
            <v>0.40287650368271488</v>
          </cell>
          <cell r="N1287">
            <v>7.1577109071717382E-2</v>
          </cell>
        </row>
        <row r="1288">
          <cell r="F1288">
            <v>588822000</v>
          </cell>
          <cell r="G1288">
            <v>448763000</v>
          </cell>
          <cell r="H1288" t="str">
            <v xml:space="preserve"> $-   </v>
          </cell>
          <cell r="M1288">
            <v>0.40201576113311011</v>
          </cell>
          <cell r="N1288">
            <v>4.5841654773423179E-3</v>
          </cell>
        </row>
        <row r="1289">
          <cell r="F1289">
            <v>922340000</v>
          </cell>
          <cell r="G1289" t="str">
            <v xml:space="preserve"> $-   </v>
          </cell>
          <cell r="H1289" t="str">
            <v xml:space="preserve"> $-   </v>
          </cell>
          <cell r="M1289">
            <v>0.20559937750076529</v>
          </cell>
          <cell r="N1289">
            <v>6.1916708792334352E-2</v>
          </cell>
        </row>
        <row r="1290">
          <cell r="F1290">
            <v>1030014000</v>
          </cell>
          <cell r="G1290" t="str">
            <v xml:space="preserve"> $-   </v>
          </cell>
          <cell r="H1290" t="str">
            <v xml:space="preserve"> $-   </v>
          </cell>
          <cell r="M1290">
            <v>0.20873341975491255</v>
          </cell>
          <cell r="N1290">
            <v>5.3582182493333859E-2</v>
          </cell>
        </row>
        <row r="1291">
          <cell r="F1291">
            <v>961579000</v>
          </cell>
          <cell r="G1291" t="str">
            <v xml:space="preserve"> $-   </v>
          </cell>
          <cell r="H1291" t="str">
            <v xml:space="preserve"> $-   </v>
          </cell>
          <cell r="M1291">
            <v>0.22602985167287415</v>
          </cell>
          <cell r="N1291">
            <v>7.9712953330189643E-2</v>
          </cell>
        </row>
        <row r="1292">
          <cell r="F1292">
            <v>956158000</v>
          </cell>
          <cell r="G1292" t="str">
            <v xml:space="preserve"> $-   </v>
          </cell>
          <cell r="H1292" t="str">
            <v xml:space="preserve"> $-   </v>
          </cell>
          <cell r="M1292">
            <v>0.22121991152476561</v>
          </cell>
          <cell r="N1292">
            <v>8.0338777872468833E-2</v>
          </cell>
        </row>
        <row r="1293">
          <cell r="F1293">
            <v>1011543000</v>
          </cell>
          <cell r="G1293" t="str">
            <v xml:space="preserve"> $-   </v>
          </cell>
          <cell r="H1293">
            <v>730493000</v>
          </cell>
          <cell r="M1293">
            <v>0.32916000262226031</v>
          </cell>
          <cell r="N1293">
            <v>0.10256913870196034</v>
          </cell>
        </row>
        <row r="1294">
          <cell r="F1294">
            <v>1044819000</v>
          </cell>
          <cell r="G1294" t="str">
            <v xml:space="preserve"> $-   </v>
          </cell>
          <cell r="H1294">
            <v>754711000</v>
          </cell>
          <cell r="M1294">
            <v>0.33349991846625093</v>
          </cell>
          <cell r="N1294">
            <v>0.1074252998846467</v>
          </cell>
        </row>
        <row r="1295">
          <cell r="F1295">
            <v>1048952000</v>
          </cell>
          <cell r="G1295" t="str">
            <v xml:space="preserve"> $-   </v>
          </cell>
          <cell r="H1295">
            <v>772445000</v>
          </cell>
          <cell r="M1295">
            <v>0.34278222732511299</v>
          </cell>
          <cell r="N1295">
            <v>0.11719023935901747</v>
          </cell>
        </row>
        <row r="1296">
          <cell r="F1296">
            <v>1086504000</v>
          </cell>
          <cell r="G1296" t="str">
            <v xml:space="preserve"> $-   </v>
          </cell>
          <cell r="H1296">
            <v>827008000</v>
          </cell>
          <cell r="M1296">
            <v>0.38554674895054553</v>
          </cell>
          <cell r="N1296">
            <v>0.15497741073281188</v>
          </cell>
        </row>
        <row r="1297">
          <cell r="F1297">
            <v>346393000</v>
          </cell>
          <cell r="G1297">
            <v>859947000</v>
          </cell>
          <cell r="H1297" t="str">
            <v xml:space="preserve"> $-   </v>
          </cell>
          <cell r="M1297">
            <v>0.92618820807271185</v>
          </cell>
          <cell r="N1297">
            <v>0.35303564089711581</v>
          </cell>
        </row>
        <row r="1298">
          <cell r="F1298">
            <v>519267000</v>
          </cell>
          <cell r="G1298">
            <v>1271353000</v>
          </cell>
          <cell r="H1298" t="str">
            <v xml:space="preserve"> $-   </v>
          </cell>
          <cell r="M1298">
            <v>0.92728715894021652</v>
          </cell>
          <cell r="N1298">
            <v>0.29221576297269392</v>
          </cell>
        </row>
        <row r="1299">
          <cell r="F1299">
            <v>838526000</v>
          </cell>
          <cell r="G1299">
            <v>1620577000</v>
          </cell>
          <cell r="H1299" t="str">
            <v xml:space="preserve"> $-   </v>
          </cell>
          <cell r="M1299">
            <v>0.90430433011154732</v>
          </cell>
          <cell r="N1299">
            <v>0.30506797721486412</v>
          </cell>
        </row>
        <row r="1300">
          <cell r="F1300">
            <v>1177697000</v>
          </cell>
          <cell r="G1300">
            <v>2052295000</v>
          </cell>
          <cell r="H1300" t="str">
            <v xml:space="preserve"> $-   </v>
          </cell>
          <cell r="M1300">
            <v>0.93833998535519614</v>
          </cell>
          <cell r="N1300">
            <v>0.27379096527938801</v>
          </cell>
        </row>
        <row r="1301">
          <cell r="F1301">
            <v>1324815000</v>
          </cell>
          <cell r="G1301" t="str">
            <v xml:space="preserve"> $-   </v>
          </cell>
          <cell r="H1301">
            <v>1700000</v>
          </cell>
          <cell r="M1301">
            <v>0.40582539134858497</v>
          </cell>
          <cell r="N1301">
            <v>9.3402451073330825E-2</v>
          </cell>
        </row>
        <row r="1302">
          <cell r="F1302">
            <v>1425734000</v>
          </cell>
          <cell r="G1302" t="str">
            <v xml:space="preserve"> $-   </v>
          </cell>
          <cell r="H1302">
            <v>557000</v>
          </cell>
          <cell r="M1302">
            <v>0.40956555188120847</v>
          </cell>
          <cell r="N1302">
            <v>0.10577710737390772</v>
          </cell>
        </row>
        <row r="1303">
          <cell r="F1303">
            <v>1533799000</v>
          </cell>
          <cell r="G1303" t="str">
            <v xml:space="preserve"> $-   </v>
          </cell>
          <cell r="H1303">
            <v>192000</v>
          </cell>
          <cell r="M1303">
            <v>0.41501448596085566</v>
          </cell>
          <cell r="N1303">
            <v>0.11393280343431406</v>
          </cell>
        </row>
        <row r="1304">
          <cell r="F1304">
            <v>1606217000</v>
          </cell>
          <cell r="G1304" t="str">
            <v xml:space="preserve"> $-   </v>
          </cell>
          <cell r="H1304">
            <v>1237000</v>
          </cell>
          <cell r="M1304">
            <v>0.41152605735297454</v>
          </cell>
          <cell r="N1304">
            <v>0.10536761110917475</v>
          </cell>
        </row>
        <row r="1305">
          <cell r="F1305">
            <v>660887000</v>
          </cell>
          <cell r="G1305">
            <v>263150000</v>
          </cell>
          <cell r="H1305" t="str">
            <v xml:space="preserve"> $-   </v>
          </cell>
          <cell r="M1305">
            <v>0.84903865618817342</v>
          </cell>
          <cell r="N1305">
            <v>0.1536554694890267</v>
          </cell>
        </row>
        <row r="1306">
          <cell r="F1306">
            <v>750292000</v>
          </cell>
          <cell r="G1306">
            <v>317263000</v>
          </cell>
          <cell r="H1306" t="str">
            <v xml:space="preserve"> $-   </v>
          </cell>
          <cell r="M1306">
            <v>0.84843103970702749</v>
          </cell>
          <cell r="N1306">
            <v>0.15278099067192749</v>
          </cell>
        </row>
        <row r="1307">
          <cell r="F1307">
            <v>898440000</v>
          </cell>
          <cell r="G1307">
            <v>367856000</v>
          </cell>
          <cell r="H1307" t="str">
            <v xml:space="preserve"> $-   </v>
          </cell>
          <cell r="M1307">
            <v>0.84733127725289181</v>
          </cell>
          <cell r="N1307">
            <v>0.13970133373270247</v>
          </cell>
        </row>
        <row r="1308">
          <cell r="F1308">
            <v>1041231000</v>
          </cell>
          <cell r="G1308">
            <v>413322000</v>
          </cell>
          <cell r="H1308" t="str">
            <v xml:space="preserve"> $-   </v>
          </cell>
          <cell r="M1308">
            <v>0.84912558533887528</v>
          </cell>
          <cell r="N1308">
            <v>0.14035853681117613</v>
          </cell>
        </row>
        <row r="1309">
          <cell r="F1309">
            <v>2971000000</v>
          </cell>
          <cell r="G1309" t="str">
            <v xml:space="preserve"> $-   </v>
          </cell>
          <cell r="H1309">
            <v>27000000</v>
          </cell>
          <cell r="M1309">
            <v>0.59841612670986322</v>
          </cell>
          <cell r="N1309">
            <v>0.16673866090712744</v>
          </cell>
        </row>
        <row r="1310">
          <cell r="F1310">
            <v>3142000000</v>
          </cell>
          <cell r="G1310" t="str">
            <v xml:space="preserve"> $-   </v>
          </cell>
          <cell r="H1310">
            <v>35000000</v>
          </cell>
          <cell r="M1310">
            <v>0.57852348993288594</v>
          </cell>
          <cell r="N1310">
            <v>0.15208053691275167</v>
          </cell>
        </row>
        <row r="1311">
          <cell r="F1311">
            <v>3301000000</v>
          </cell>
          <cell r="G1311" t="str">
            <v xml:space="preserve"> $-   </v>
          </cell>
          <cell r="H1311">
            <v>25000000</v>
          </cell>
          <cell r="M1311">
            <v>0.57454068241469813</v>
          </cell>
          <cell r="N1311">
            <v>0.13805774278215224</v>
          </cell>
        </row>
        <row r="1312">
          <cell r="F1312">
            <v>3389000000</v>
          </cell>
          <cell r="G1312" t="str">
            <v xml:space="preserve"> $-   </v>
          </cell>
          <cell r="H1312">
            <v>24000000</v>
          </cell>
          <cell r="M1312">
            <v>0.56542876434841327</v>
          </cell>
          <cell r="N1312">
            <v>0.10452397029034437</v>
          </cell>
        </row>
        <row r="1313">
          <cell r="F1313">
            <v>1537700000</v>
          </cell>
          <cell r="G1313" t="str">
            <v xml:space="preserve"> $-   </v>
          </cell>
          <cell r="H1313" t="str">
            <v xml:space="preserve"> $-   </v>
          </cell>
          <cell r="M1313">
            <v>0.40520159322407467</v>
          </cell>
          <cell r="N1313">
            <v>0.16311654780459389</v>
          </cell>
        </row>
        <row r="1314">
          <cell r="F1314">
            <v>1570100000</v>
          </cell>
          <cell r="G1314" t="str">
            <v xml:space="preserve"> $-   </v>
          </cell>
          <cell r="H1314" t="str">
            <v xml:space="preserve"> $-   </v>
          </cell>
          <cell r="M1314">
            <v>0.41577715709217178</v>
          </cell>
          <cell r="N1314">
            <v>0.1787272590020382</v>
          </cell>
        </row>
        <row r="1315">
          <cell r="F1315">
            <v>1506400000</v>
          </cell>
          <cell r="G1315" t="str">
            <v xml:space="preserve"> $-   </v>
          </cell>
          <cell r="H1315" t="str">
            <v xml:space="preserve"> $-   </v>
          </cell>
          <cell r="M1315">
            <v>0.42852613389559124</v>
          </cell>
          <cell r="N1315">
            <v>0.18971448501085938</v>
          </cell>
        </row>
        <row r="1316">
          <cell r="F1316">
            <v>1467400000</v>
          </cell>
          <cell r="G1316" t="str">
            <v xml:space="preserve"> $-   </v>
          </cell>
          <cell r="H1316" t="str">
            <v xml:space="preserve"> $-   </v>
          </cell>
          <cell r="M1316">
            <v>0.42103920401394679</v>
          </cell>
          <cell r="N1316">
            <v>0.1714601581767157</v>
          </cell>
        </row>
        <row r="1317">
          <cell r="F1317">
            <v>914130000</v>
          </cell>
          <cell r="G1317" t="str">
            <v xml:space="preserve"> $-   </v>
          </cell>
          <cell r="H1317" t="str">
            <v xml:space="preserve"> $-   </v>
          </cell>
          <cell r="M1317">
            <v>0.55845102487431886</v>
          </cell>
          <cell r="N1317">
            <v>0.25307826419271962</v>
          </cell>
        </row>
        <row r="1318">
          <cell r="F1318">
            <v>1040567000</v>
          </cell>
          <cell r="G1318" t="str">
            <v xml:space="preserve"> $-   </v>
          </cell>
          <cell r="H1318" t="str">
            <v xml:space="preserve"> $-   </v>
          </cell>
          <cell r="M1318">
            <v>0.58148658731217551</v>
          </cell>
          <cell r="N1318">
            <v>0.26013826507167104</v>
          </cell>
        </row>
        <row r="1319">
          <cell r="F1319">
            <v>1102426000</v>
          </cell>
          <cell r="G1319" t="str">
            <v xml:space="preserve"> $-   </v>
          </cell>
          <cell r="H1319" t="str">
            <v xml:space="preserve"> $-   </v>
          </cell>
          <cell r="M1319">
            <v>0.59216863023292898</v>
          </cell>
          <cell r="N1319">
            <v>0.28158182546582694</v>
          </cell>
        </row>
        <row r="1320">
          <cell r="F1320">
            <v>1136728000</v>
          </cell>
          <cell r="G1320" t="str">
            <v xml:space="preserve"> $-   </v>
          </cell>
          <cell r="H1320" t="str">
            <v xml:space="preserve"> $-   </v>
          </cell>
          <cell r="M1320">
            <v>0.60424548381739029</v>
          </cell>
          <cell r="N1320">
            <v>0.28693597439701651</v>
          </cell>
        </row>
        <row r="1321">
          <cell r="F1321">
            <v>1437886000</v>
          </cell>
          <cell r="G1321" t="str">
            <v xml:space="preserve"> $-   </v>
          </cell>
          <cell r="H1321" t="str">
            <v xml:space="preserve"> $-   </v>
          </cell>
          <cell r="M1321">
            <v>0.27873869786900918</v>
          </cell>
          <cell r="N1321">
            <v>0.13082424610883683</v>
          </cell>
        </row>
        <row r="1322">
          <cell r="F1322">
            <v>1526366000</v>
          </cell>
          <cell r="G1322" t="str">
            <v xml:space="preserve"> $-   </v>
          </cell>
          <cell r="H1322" t="str">
            <v xml:space="preserve"> $-   </v>
          </cell>
          <cell r="M1322">
            <v>0.28048191494467489</v>
          </cell>
          <cell r="N1322">
            <v>0.13128217569814063</v>
          </cell>
        </row>
        <row r="1323">
          <cell r="F1323">
            <v>1615371000</v>
          </cell>
          <cell r="G1323" t="str">
            <v xml:space="preserve"> $-   </v>
          </cell>
          <cell r="H1323" t="str">
            <v xml:space="preserve"> $-   </v>
          </cell>
          <cell r="M1323">
            <v>0.28109145014837877</v>
          </cell>
          <cell r="N1323">
            <v>0.13479383611746656</v>
          </cell>
        </row>
        <row r="1324">
          <cell r="F1324">
            <v>1738755000</v>
          </cell>
          <cell r="G1324" t="str">
            <v xml:space="preserve"> $-   </v>
          </cell>
          <cell r="H1324" t="str">
            <v xml:space="preserve"> $-   </v>
          </cell>
          <cell r="M1324">
            <v>0.28166886781146294</v>
          </cell>
          <cell r="N1324">
            <v>0.1360444837558194</v>
          </cell>
        </row>
        <row r="1325">
          <cell r="F1325">
            <v>248136000</v>
          </cell>
          <cell r="G1325" t="str">
            <v xml:space="preserve"> $-   </v>
          </cell>
          <cell r="H1325">
            <v>445228000</v>
          </cell>
          <cell r="M1325">
            <v>0.75950875370757098</v>
          </cell>
          <cell r="N1325">
            <v>0.25234303854410867</v>
          </cell>
        </row>
        <row r="1326">
          <cell r="F1326">
            <v>391707000</v>
          </cell>
          <cell r="G1326" t="str">
            <v xml:space="preserve"> $-   </v>
          </cell>
          <cell r="H1326">
            <v>492397000</v>
          </cell>
          <cell r="M1326">
            <v>0.71831455590467042</v>
          </cell>
          <cell r="N1326">
            <v>0.23579167287487043</v>
          </cell>
        </row>
        <row r="1327">
          <cell r="F1327">
            <v>191802000</v>
          </cell>
          <cell r="G1327" t="str">
            <v xml:space="preserve"> $-   </v>
          </cell>
          <cell r="H1327">
            <v>551032000</v>
          </cell>
          <cell r="M1327">
            <v>0.70343156574397425</v>
          </cell>
          <cell r="N1327">
            <v>0.33974953697289206</v>
          </cell>
        </row>
        <row r="1328">
          <cell r="F1328">
            <v>165318000</v>
          </cell>
          <cell r="G1328" t="str">
            <v xml:space="preserve"> $-   </v>
          </cell>
          <cell r="H1328">
            <v>581155000</v>
          </cell>
          <cell r="M1328">
            <v>0.45082017154888199</v>
          </cell>
          <cell r="N1328">
            <v>-0.18087185961966787</v>
          </cell>
        </row>
        <row r="1329">
          <cell r="F1329">
            <v>1088100000</v>
          </cell>
          <cell r="G1329" t="str">
            <v xml:space="preserve"> $-   </v>
          </cell>
          <cell r="H1329">
            <v>877400000</v>
          </cell>
          <cell r="M1329">
            <v>0.37809485339542837</v>
          </cell>
          <cell r="N1329">
            <v>0.14458489759064772</v>
          </cell>
        </row>
        <row r="1330">
          <cell r="F1330">
            <v>998400000</v>
          </cell>
          <cell r="G1330" t="str">
            <v xml:space="preserve"> $-   </v>
          </cell>
          <cell r="H1330">
            <v>906900000</v>
          </cell>
          <cell r="M1330">
            <v>0.35897901923142461</v>
          </cell>
          <cell r="N1330">
            <v>0.14254881692092738</v>
          </cell>
        </row>
        <row r="1331">
          <cell r="F1331">
            <v>1067000000</v>
          </cell>
          <cell r="G1331" t="str">
            <v xml:space="preserve"> $-   </v>
          </cell>
          <cell r="H1331">
            <v>970600000</v>
          </cell>
          <cell r="M1331">
            <v>0.39455842018650578</v>
          </cell>
          <cell r="N1331">
            <v>0.17101481075150851</v>
          </cell>
        </row>
        <row r="1332">
          <cell r="F1332">
            <v>1054500000</v>
          </cell>
          <cell r="G1332" t="str">
            <v xml:space="preserve"> $-   </v>
          </cell>
          <cell r="H1332">
            <v>991100000</v>
          </cell>
          <cell r="M1332">
            <v>0.38600509176901687</v>
          </cell>
          <cell r="N1332">
            <v>0.16810294321292754</v>
          </cell>
        </row>
        <row r="1333">
          <cell r="F1333">
            <v>5655800000</v>
          </cell>
          <cell r="G1333" t="str">
            <v xml:space="preserve"> $-   </v>
          </cell>
          <cell r="H1333">
            <v>621400000</v>
          </cell>
          <cell r="M1333">
            <v>0.57070115963085533</v>
          </cell>
          <cell r="N1333">
            <v>0.14847176258508893</v>
          </cell>
        </row>
        <row r="1334">
          <cell r="F1334">
            <v>6086800000</v>
          </cell>
          <cell r="G1334" t="str">
            <v xml:space="preserve"> $-   </v>
          </cell>
          <cell r="H1334">
            <v>709600000</v>
          </cell>
          <cell r="M1334">
            <v>0.58299590218752662</v>
          </cell>
          <cell r="N1334">
            <v>0.1697856248252046</v>
          </cell>
        </row>
        <row r="1335">
          <cell r="F1335">
            <v>7130200000</v>
          </cell>
          <cell r="G1335" t="str">
            <v xml:space="preserve"> $-   </v>
          </cell>
          <cell r="H1335">
            <v>893900000</v>
          </cell>
          <cell r="M1335">
            <v>0.59361154743329492</v>
          </cell>
          <cell r="N1335">
            <v>0.17487619176838337</v>
          </cell>
        </row>
        <row r="1336">
          <cell r="F1336">
            <v>7970300000</v>
          </cell>
          <cell r="G1336" t="str">
            <v xml:space="preserve"> $-   </v>
          </cell>
          <cell r="H1336">
            <v>980800000</v>
          </cell>
          <cell r="M1336">
            <v>0.60071589752250665</v>
          </cell>
          <cell r="N1336">
            <v>0.18078992676828096</v>
          </cell>
        </row>
        <row r="1337">
          <cell r="F1337">
            <v>207000000</v>
          </cell>
          <cell r="G1337" t="str">
            <v xml:space="preserve"> $-   </v>
          </cell>
          <cell r="H1337">
            <v>356000000</v>
          </cell>
          <cell r="M1337">
            <v>0.34051724137931039</v>
          </cell>
          <cell r="N1337">
            <v>0.20569923371647508</v>
          </cell>
        </row>
        <row r="1338">
          <cell r="F1338">
            <v>220000000</v>
          </cell>
          <cell r="G1338" t="str">
            <v xml:space="preserve"> $-   </v>
          </cell>
          <cell r="H1338">
            <v>378000000</v>
          </cell>
          <cell r="M1338">
            <v>0.3354838709677419</v>
          </cell>
          <cell r="N1338">
            <v>0.20244716351501668</v>
          </cell>
        </row>
        <row r="1339">
          <cell r="F1339">
            <v>229000000</v>
          </cell>
          <cell r="G1339" t="str">
            <v xml:space="preserve"> $-   </v>
          </cell>
          <cell r="H1339">
            <v>384000000</v>
          </cell>
          <cell r="M1339">
            <v>0.32720662492425767</v>
          </cell>
          <cell r="N1339">
            <v>0.20339325388810342</v>
          </cell>
        </row>
        <row r="1340">
          <cell r="F1340">
            <v>234000000</v>
          </cell>
          <cell r="G1340" t="str">
            <v xml:space="preserve"> $-   </v>
          </cell>
          <cell r="H1340">
            <v>358000000</v>
          </cell>
          <cell r="M1340">
            <v>0.38036529680365294</v>
          </cell>
          <cell r="N1340">
            <v>0.24520547945205479</v>
          </cell>
        </row>
        <row r="1341">
          <cell r="F1341">
            <v>337000000</v>
          </cell>
          <cell r="G1341" t="str">
            <v xml:space="preserve"> $-   </v>
          </cell>
          <cell r="H1341">
            <v>746000000</v>
          </cell>
          <cell r="M1341">
            <v>0.52374384236453198</v>
          </cell>
          <cell r="N1341">
            <v>0.31034482758620691</v>
          </cell>
        </row>
        <row r="1342">
          <cell r="F1342">
            <v>373000000</v>
          </cell>
          <cell r="G1342" t="str">
            <v xml:space="preserve"> $-   </v>
          </cell>
          <cell r="H1342">
            <v>772000000</v>
          </cell>
          <cell r="M1342">
            <v>0.50942370424066685</v>
          </cell>
          <cell r="N1342">
            <v>0.30192098586444366</v>
          </cell>
        </row>
        <row r="1343">
          <cell r="F1343">
            <v>393000000</v>
          </cell>
          <cell r="G1343" t="str">
            <v xml:space="preserve"> $-   </v>
          </cell>
          <cell r="H1343">
            <v>796000000</v>
          </cell>
          <cell r="M1343">
            <v>0.52735897001524656</v>
          </cell>
          <cell r="N1343">
            <v>0.32593596476367948</v>
          </cell>
        </row>
        <row r="1344">
          <cell r="F1344">
            <v>353000000</v>
          </cell>
          <cell r="G1344" t="str">
            <v xml:space="preserve"> $-   </v>
          </cell>
          <cell r="H1344">
            <v>764000000</v>
          </cell>
          <cell r="M1344">
            <v>0.55387848681696594</v>
          </cell>
          <cell r="N1344">
            <v>0.34046618265189149</v>
          </cell>
        </row>
        <row r="1345">
          <cell r="F1345">
            <v>1788300000</v>
          </cell>
          <cell r="G1345" t="str">
            <v xml:space="preserve"> $-   </v>
          </cell>
          <cell r="H1345">
            <v>123200000</v>
          </cell>
          <cell r="M1345">
            <v>0.33675300358870341</v>
          </cell>
          <cell r="N1345">
            <v>8.8209289020648049E-2</v>
          </cell>
        </row>
        <row r="1346">
          <cell r="F1346">
            <v>1849400000</v>
          </cell>
          <cell r="G1346" t="str">
            <v xml:space="preserve"> $-   </v>
          </cell>
          <cell r="H1346">
            <v>118900000</v>
          </cell>
          <cell r="M1346">
            <v>0.34676472485646093</v>
          </cell>
          <cell r="N1346">
            <v>9.2806915682859176E-2</v>
          </cell>
        </row>
        <row r="1347">
          <cell r="F1347">
            <v>1656200000</v>
          </cell>
          <cell r="G1347" t="str">
            <v xml:space="preserve"> $-   </v>
          </cell>
          <cell r="H1347">
            <v>88700000</v>
          </cell>
          <cell r="M1347">
            <v>0.36785892057171299</v>
          </cell>
          <cell r="N1347">
            <v>0.11970418829552727</v>
          </cell>
        </row>
        <row r="1348">
          <cell r="F1348">
            <v>1604400000</v>
          </cell>
          <cell r="G1348" t="str">
            <v xml:space="preserve"> $-   </v>
          </cell>
          <cell r="H1348">
            <v>94900000</v>
          </cell>
          <cell r="M1348">
            <v>0.37348597730994493</v>
          </cell>
          <cell r="N1348">
            <v>0.12278889987164923</v>
          </cell>
        </row>
        <row r="1349">
          <cell r="F1349">
            <v>3264896000</v>
          </cell>
          <cell r="G1349" t="str">
            <v xml:space="preserve"> $-   </v>
          </cell>
          <cell r="H1349" t="str">
            <v xml:space="preserve"> $-   </v>
          </cell>
          <cell r="M1349">
            <v>0.44116028780648553</v>
          </cell>
          <cell r="N1349">
            <v>9.8729220379713087E-2</v>
          </cell>
        </row>
        <row r="1350">
          <cell r="F1350">
            <v>3470200000</v>
          </cell>
          <cell r="G1350" t="str">
            <v xml:space="preserve"> $-   </v>
          </cell>
          <cell r="H1350" t="str">
            <v xml:space="preserve"> $-   </v>
          </cell>
          <cell r="M1350">
            <v>0.45324741015000491</v>
          </cell>
          <cell r="N1350">
            <v>0.11254846580424076</v>
          </cell>
        </row>
        <row r="1351">
          <cell r="F1351">
            <v>3860448000</v>
          </cell>
          <cell r="G1351" t="str">
            <v xml:space="preserve"> $-   </v>
          </cell>
          <cell r="H1351" t="str">
            <v xml:space="preserve"> $-   </v>
          </cell>
          <cell r="M1351">
            <v>0.46403420520879002</v>
          </cell>
          <cell r="N1351">
            <v>0.11716897735062198</v>
          </cell>
        </row>
        <row r="1352">
          <cell r="F1352">
            <v>3943786000</v>
          </cell>
          <cell r="G1352" t="str">
            <v xml:space="preserve"> $-   </v>
          </cell>
          <cell r="H1352" t="str">
            <v xml:space="preserve"> $-   </v>
          </cell>
          <cell r="M1352">
            <v>0.49026165979852021</v>
          </cell>
          <cell r="N1352">
            <v>0.14246377026314844</v>
          </cell>
        </row>
        <row r="1353">
          <cell r="F1353">
            <v>976900000</v>
          </cell>
          <cell r="G1353" t="str">
            <v xml:space="preserve"> $-   </v>
          </cell>
          <cell r="H1353" t="str">
            <v xml:space="preserve"> $-   </v>
          </cell>
          <cell r="M1353">
            <v>0.38595169955314557</v>
          </cell>
          <cell r="N1353">
            <v>0.14070894210975549</v>
          </cell>
        </row>
        <row r="1354">
          <cell r="F1354">
            <v>1010000000</v>
          </cell>
          <cell r="G1354" t="str">
            <v xml:space="preserve"> $-   </v>
          </cell>
          <cell r="H1354" t="str">
            <v xml:space="preserve"> $-   </v>
          </cell>
          <cell r="M1354">
            <v>0.37548702841395043</v>
          </cell>
          <cell r="N1354">
            <v>0.13553644397985365</v>
          </cell>
        </row>
        <row r="1355">
          <cell r="F1355">
            <v>1497600000</v>
          </cell>
          <cell r="G1355" t="str">
            <v xml:space="preserve"> $-   </v>
          </cell>
          <cell r="H1355" t="str">
            <v xml:space="preserve"> $-   </v>
          </cell>
          <cell r="M1355">
            <v>0.36159196694733542</v>
          </cell>
          <cell r="N1355">
            <v>0.10051775534752366</v>
          </cell>
        </row>
        <row r="1356">
          <cell r="F1356">
            <v>1736700000</v>
          </cell>
          <cell r="G1356" t="str">
            <v xml:space="preserve"> $-   </v>
          </cell>
          <cell r="H1356" t="str">
            <v xml:space="preserve"> $-   </v>
          </cell>
          <cell r="M1356">
            <v>0.37256877652590759</v>
          </cell>
          <cell r="N1356">
            <v>0.10743183414246893</v>
          </cell>
        </row>
        <row r="1357">
          <cell r="F1357">
            <v>1020400000</v>
          </cell>
          <cell r="G1357" t="str">
            <v xml:space="preserve"> $-   </v>
          </cell>
          <cell r="H1357">
            <v>96800000</v>
          </cell>
          <cell r="M1357">
            <v>0.34379503874391715</v>
          </cell>
          <cell r="N1357">
            <v>0.15436526103396239</v>
          </cell>
        </row>
        <row r="1358">
          <cell r="F1358">
            <v>1013100000</v>
          </cell>
          <cell r="G1358" t="str">
            <v xml:space="preserve"> $-   </v>
          </cell>
          <cell r="H1358">
            <v>98900000</v>
          </cell>
          <cell r="M1358">
            <v>0.36199336969308094</v>
          </cell>
          <cell r="N1358">
            <v>0.16379709834955264</v>
          </cell>
        </row>
        <row r="1359">
          <cell r="F1359">
            <v>1085800000</v>
          </cell>
          <cell r="G1359" t="str">
            <v xml:space="preserve"> $-   </v>
          </cell>
          <cell r="H1359">
            <v>110900000</v>
          </cell>
          <cell r="M1359">
            <v>0.34582886855095119</v>
          </cell>
          <cell r="N1359">
            <v>0.13561227537021098</v>
          </cell>
        </row>
        <row r="1360">
          <cell r="F1360">
            <v>1614100000</v>
          </cell>
          <cell r="G1360" t="str">
            <v xml:space="preserve"> $-   </v>
          </cell>
          <cell r="H1360">
            <v>208400000</v>
          </cell>
          <cell r="M1360">
            <v>0.37994162228594841</v>
          </cell>
          <cell r="N1360">
            <v>0.14662279803359279</v>
          </cell>
        </row>
        <row r="1361">
          <cell r="F1361">
            <v>120310000</v>
          </cell>
          <cell r="G1361" t="str">
            <v xml:space="preserve"> $-   </v>
          </cell>
          <cell r="H1361">
            <v>330418000</v>
          </cell>
          <cell r="M1361">
            <v>0.63548523625404241</v>
          </cell>
          <cell r="N1361">
            <v>0.28609776970230655</v>
          </cell>
        </row>
        <row r="1362">
          <cell r="F1362">
            <v>122128000</v>
          </cell>
          <cell r="G1362" t="str">
            <v xml:space="preserve"> $-   </v>
          </cell>
          <cell r="H1362">
            <v>340316000</v>
          </cell>
          <cell r="M1362">
            <v>0.6501515245447882</v>
          </cell>
          <cell r="N1362">
            <v>0.31286335804648213</v>
          </cell>
        </row>
        <row r="1363">
          <cell r="F1363">
            <v>133502000</v>
          </cell>
          <cell r="G1363" t="str">
            <v xml:space="preserve"> $-   </v>
          </cell>
          <cell r="H1363">
            <v>393987000</v>
          </cell>
          <cell r="M1363">
            <v>0.67096497449305192</v>
          </cell>
          <cell r="N1363">
            <v>0.32392771474323973</v>
          </cell>
        </row>
        <row r="1364">
          <cell r="F1364">
            <v>139137000</v>
          </cell>
          <cell r="G1364" t="str">
            <v xml:space="preserve"> $-   </v>
          </cell>
          <cell r="H1364">
            <v>588235000</v>
          </cell>
          <cell r="M1364">
            <v>0.6786644928612624</v>
          </cell>
          <cell r="N1364">
            <v>0.24123406555935697</v>
          </cell>
        </row>
        <row r="1365">
          <cell r="F1365">
            <v>1012400000</v>
          </cell>
          <cell r="G1365" t="str">
            <v xml:space="preserve"> $-   </v>
          </cell>
          <cell r="H1365" t="str">
            <v xml:space="preserve"> $-   </v>
          </cell>
          <cell r="M1365">
            <v>0.49377606177606181</v>
          </cell>
          <cell r="N1365">
            <v>0.18106563706563705</v>
          </cell>
        </row>
        <row r="1366">
          <cell r="F1366">
            <v>1048700000</v>
          </cell>
          <cell r="G1366" t="str">
            <v xml:space="preserve"> $-   </v>
          </cell>
          <cell r="H1366" t="str">
            <v xml:space="preserve"> $-   </v>
          </cell>
          <cell r="M1366">
            <v>0.49630647655042093</v>
          </cell>
          <cell r="N1366">
            <v>0.19604306247494704</v>
          </cell>
        </row>
        <row r="1367">
          <cell r="F1367">
            <v>1053700000</v>
          </cell>
          <cell r="G1367" t="str">
            <v xml:space="preserve"> $-   </v>
          </cell>
          <cell r="H1367" t="str">
            <v xml:space="preserve"> $-   </v>
          </cell>
          <cell r="M1367">
            <v>0.50610893100665166</v>
          </cell>
          <cell r="N1367">
            <v>0.21285241156661378</v>
          </cell>
        </row>
        <row r="1368">
          <cell r="F1368">
            <v>1054100000</v>
          </cell>
          <cell r="G1368" t="str">
            <v xml:space="preserve"> $-   </v>
          </cell>
          <cell r="H1368" t="str">
            <v xml:space="preserve"> $-   </v>
          </cell>
          <cell r="M1368">
            <v>0.51411713993210839</v>
          </cell>
          <cell r="N1368">
            <v>0.23013093377875962</v>
          </cell>
        </row>
        <row r="1369">
          <cell r="F1369">
            <v>655473000</v>
          </cell>
          <cell r="G1369" t="str">
            <v xml:space="preserve"> $-   </v>
          </cell>
          <cell r="H1369">
            <v>107591000</v>
          </cell>
          <cell r="M1369">
            <v>0.73524585403318854</v>
          </cell>
          <cell r="N1369">
            <v>0.40451165100975994</v>
          </cell>
        </row>
        <row r="1370">
          <cell r="F1370">
            <v>729055000</v>
          </cell>
          <cell r="G1370" t="str">
            <v xml:space="preserve"> $-   </v>
          </cell>
          <cell r="H1370">
            <v>117580000</v>
          </cell>
          <cell r="M1370">
            <v>0.72368756393706524</v>
          </cell>
          <cell r="N1370">
            <v>0.38915619471876384</v>
          </cell>
        </row>
        <row r="1371">
          <cell r="F1371">
            <v>764799000</v>
          </cell>
          <cell r="G1371" t="str">
            <v xml:space="preserve"> $-   </v>
          </cell>
          <cell r="H1371">
            <v>128582000</v>
          </cell>
          <cell r="M1371">
            <v>0.70778133272505717</v>
          </cell>
          <cell r="N1371">
            <v>0.37261129052589875</v>
          </cell>
        </row>
        <row r="1372">
          <cell r="F1372">
            <v>785179000</v>
          </cell>
          <cell r="G1372" t="str">
            <v xml:space="preserve"> $-   </v>
          </cell>
          <cell r="H1372">
            <v>137596000</v>
          </cell>
          <cell r="M1372">
            <v>0.67286854169683064</v>
          </cell>
          <cell r="N1372">
            <v>0.3671344136806145</v>
          </cell>
        </row>
        <row r="1373">
          <cell r="F1373">
            <v>914000000</v>
          </cell>
          <cell r="G1373" t="str">
            <v xml:space="preserve"> $-   </v>
          </cell>
          <cell r="H1373">
            <v>1787000000</v>
          </cell>
          <cell r="M1373">
            <v>0.43321037673096696</v>
          </cell>
          <cell r="N1373">
            <v>0.26987966378424139</v>
          </cell>
        </row>
        <row r="1374">
          <cell r="F1374">
            <v>934000000</v>
          </cell>
          <cell r="G1374" t="str">
            <v xml:space="preserve"> $-   </v>
          </cell>
          <cell r="H1374">
            <v>1901000000</v>
          </cell>
          <cell r="M1374">
            <v>0.42546965529349801</v>
          </cell>
          <cell r="N1374">
            <v>0.25955404693626732</v>
          </cell>
        </row>
        <row r="1375">
          <cell r="F1375">
            <v>981000000</v>
          </cell>
          <cell r="G1375" t="str">
            <v xml:space="preserve"> $-   </v>
          </cell>
          <cell r="H1375">
            <v>1945000000</v>
          </cell>
          <cell r="M1375">
            <v>0.40266421183733148</v>
          </cell>
          <cell r="N1375">
            <v>0.24421941842205014</v>
          </cell>
        </row>
        <row r="1376">
          <cell r="F1376">
            <v>997000000</v>
          </cell>
          <cell r="G1376" t="str">
            <v xml:space="preserve"> $-   </v>
          </cell>
          <cell r="H1376">
            <v>2034000000</v>
          </cell>
          <cell r="M1376">
            <v>0.43901881182457547</v>
          </cell>
          <cell r="N1376">
            <v>0.26570987477843216</v>
          </cell>
        </row>
        <row r="1377">
          <cell r="F1377">
            <v>376687000</v>
          </cell>
          <cell r="G1377" t="str">
            <v xml:space="preserve"> $-   </v>
          </cell>
          <cell r="H1377">
            <v>1068382000</v>
          </cell>
          <cell r="M1377">
            <v>0.81194772655238046</v>
          </cell>
          <cell r="N1377">
            <v>0.47242336220209924</v>
          </cell>
        </row>
        <row r="1378">
          <cell r="F1378">
            <v>402369000</v>
          </cell>
          <cell r="G1378" t="str">
            <v xml:space="preserve"> $-   </v>
          </cell>
          <cell r="H1378">
            <v>1107700000</v>
          </cell>
          <cell r="M1378">
            <v>0.81558674154884991</v>
          </cell>
          <cell r="N1378">
            <v>0.48325417503970752</v>
          </cell>
        </row>
        <row r="1379">
          <cell r="F1379">
            <v>446845000</v>
          </cell>
          <cell r="G1379" t="str">
            <v xml:space="preserve"> $-   </v>
          </cell>
          <cell r="H1379">
            <v>1143827000</v>
          </cell>
          <cell r="M1379">
            <v>0.8187567262829365</v>
          </cell>
          <cell r="N1379">
            <v>0.49218488557774076</v>
          </cell>
        </row>
        <row r="1380">
          <cell r="F1380">
            <v>452835000</v>
          </cell>
          <cell r="G1380" t="str">
            <v xml:space="preserve"> $-   </v>
          </cell>
          <cell r="H1380">
            <v>1177568000</v>
          </cell>
          <cell r="M1380">
            <v>0.81766554888880827</v>
          </cell>
          <cell r="N1380">
            <v>0.50806222362152809</v>
          </cell>
        </row>
        <row r="1381">
          <cell r="F1381">
            <v>4884284000</v>
          </cell>
          <cell r="G1381" t="str">
            <v xml:space="preserve"> $-   </v>
          </cell>
          <cell r="H1381">
            <v>78900000</v>
          </cell>
          <cell r="M1381">
            <v>0.26624795789751732</v>
          </cell>
          <cell r="N1381">
            <v>6.2676170432858044E-2</v>
          </cell>
        </row>
        <row r="1382">
          <cell r="F1382">
            <v>4735000000</v>
          </cell>
          <cell r="G1382" t="str">
            <v xml:space="preserve"> $-   </v>
          </cell>
          <cell r="H1382">
            <v>55000000</v>
          </cell>
          <cell r="M1382">
            <v>0.26096737907761525</v>
          </cell>
          <cell r="N1382">
            <v>5.3733667906896251E-2</v>
          </cell>
        </row>
        <row r="1383">
          <cell r="F1383">
            <v>4816000000</v>
          </cell>
          <cell r="G1383" t="str">
            <v xml:space="preserve"> $-   </v>
          </cell>
          <cell r="H1383">
            <v>62000000</v>
          </cell>
          <cell r="M1383">
            <v>0.25791392495109378</v>
          </cell>
          <cell r="N1383">
            <v>4.1036813089098345E-2</v>
          </cell>
        </row>
        <row r="1384">
          <cell r="F1384">
            <v>4600000000</v>
          </cell>
          <cell r="G1384" t="str">
            <v xml:space="preserve"> $-   </v>
          </cell>
          <cell r="H1384">
            <v>67000000</v>
          </cell>
          <cell r="M1384">
            <v>0.26183579467211171</v>
          </cell>
          <cell r="N1384">
            <v>4.0220333349161877E-2</v>
          </cell>
        </row>
        <row r="1385">
          <cell r="F1385">
            <v>356817000</v>
          </cell>
          <cell r="G1385" t="str">
            <v xml:space="preserve"> $-   </v>
          </cell>
          <cell r="H1385">
            <v>31652000</v>
          </cell>
          <cell r="M1385">
            <v>0.44811198709562083</v>
          </cell>
          <cell r="N1385">
            <v>0.24505984635802019</v>
          </cell>
        </row>
        <row r="1386">
          <cell r="F1386">
            <v>390610000</v>
          </cell>
          <cell r="G1386" t="str">
            <v xml:space="preserve"> $-   </v>
          </cell>
          <cell r="H1386">
            <v>38405000</v>
          </cell>
          <cell r="M1386">
            <v>0.45017306738311014</v>
          </cell>
          <cell r="N1386">
            <v>0.24996138242968219</v>
          </cell>
        </row>
        <row r="1387">
          <cell r="F1387">
            <v>489937000</v>
          </cell>
          <cell r="G1387" t="str">
            <v xml:space="preserve"> $-   </v>
          </cell>
          <cell r="H1387">
            <v>48138000</v>
          </cell>
          <cell r="M1387">
            <v>0.42824016738137138</v>
          </cell>
          <cell r="N1387">
            <v>0.21769282450585986</v>
          </cell>
        </row>
        <row r="1388">
          <cell r="F1388">
            <v>712803000</v>
          </cell>
          <cell r="G1388" t="str">
            <v xml:space="preserve"> $-   </v>
          </cell>
          <cell r="H1388">
            <v>65770000</v>
          </cell>
          <cell r="M1388">
            <v>0.42405358771938051</v>
          </cell>
          <cell r="N1388">
            <v>0.16330442866960401</v>
          </cell>
        </row>
        <row r="1389">
          <cell r="F1389">
            <v>359000000</v>
          </cell>
          <cell r="G1389" t="str">
            <v xml:space="preserve"> $-   </v>
          </cell>
          <cell r="H1389">
            <v>1090000000</v>
          </cell>
          <cell r="M1389">
            <v>0.3110811651290557</v>
          </cell>
          <cell r="N1389">
            <v>0.1608790297501814</v>
          </cell>
        </row>
        <row r="1390">
          <cell r="F1390">
            <v>574000000</v>
          </cell>
          <cell r="G1390" t="str">
            <v xml:space="preserve"> $-   </v>
          </cell>
          <cell r="H1390">
            <v>1113000000</v>
          </cell>
          <cell r="M1390">
            <v>0.31931419910959558</v>
          </cell>
          <cell r="N1390">
            <v>0.15951501373496257</v>
          </cell>
        </row>
        <row r="1391">
          <cell r="F1391">
            <v>414000000</v>
          </cell>
          <cell r="G1391" t="str">
            <v xml:space="preserve"> $-   </v>
          </cell>
          <cell r="H1391">
            <v>1156000000</v>
          </cell>
          <cell r="M1391">
            <v>0.30321703670140465</v>
          </cell>
          <cell r="N1391">
            <v>0.16094245582238331</v>
          </cell>
        </row>
        <row r="1392">
          <cell r="F1392">
            <v>397000000</v>
          </cell>
          <cell r="G1392" t="str">
            <v xml:space="preserve"> $-   </v>
          </cell>
          <cell r="H1392">
            <v>1250000000</v>
          </cell>
          <cell r="M1392">
            <v>0.35021014563581276</v>
          </cell>
          <cell r="N1392">
            <v>0.18922881438764538</v>
          </cell>
        </row>
        <row r="1393">
          <cell r="F1393">
            <v>6073000000</v>
          </cell>
          <cell r="G1393" t="str">
            <v xml:space="preserve"> $-   </v>
          </cell>
          <cell r="H1393">
            <v>1441000000</v>
          </cell>
          <cell r="M1393">
            <v>0.96183274021352316</v>
          </cell>
          <cell r="N1393">
            <v>0.29332740213523134</v>
          </cell>
        </row>
        <row r="1394">
          <cell r="F1394">
            <v>5808000000</v>
          </cell>
          <cell r="G1394" t="str">
            <v xml:space="preserve"> $-   </v>
          </cell>
          <cell r="H1394">
            <v>576000000</v>
          </cell>
          <cell r="M1394">
            <v>0.9661706579865148</v>
          </cell>
          <cell r="N1394">
            <v>0.22401767030923042</v>
          </cell>
        </row>
        <row r="1395">
          <cell r="F1395">
            <v>5518000000</v>
          </cell>
          <cell r="G1395" t="str">
            <v xml:space="preserve"> $-   </v>
          </cell>
          <cell r="H1395">
            <v>367000000</v>
          </cell>
          <cell r="M1395">
            <v>0.9730102216607327</v>
          </cell>
          <cell r="N1395">
            <v>0.29711726197312505</v>
          </cell>
        </row>
        <row r="1396">
          <cell r="F1396">
            <v>5120000000</v>
          </cell>
          <cell r="G1396" t="str">
            <v xml:space="preserve"> $-   </v>
          </cell>
          <cell r="H1396">
            <v>205000000</v>
          </cell>
          <cell r="M1396">
            <v>0.97433493495839685</v>
          </cell>
          <cell r="N1396">
            <v>0.35028712059064809</v>
          </cell>
        </row>
        <row r="1397">
          <cell r="F1397">
            <v>635000000</v>
          </cell>
          <cell r="G1397">
            <v>1133000000</v>
          </cell>
          <cell r="H1397">
            <v>79000000</v>
          </cell>
          <cell r="M1397">
            <v>0.2745453278517177</v>
          </cell>
          <cell r="N1397">
            <v>0.14584349522681347</v>
          </cell>
        </row>
        <row r="1398">
          <cell r="F1398">
            <v>722000000</v>
          </cell>
          <cell r="G1398">
            <v>1226000000</v>
          </cell>
          <cell r="H1398">
            <v>98000000</v>
          </cell>
          <cell r="M1398">
            <v>0.28023899737685809</v>
          </cell>
          <cell r="N1398">
            <v>0.13115709705625181</v>
          </cell>
        </row>
        <row r="1399">
          <cell r="F1399">
            <v>237000000</v>
          </cell>
          <cell r="G1399">
            <v>1353000000</v>
          </cell>
          <cell r="H1399">
            <v>129000000</v>
          </cell>
          <cell r="M1399">
            <v>0.27723997379721954</v>
          </cell>
          <cell r="N1399">
            <v>0.1521216973578863</v>
          </cell>
        </row>
        <row r="1400">
          <cell r="F1400">
            <v>635000000</v>
          </cell>
          <cell r="G1400">
            <v>1237000000</v>
          </cell>
          <cell r="H1400">
            <v>123000000</v>
          </cell>
          <cell r="M1400">
            <v>0.23431899641577059</v>
          </cell>
          <cell r="N1400">
            <v>5.5555555555555552E-2</v>
          </cell>
        </row>
        <row r="1401">
          <cell r="F1401">
            <v>585400000</v>
          </cell>
          <cell r="G1401" t="str">
            <v xml:space="preserve"> $-   </v>
          </cell>
          <cell r="H1401" t="str">
            <v xml:space="preserve"> $-   </v>
          </cell>
          <cell r="M1401">
            <v>0.39637352026036266</v>
          </cell>
          <cell r="N1401">
            <v>0.18701047888129896</v>
          </cell>
        </row>
        <row r="1402">
          <cell r="F1402">
            <v>895100000</v>
          </cell>
          <cell r="G1402" t="str">
            <v xml:space="preserve"> $-   </v>
          </cell>
          <cell r="H1402" t="str">
            <v xml:space="preserve"> $-   </v>
          </cell>
          <cell r="M1402">
            <v>0.40916654682909792</v>
          </cell>
          <cell r="N1402">
            <v>0.22528093350042114</v>
          </cell>
        </row>
        <row r="1403">
          <cell r="F1403">
            <v>1078400000</v>
          </cell>
          <cell r="G1403" t="str">
            <v xml:space="preserve"> $-   </v>
          </cell>
          <cell r="H1403" t="str">
            <v xml:space="preserve"> $-   </v>
          </cell>
          <cell r="M1403">
            <v>0.42777040477770401</v>
          </cell>
          <cell r="N1403">
            <v>0.24887193098871932</v>
          </cell>
        </row>
        <row r="1404">
          <cell r="F1404">
            <v>1177200000</v>
          </cell>
          <cell r="G1404" t="str">
            <v xml:space="preserve"> $-   </v>
          </cell>
          <cell r="H1404" t="str">
            <v xml:space="preserve"> $-   </v>
          </cell>
          <cell r="M1404">
            <v>0.4493158634170179</v>
          </cell>
          <cell r="N1404">
            <v>0.26954675951377438</v>
          </cell>
        </row>
        <row r="1405">
          <cell r="F1405">
            <v>2960300000</v>
          </cell>
          <cell r="G1405" t="str">
            <v xml:space="preserve"> $-   </v>
          </cell>
          <cell r="H1405" t="str">
            <v xml:space="preserve"> $-   </v>
          </cell>
          <cell r="M1405">
            <v>0.35848294228385147</v>
          </cell>
          <cell r="N1405">
            <v>8.6633913402819229E-2</v>
          </cell>
        </row>
        <row r="1406">
          <cell r="F1406">
            <v>2814600000</v>
          </cell>
          <cell r="G1406" t="str">
            <v xml:space="preserve"> $-   </v>
          </cell>
          <cell r="H1406" t="str">
            <v xml:space="preserve"> $-   </v>
          </cell>
          <cell r="M1406">
            <v>0.36183479441906408</v>
          </cell>
          <cell r="N1406">
            <v>0.113603090328612</v>
          </cell>
        </row>
        <row r="1407">
          <cell r="F1407">
            <v>2681100000</v>
          </cell>
          <cell r="G1407" t="str">
            <v xml:space="preserve"> $-   </v>
          </cell>
          <cell r="H1407" t="str">
            <v xml:space="preserve"> $-   </v>
          </cell>
          <cell r="M1407">
            <v>0.36448916020694966</v>
          </cell>
          <cell r="N1407">
            <v>0.12450097567088562</v>
          </cell>
        </row>
        <row r="1408">
          <cell r="F1408">
            <v>2798900000</v>
          </cell>
          <cell r="G1408" t="str">
            <v xml:space="preserve"> $-   </v>
          </cell>
          <cell r="H1408" t="str">
            <v xml:space="preserve"> $-   </v>
          </cell>
          <cell r="M1408">
            <v>0.37408936696210193</v>
          </cell>
          <cell r="N1408">
            <v>0.12872033593702056</v>
          </cell>
        </row>
        <row r="1409">
          <cell r="F1409">
            <v>159700000</v>
          </cell>
          <cell r="G1409">
            <v>226300000</v>
          </cell>
          <cell r="H1409">
            <v>29100000</v>
          </cell>
          <cell r="M1409">
            <v>0.42779017857142854</v>
          </cell>
          <cell r="N1409">
            <v>0.19614955357142858</v>
          </cell>
        </row>
        <row r="1410">
          <cell r="F1410">
            <v>179100000</v>
          </cell>
          <cell r="G1410">
            <v>252200000</v>
          </cell>
          <cell r="H1410">
            <v>25900000</v>
          </cell>
          <cell r="M1410">
            <v>0.44630154920357845</v>
          </cell>
          <cell r="N1410">
            <v>0.24678158411520837</v>
          </cell>
        </row>
        <row r="1411">
          <cell r="F1411">
            <v>191300000</v>
          </cell>
          <cell r="G1411">
            <v>303200000</v>
          </cell>
          <cell r="H1411">
            <v>33500000</v>
          </cell>
          <cell r="M1411">
            <v>0.47707463785907189</v>
          </cell>
          <cell r="N1411">
            <v>0.31503191750552417</v>
          </cell>
        </row>
        <row r="1412">
          <cell r="F1412">
            <v>195900000</v>
          </cell>
          <cell r="G1412">
            <v>312400000</v>
          </cell>
          <cell r="H1412">
            <v>33400000</v>
          </cell>
          <cell r="M1412">
            <v>0.50629370629370629</v>
          </cell>
          <cell r="N1412">
            <v>0.34159318941927636</v>
          </cell>
        </row>
        <row r="1413">
          <cell r="F1413">
            <v>835000000</v>
          </cell>
          <cell r="G1413" t="str">
            <v xml:space="preserve"> $-   </v>
          </cell>
          <cell r="H1413">
            <v>811000000</v>
          </cell>
          <cell r="M1413">
            <v>0.91025641025641024</v>
          </cell>
          <cell r="N1413">
            <v>0.30732600732600734</v>
          </cell>
        </row>
        <row r="1414">
          <cell r="F1414">
            <v>1052000000</v>
          </cell>
          <cell r="G1414" t="str">
            <v xml:space="preserve"> $-   </v>
          </cell>
          <cell r="H1414">
            <v>787000000</v>
          </cell>
          <cell r="M1414">
            <v>0.90269949569860575</v>
          </cell>
          <cell r="N1414">
            <v>0.3571640462770691</v>
          </cell>
        </row>
        <row r="1415">
          <cell r="F1415">
            <v>1296000000</v>
          </cell>
          <cell r="G1415" t="str">
            <v xml:space="preserve"> $-   </v>
          </cell>
          <cell r="H1415">
            <v>942000000</v>
          </cell>
          <cell r="M1415">
            <v>0.89425458147597825</v>
          </cell>
          <cell r="N1415">
            <v>0.34001981178801388</v>
          </cell>
        </row>
        <row r="1416">
          <cell r="F1416">
            <v>1208000000</v>
          </cell>
          <cell r="G1416" t="str">
            <v xml:space="preserve"> $-   </v>
          </cell>
          <cell r="H1416">
            <v>1091000000</v>
          </cell>
          <cell r="M1416">
            <v>0.78008298755186722</v>
          </cell>
          <cell r="N1416">
            <v>4.6281519310564956E-2</v>
          </cell>
        </row>
        <row r="1417">
          <cell r="F1417">
            <v>2123000000</v>
          </cell>
          <cell r="G1417" t="str">
            <v xml:space="preserve"> $-   </v>
          </cell>
          <cell r="H1417">
            <v>4549000000</v>
          </cell>
          <cell r="M1417">
            <v>0.96645974242564625</v>
          </cell>
          <cell r="N1417">
            <v>0.34828129343092745</v>
          </cell>
        </row>
        <row r="1418">
          <cell r="F1418">
            <v>2484000000</v>
          </cell>
          <cell r="G1418" t="str">
            <v xml:space="preserve"> $-   </v>
          </cell>
          <cell r="H1418">
            <v>5445000000</v>
          </cell>
          <cell r="M1418">
            <v>0.96833996444594939</v>
          </cell>
          <cell r="N1418">
            <v>0.29713028019977988</v>
          </cell>
        </row>
        <row r="1419">
          <cell r="F1419">
            <v>2927000000</v>
          </cell>
          <cell r="G1419" t="str">
            <v xml:space="preserve"> $-   </v>
          </cell>
          <cell r="H1419">
            <v>5492000000</v>
          </cell>
          <cell r="M1419">
            <v>0.96307063722794062</v>
          </cell>
          <cell r="N1419">
            <v>0.30156360493439144</v>
          </cell>
        </row>
        <row r="1420">
          <cell r="F1420">
            <v>3264000000</v>
          </cell>
          <cell r="G1420" t="str">
            <v xml:space="preserve"> $-   </v>
          </cell>
          <cell r="H1420">
            <v>5690000000</v>
          </cell>
          <cell r="M1420">
            <v>0.95543318649045517</v>
          </cell>
          <cell r="N1420">
            <v>0.29801762114537445</v>
          </cell>
        </row>
        <row r="1421">
          <cell r="F1421">
            <v>4089000000</v>
          </cell>
          <cell r="G1421">
            <v>536000000</v>
          </cell>
          <cell r="H1421">
            <v>138000000</v>
          </cell>
          <cell r="M1421">
            <v>0.6672209289435761</v>
          </cell>
          <cell r="N1421">
            <v>0.13923068395964971</v>
          </cell>
        </row>
        <row r="1422">
          <cell r="F1422">
            <v>4308000000</v>
          </cell>
          <cell r="G1422">
            <v>614000000</v>
          </cell>
          <cell r="H1422">
            <v>188000000</v>
          </cell>
          <cell r="M1422">
            <v>0.65695090439276482</v>
          </cell>
          <cell r="N1422">
            <v>0.12878552971576226</v>
          </cell>
        </row>
        <row r="1423">
          <cell r="F1423">
            <v>3906000000</v>
          </cell>
          <cell r="G1423">
            <v>625000000</v>
          </cell>
          <cell r="H1423">
            <v>210000000</v>
          </cell>
          <cell r="M1423">
            <v>0.66378443595415249</v>
          </cell>
          <cell r="N1423">
            <v>0.18711039613915142</v>
          </cell>
        </row>
        <row r="1424">
          <cell r="F1424">
            <v>4295000000</v>
          </cell>
          <cell r="G1424">
            <v>715000000</v>
          </cell>
          <cell r="H1424">
            <v>319000000</v>
          </cell>
          <cell r="M1424">
            <v>0.66181015452538627</v>
          </cell>
          <cell r="N1424">
            <v>0.19125827814569538</v>
          </cell>
        </row>
        <row r="1425">
          <cell r="F1425">
            <v>3236000000</v>
          </cell>
          <cell r="G1425">
            <v>1026000000</v>
          </cell>
          <cell r="H1425">
            <v>286000000</v>
          </cell>
          <cell r="M1425">
            <v>0.82985809441065739</v>
          </cell>
          <cell r="N1425">
            <v>0.17130031856356792</v>
          </cell>
        </row>
        <row r="1426">
          <cell r="F1426">
            <v>2186000000</v>
          </cell>
          <cell r="G1426">
            <v>722000000</v>
          </cell>
          <cell r="H1426">
            <v>93000000</v>
          </cell>
          <cell r="M1426">
            <v>0.81090126703322973</v>
          </cell>
          <cell r="N1426">
            <v>9.3473583552474301E-2</v>
          </cell>
        </row>
        <row r="1427">
          <cell r="F1427">
            <v>2012000000</v>
          </cell>
          <cell r="G1427">
            <v>812000000</v>
          </cell>
          <cell r="H1427">
            <v>87000000</v>
          </cell>
          <cell r="M1427">
            <v>0.8162285136501517</v>
          </cell>
          <cell r="N1427">
            <v>8.0384226491405461E-2</v>
          </cell>
        </row>
        <row r="1428">
          <cell r="F1428">
            <v>1587000000</v>
          </cell>
          <cell r="G1428">
            <v>748000000</v>
          </cell>
          <cell r="H1428">
            <v>57000000</v>
          </cell>
          <cell r="M1428">
            <v>0.82916666666666661</v>
          </cell>
          <cell r="N1428">
            <v>0.16472222222222221</v>
          </cell>
        </row>
        <row r="1429">
          <cell r="F1429">
            <v>6338129000</v>
          </cell>
          <cell r="G1429" t="str">
            <v xml:space="preserve"> $-   </v>
          </cell>
          <cell r="H1429" t="str">
            <v xml:space="preserve"> $-   </v>
          </cell>
          <cell r="M1429">
            <v>0.18005820734587574</v>
          </cell>
          <cell r="N1429">
            <v>3.7343660330259237E-2</v>
          </cell>
        </row>
        <row r="1430">
          <cell r="F1430" t="str">
            <v xml:space="preserve"> $-   </v>
          </cell>
          <cell r="G1430" t="str">
            <v xml:space="preserve"> $-   </v>
          </cell>
          <cell r="H1430" t="str">
            <v xml:space="preserve"> $-   </v>
          </cell>
          <cell r="M1430">
            <v>0.17587302817103667</v>
          </cell>
          <cell r="N1430">
            <v>0.17587302817103667</v>
          </cell>
        </row>
        <row r="1431">
          <cell r="F1431" t="str">
            <v xml:space="preserve"> $-   </v>
          </cell>
          <cell r="G1431" t="str">
            <v xml:space="preserve"> $-   </v>
          </cell>
          <cell r="H1431" t="str">
            <v xml:space="preserve"> $-   </v>
          </cell>
          <cell r="M1431">
            <v>0.17566524033975484</v>
          </cell>
          <cell r="N1431">
            <v>0.17566524033975481</v>
          </cell>
        </row>
        <row r="1432">
          <cell r="F1432" t="str">
            <v xml:space="preserve"> $-   </v>
          </cell>
          <cell r="G1432" t="str">
            <v xml:space="preserve"> $-   </v>
          </cell>
          <cell r="H1432" t="str">
            <v xml:space="preserve"> $-   </v>
          </cell>
          <cell r="M1432">
            <v>0.17949225760662468</v>
          </cell>
          <cell r="N1432">
            <v>0.17949225760662471</v>
          </cell>
        </row>
        <row r="1433">
          <cell r="F1433">
            <v>41066000000</v>
          </cell>
          <cell r="G1433" t="str">
            <v xml:space="preserve"> $-   </v>
          </cell>
          <cell r="H1433">
            <v>18143000000</v>
          </cell>
          <cell r="M1433">
            <v>0.56661487515105857</v>
          </cell>
          <cell r="N1433">
            <v>0.10199004975124377</v>
          </cell>
        </row>
        <row r="1434">
          <cell r="F1434">
            <v>28414000000</v>
          </cell>
          <cell r="G1434" t="str">
            <v xml:space="preserve"> $-   </v>
          </cell>
          <cell r="H1434">
            <v>18395000000</v>
          </cell>
          <cell r="M1434">
            <v>0.60240617621473835</v>
          </cell>
          <cell r="N1434">
            <v>0.23884677519572511</v>
          </cell>
        </row>
        <row r="1435">
          <cell r="F1435">
            <v>41817000000</v>
          </cell>
          <cell r="G1435" t="str">
            <v xml:space="preserve"> $-   </v>
          </cell>
          <cell r="H1435">
            <v>18273000000</v>
          </cell>
          <cell r="M1435">
            <v>0.54589382922980512</v>
          </cell>
          <cell r="N1435">
            <v>9.2202918903410425E-2</v>
          </cell>
        </row>
        <row r="1436">
          <cell r="F1436">
            <v>32954000000</v>
          </cell>
          <cell r="G1436" t="str">
            <v xml:space="preserve"> $-   </v>
          </cell>
          <cell r="H1436">
            <v>22016000000</v>
          </cell>
          <cell r="M1436">
            <v>0.54328648987404726</v>
          </cell>
          <cell r="N1436">
            <v>0.16883399976839394</v>
          </cell>
        </row>
        <row r="1437">
          <cell r="F1437">
            <v>1193800000</v>
          </cell>
          <cell r="G1437" t="str">
            <v xml:space="preserve"> $-   </v>
          </cell>
          <cell r="H1437" t="str">
            <v xml:space="preserve"> $-   </v>
          </cell>
          <cell r="M1437">
            <v>0.39478376643446422</v>
          </cell>
          <cell r="N1437">
            <v>0.11095789448657901</v>
          </cell>
        </row>
        <row r="1438">
          <cell r="F1438">
            <v>1163900000</v>
          </cell>
          <cell r="G1438" t="str">
            <v xml:space="preserve"> $-   </v>
          </cell>
          <cell r="H1438" t="str">
            <v xml:space="preserve"> $-   </v>
          </cell>
          <cell r="M1438">
            <v>0.39866869256927862</v>
          </cell>
          <cell r="N1438">
            <v>0.11796059137061959</v>
          </cell>
        </row>
        <row r="1439">
          <cell r="F1439">
            <v>1051800000</v>
          </cell>
          <cell r="G1439" t="str">
            <v xml:space="preserve"> $-   </v>
          </cell>
          <cell r="H1439" t="str">
            <v xml:space="preserve"> $-   </v>
          </cell>
          <cell r="M1439">
            <v>0.39355290819901889</v>
          </cell>
          <cell r="N1439">
            <v>9.8724597056762439E-2</v>
          </cell>
        </row>
        <row r="1440">
          <cell r="F1440">
            <v>1597300000</v>
          </cell>
          <cell r="G1440" t="str">
            <v xml:space="preserve"> $-   </v>
          </cell>
          <cell r="H1440" t="str">
            <v xml:space="preserve"> $-   </v>
          </cell>
          <cell r="M1440">
            <v>0.38524053224155574</v>
          </cell>
          <cell r="N1440">
            <v>5.8259979529170933E-2</v>
          </cell>
        </row>
        <row r="1441">
          <cell r="F1441">
            <v>728000000</v>
          </cell>
          <cell r="G1441">
            <v>183000000</v>
          </cell>
          <cell r="H1441" t="str">
            <v xml:space="preserve"> $-   </v>
          </cell>
          <cell r="M1441">
            <v>0.55947467166979359</v>
          </cell>
          <cell r="N1441">
            <v>0.2176360225140713</v>
          </cell>
        </row>
        <row r="1442">
          <cell r="F1442">
            <v>757000000</v>
          </cell>
          <cell r="G1442">
            <v>184000000</v>
          </cell>
          <cell r="H1442" t="str">
            <v xml:space="preserve"> $-   </v>
          </cell>
          <cell r="M1442">
            <v>0.54717682020802383</v>
          </cell>
          <cell r="N1442">
            <v>0.1976225854383358</v>
          </cell>
        </row>
        <row r="1443">
          <cell r="F1443">
            <v>770000000</v>
          </cell>
          <cell r="G1443">
            <v>206000000</v>
          </cell>
          <cell r="H1443" t="str">
            <v xml:space="preserve"> $-   </v>
          </cell>
          <cell r="M1443">
            <v>0.54136163982430452</v>
          </cell>
          <cell r="N1443">
            <v>0.18411420204978038</v>
          </cell>
        </row>
        <row r="1444">
          <cell r="F1444">
            <v>765000000</v>
          </cell>
          <cell r="G1444">
            <v>228000000</v>
          </cell>
          <cell r="H1444" t="str">
            <v xml:space="preserve"> $-   </v>
          </cell>
          <cell r="M1444">
            <v>0.5043478260869565</v>
          </cell>
          <cell r="N1444">
            <v>0.11185770750988143</v>
          </cell>
        </row>
        <row r="1445">
          <cell r="F1445">
            <v>254468000</v>
          </cell>
          <cell r="G1445" t="str">
            <v xml:space="preserve"> $-   </v>
          </cell>
          <cell r="H1445">
            <v>45639000</v>
          </cell>
          <cell r="M1445">
            <v>0.54539700685928083</v>
          </cell>
          <cell r="N1445">
            <v>0.3894486593223862</v>
          </cell>
        </row>
        <row r="1446">
          <cell r="F1446">
            <v>276446000</v>
          </cell>
          <cell r="G1446" t="str">
            <v xml:space="preserve"> $-   </v>
          </cell>
          <cell r="H1446">
            <v>63608000</v>
          </cell>
          <cell r="M1446">
            <v>0.53431277935156296</v>
          </cell>
          <cell r="N1446">
            <v>0.39100579626837306</v>
          </cell>
        </row>
        <row r="1447">
          <cell r="F1447">
            <v>321624000</v>
          </cell>
          <cell r="G1447" t="str">
            <v xml:space="preserve"> $-   </v>
          </cell>
          <cell r="H1447">
            <v>54219000</v>
          </cell>
          <cell r="M1447">
            <v>0.5355683079588418</v>
          </cell>
          <cell r="N1447">
            <v>0.39673305345358434</v>
          </cell>
        </row>
        <row r="1448">
          <cell r="F1448">
            <v>382858000</v>
          </cell>
          <cell r="G1448" t="str">
            <v xml:space="preserve"> $-   </v>
          </cell>
          <cell r="H1448">
            <v>77445000</v>
          </cell>
          <cell r="M1448">
            <v>0.54488774870239154</v>
          </cell>
          <cell r="N1448">
            <v>0.39974635895505189</v>
          </cell>
        </row>
        <row r="1449">
          <cell r="F1449">
            <v>1440000000</v>
          </cell>
          <cell r="G1449">
            <v>590000000</v>
          </cell>
          <cell r="H1449" t="str">
            <v xml:space="preserve"> $-   </v>
          </cell>
          <cell r="M1449">
            <v>0.32054433713784025</v>
          </cell>
          <cell r="N1449">
            <v>0.14231782265144863</v>
          </cell>
        </row>
        <row r="1450">
          <cell r="F1450">
            <v>1534000000</v>
          </cell>
          <cell r="G1450">
            <v>583000000</v>
          </cell>
          <cell r="H1450" t="str">
            <v xml:space="preserve"> $-   </v>
          </cell>
          <cell r="M1450">
            <v>0.33174642946629918</v>
          </cell>
          <cell r="N1450">
            <v>0.15493193017622986</v>
          </cell>
        </row>
        <row r="1451">
          <cell r="F1451">
            <v>1504000000</v>
          </cell>
          <cell r="G1451">
            <v>627000000</v>
          </cell>
          <cell r="H1451" t="str">
            <v xml:space="preserve"> $-   </v>
          </cell>
          <cell r="M1451">
            <v>0.33409629690182296</v>
          </cell>
          <cell r="N1451">
            <v>0.15989536499632143</v>
          </cell>
        </row>
        <row r="1452">
          <cell r="F1452">
            <v>1463000000</v>
          </cell>
          <cell r="G1452">
            <v>644000000</v>
          </cell>
          <cell r="H1452" t="str">
            <v xml:space="preserve"> $-   </v>
          </cell>
          <cell r="M1452">
            <v>0.32954731165223072</v>
          </cell>
          <cell r="N1452">
            <v>0.15737865664324235</v>
          </cell>
        </row>
        <row r="1453">
          <cell r="F1453">
            <v>1303427000</v>
          </cell>
          <cell r="G1453" t="str">
            <v xml:space="preserve"> $-   </v>
          </cell>
          <cell r="H1453">
            <v>194039000</v>
          </cell>
          <cell r="M1453">
            <v>0.45007684193202679</v>
          </cell>
          <cell r="N1453">
            <v>0.17034381510712196</v>
          </cell>
        </row>
        <row r="1454">
          <cell r="F1454">
            <v>531932000</v>
          </cell>
          <cell r="G1454" t="str">
            <v xml:space="preserve"> $-   </v>
          </cell>
          <cell r="H1454">
            <v>74833000</v>
          </cell>
          <cell r="M1454">
            <v>0.58657632633303869</v>
          </cell>
          <cell r="N1454">
            <v>0.2080869652546935</v>
          </cell>
        </row>
        <row r="1455">
          <cell r="F1455">
            <v>766854000</v>
          </cell>
          <cell r="G1455" t="str">
            <v xml:space="preserve"> $-   </v>
          </cell>
          <cell r="H1455">
            <v>151837000</v>
          </cell>
          <cell r="M1455">
            <v>0.63635235122561973</v>
          </cell>
          <cell r="N1455">
            <v>0.28652688488546502</v>
          </cell>
        </row>
        <row r="1456">
          <cell r="F1456">
            <v>1068221000</v>
          </cell>
          <cell r="G1456" t="str">
            <v xml:space="preserve"> $-   </v>
          </cell>
          <cell r="H1456">
            <v>205087000</v>
          </cell>
          <cell r="M1456">
            <v>0.69736065383020673</v>
          </cell>
          <cell r="N1456">
            <v>0.28001193072965919</v>
          </cell>
        </row>
        <row r="1457">
          <cell r="F1457">
            <v>15110000000</v>
          </cell>
          <cell r="G1457" t="str">
            <v xml:space="preserve"> $-   </v>
          </cell>
          <cell r="H1457">
            <v>2044000000</v>
          </cell>
          <cell r="M1457">
            <v>0.31013219464945907</v>
          </cell>
          <cell r="N1457">
            <v>7.6110830684438135E-2</v>
          </cell>
        </row>
        <row r="1458">
          <cell r="F1458">
            <v>14465000000</v>
          </cell>
          <cell r="G1458" t="str">
            <v xml:space="preserve"> $-   </v>
          </cell>
          <cell r="H1458">
            <v>1996000000</v>
          </cell>
          <cell r="M1458">
            <v>0.2979839784508761</v>
          </cell>
          <cell r="N1458">
            <v>6.7046395151447127E-2</v>
          </cell>
        </row>
        <row r="1459">
          <cell r="F1459">
            <v>14676000000</v>
          </cell>
          <cell r="G1459" t="str">
            <v xml:space="preserve"> $-   </v>
          </cell>
          <cell r="H1459">
            <v>2129000000</v>
          </cell>
          <cell r="M1459">
            <v>0.29386653446803823</v>
          </cell>
          <cell r="N1459">
            <v>6.2450081247073727E-2</v>
          </cell>
        </row>
        <row r="1460">
          <cell r="F1460">
            <v>14665000000</v>
          </cell>
          <cell r="G1460" t="str">
            <v xml:space="preserve"> $-   </v>
          </cell>
          <cell r="H1460">
            <v>2213000000</v>
          </cell>
          <cell r="M1460">
            <v>0.29529037067154573</v>
          </cell>
          <cell r="N1460">
            <v>6.6544690655282235E-2</v>
          </cell>
        </row>
        <row r="1461">
          <cell r="F1461">
            <v>1466067000</v>
          </cell>
          <cell r="G1461" t="str">
            <v xml:space="preserve"> $-   </v>
          </cell>
          <cell r="H1461" t="str">
            <v xml:space="preserve"> $-   </v>
          </cell>
          <cell r="M1461">
            <v>0.57014813735208203</v>
          </cell>
          <cell r="N1461">
            <v>0.18375625848488067</v>
          </cell>
        </row>
        <row r="1462">
          <cell r="F1462">
            <v>2036100000</v>
          </cell>
          <cell r="G1462" t="str">
            <v xml:space="preserve"> $-   </v>
          </cell>
          <cell r="H1462" t="str">
            <v xml:space="preserve"> $-   </v>
          </cell>
          <cell r="M1462">
            <v>0.58058594428319821</v>
          </cell>
          <cell r="N1462">
            <v>7.5488080176626726E-2</v>
          </cell>
        </row>
        <row r="1463">
          <cell r="F1463">
            <v>1645800000</v>
          </cell>
          <cell r="G1463" t="str">
            <v xml:space="preserve"> $-   </v>
          </cell>
          <cell r="H1463" t="str">
            <v xml:space="preserve"> $-   </v>
          </cell>
          <cell r="M1463">
            <v>0.59700228240664488</v>
          </cell>
          <cell r="N1463">
            <v>0.20974611167321583</v>
          </cell>
        </row>
        <row r="1464">
          <cell r="F1464">
            <v>1731200000</v>
          </cell>
          <cell r="G1464" t="str">
            <v xml:space="preserve"> $-   </v>
          </cell>
          <cell r="H1464" t="str">
            <v xml:space="preserve"> $-   </v>
          </cell>
          <cell r="M1464">
            <v>0.60690881629272331</v>
          </cell>
          <cell r="N1464">
            <v>0.18516894443226389</v>
          </cell>
        </row>
        <row r="1465">
          <cell r="F1465">
            <v>4250446000</v>
          </cell>
          <cell r="G1465" t="str">
            <v xml:space="preserve"> $-   </v>
          </cell>
          <cell r="H1465" t="str">
            <v xml:space="preserve"> $-   </v>
          </cell>
          <cell r="M1465">
            <v>0.28429037189820128</v>
          </cell>
          <cell r="N1465">
            <v>0.1200433319375732</v>
          </cell>
        </row>
        <row r="1466">
          <cell r="F1466">
            <v>4467089000</v>
          </cell>
          <cell r="G1466" t="str">
            <v xml:space="preserve"> $-   </v>
          </cell>
          <cell r="H1466" t="str">
            <v xml:space="preserve"> $-   </v>
          </cell>
          <cell r="M1466">
            <v>0.2850798841951937</v>
          </cell>
          <cell r="N1466">
            <v>0.12218237039859246</v>
          </cell>
        </row>
        <row r="1467">
          <cell r="F1467">
            <v>4695384000</v>
          </cell>
          <cell r="G1467" t="str">
            <v xml:space="preserve"> $-   </v>
          </cell>
          <cell r="H1467" t="str">
            <v xml:space="preserve"> $-   </v>
          </cell>
          <cell r="M1467">
            <v>0.28549999317362884</v>
          </cell>
          <cell r="N1467">
            <v>0.1240267735436814</v>
          </cell>
        </row>
        <row r="1468">
          <cell r="F1468">
            <v>5205715000</v>
          </cell>
          <cell r="G1468" t="str">
            <v xml:space="preserve"> $-   </v>
          </cell>
          <cell r="H1468" t="str">
            <v xml:space="preserve"> $-   </v>
          </cell>
          <cell r="M1468">
            <v>0.28794418654191523</v>
          </cell>
          <cell r="N1468">
            <v>0.11971909589865716</v>
          </cell>
        </row>
        <row r="1469">
          <cell r="F1469" t="str">
            <v xml:space="preserve"> $-   </v>
          </cell>
          <cell r="G1469" t="str">
            <v xml:space="preserve"> $-   </v>
          </cell>
          <cell r="H1469">
            <v>787329000</v>
          </cell>
          <cell r="M1469">
            <v>0.45516832910063643</v>
          </cell>
          <cell r="N1469">
            <v>0.23582705857837102</v>
          </cell>
        </row>
        <row r="1470">
          <cell r="F1470" t="str">
            <v xml:space="preserve"> $-   </v>
          </cell>
          <cell r="G1470" t="str">
            <v xml:space="preserve"> $-   </v>
          </cell>
          <cell r="H1470">
            <v>819711000</v>
          </cell>
          <cell r="M1470">
            <v>0.47377422298843275</v>
          </cell>
          <cell r="N1470">
            <v>0.23918588608208965</v>
          </cell>
        </row>
        <row r="1471">
          <cell r="F1471" t="str">
            <v xml:space="preserve"> $-   </v>
          </cell>
          <cell r="G1471" t="str">
            <v xml:space="preserve"> $-   </v>
          </cell>
          <cell r="H1471">
            <v>855908000</v>
          </cell>
          <cell r="M1471">
            <v>0.47421711308681125</v>
          </cell>
          <cell r="N1471">
            <v>0.23778464377316064</v>
          </cell>
        </row>
        <row r="1472">
          <cell r="F1472" t="str">
            <v xml:space="preserve"> $-   </v>
          </cell>
          <cell r="G1472" t="str">
            <v xml:space="preserve"> $-   </v>
          </cell>
          <cell r="H1472">
            <v>907024000</v>
          </cell>
          <cell r="M1472">
            <v>0.46463696192179371</v>
          </cell>
          <cell r="N1472">
            <v>0.22379565939515117</v>
          </cell>
        </row>
        <row r="1473">
          <cell r="F1473">
            <v>3354900000</v>
          </cell>
          <cell r="G1473">
            <v>376400000</v>
          </cell>
          <cell r="H1473" t="str">
            <v xml:space="preserve"> $-   </v>
          </cell>
          <cell r="M1473">
            <v>0.42330474264382612</v>
          </cell>
          <cell r="N1473">
            <v>0.1250369707191904</v>
          </cell>
        </row>
        <row r="1474">
          <cell r="F1474">
            <v>3446300000</v>
          </cell>
          <cell r="G1474">
            <v>395500000</v>
          </cell>
          <cell r="H1474" t="str">
            <v xml:space="preserve"> $-   </v>
          </cell>
          <cell r="M1474">
            <v>0.422381458026172</v>
          </cell>
          <cell r="N1474">
            <v>0.1288969695117759</v>
          </cell>
        </row>
        <row r="1475">
          <cell r="F1475">
            <v>4896100000</v>
          </cell>
          <cell r="G1475">
            <v>691100000</v>
          </cell>
          <cell r="H1475" t="str">
            <v xml:space="preserve"> $-   </v>
          </cell>
          <cell r="M1475">
            <v>0.44358658582796517</v>
          </cell>
          <cell r="N1475">
            <v>0.11277946191739295</v>
          </cell>
        </row>
        <row r="1476">
          <cell r="F1476">
            <v>4612100000</v>
          </cell>
          <cell r="G1476">
            <v>692300000</v>
          </cell>
          <cell r="H1476" t="str">
            <v xml:space="preserve"> $-   </v>
          </cell>
          <cell r="M1476">
            <v>0.45715986655192331</v>
          </cell>
          <cell r="N1476">
            <v>0.14449998231695096</v>
          </cell>
        </row>
        <row r="1477">
          <cell r="F1477">
            <v>429000000</v>
          </cell>
          <cell r="G1477" t="str">
            <v xml:space="preserve"> $-   </v>
          </cell>
          <cell r="H1477">
            <v>26000000</v>
          </cell>
          <cell r="M1477">
            <v>0.98427260812581918</v>
          </cell>
          <cell r="N1477">
            <v>0.38794233289646135</v>
          </cell>
        </row>
        <row r="1478">
          <cell r="F1478">
            <v>597000000</v>
          </cell>
          <cell r="G1478" t="str">
            <v xml:space="preserve"> $-   </v>
          </cell>
          <cell r="H1478">
            <v>36000000</v>
          </cell>
          <cell r="M1478">
            <v>0.98095238095238091</v>
          </cell>
          <cell r="N1478">
            <v>0.31111111111111112</v>
          </cell>
        </row>
        <row r="1479">
          <cell r="F1479">
            <v>801000000</v>
          </cell>
          <cell r="G1479" t="str">
            <v xml:space="preserve"> $-   </v>
          </cell>
          <cell r="H1479">
            <v>65000000</v>
          </cell>
          <cell r="M1479">
            <v>0.9678972712680578</v>
          </cell>
          <cell r="N1479">
            <v>0.27287319422150885</v>
          </cell>
        </row>
        <row r="1480">
          <cell r="F1480">
            <v>1109000000</v>
          </cell>
          <cell r="G1480" t="str">
            <v xml:space="preserve"> $-   </v>
          </cell>
          <cell r="H1480">
            <v>93000000</v>
          </cell>
          <cell r="M1480">
            <v>0.96112600536193027</v>
          </cell>
          <cell r="N1480">
            <v>0.15549597855227881</v>
          </cell>
        </row>
        <row r="1481">
          <cell r="F1481">
            <v>3757000000</v>
          </cell>
          <cell r="G1481" t="str">
            <v xml:space="preserve"> $-   </v>
          </cell>
          <cell r="H1481">
            <v>3821000000</v>
          </cell>
          <cell r="M1481">
            <v>0.49192470696040624</v>
          </cell>
          <cell r="N1481">
            <v>0.2025886754992173</v>
          </cell>
        </row>
        <row r="1482">
          <cell r="F1482">
            <v>3964000000</v>
          </cell>
          <cell r="G1482" t="str">
            <v xml:space="preserve"> $-   </v>
          </cell>
          <cell r="H1482">
            <v>3882000000</v>
          </cell>
          <cell r="M1482">
            <v>0.48958563332597338</v>
          </cell>
          <cell r="N1482">
            <v>0.20085375726797675</v>
          </cell>
        </row>
        <row r="1483">
          <cell r="F1483">
            <v>4094000000</v>
          </cell>
          <cell r="G1483" t="str">
            <v xml:space="preserve"> $-   </v>
          </cell>
          <cell r="H1483">
            <v>3885000000</v>
          </cell>
          <cell r="M1483">
            <v>0.48823419727764306</v>
          </cell>
          <cell r="N1483">
            <v>0.19067685996643668</v>
          </cell>
        </row>
        <row r="1484">
          <cell r="F1484">
            <v>4154000000</v>
          </cell>
          <cell r="G1484" t="str">
            <v xml:space="preserve"> $-   </v>
          </cell>
          <cell r="H1484">
            <v>3985000000</v>
          </cell>
          <cell r="M1484">
            <v>0.45447963800904978</v>
          </cell>
          <cell r="N1484">
            <v>0.15985520361990951</v>
          </cell>
        </row>
        <row r="1485">
          <cell r="F1485">
            <v>1040287000</v>
          </cell>
          <cell r="G1485" t="str">
            <v xml:space="preserve"> $-   </v>
          </cell>
          <cell r="H1485">
            <v>88975000</v>
          </cell>
          <cell r="M1485">
            <v>0.33576623242969739</v>
          </cell>
          <cell r="N1485">
            <v>9.3649391525089401E-2</v>
          </cell>
        </row>
        <row r="1486">
          <cell r="F1486">
            <v>1138934000</v>
          </cell>
          <cell r="G1486" t="str">
            <v xml:space="preserve"> $-   </v>
          </cell>
          <cell r="H1486">
            <v>100025000</v>
          </cell>
          <cell r="M1486">
            <v>0.33953191459700927</v>
          </cell>
          <cell r="N1486">
            <v>9.9645987131310815E-2</v>
          </cell>
        </row>
        <row r="1487">
          <cell r="F1487">
            <v>1246308000</v>
          </cell>
          <cell r="G1487" t="str">
            <v xml:space="preserve"> $-   </v>
          </cell>
          <cell r="H1487">
            <v>114635000</v>
          </cell>
          <cell r="M1487">
            <v>0.34147624662645104</v>
          </cell>
          <cell r="N1487">
            <v>0.10320402891250702</v>
          </cell>
        </row>
        <row r="1488">
          <cell r="F1488">
            <v>1369097000</v>
          </cell>
          <cell r="G1488" t="str">
            <v xml:space="preserve"> $-   </v>
          </cell>
          <cell r="H1488">
            <v>123569000</v>
          </cell>
          <cell r="M1488">
            <v>0.34420165270833225</v>
          </cell>
          <cell r="N1488">
            <v>0.10447398517338854</v>
          </cell>
        </row>
        <row r="1489">
          <cell r="F1489">
            <v>983000000</v>
          </cell>
          <cell r="G1489" t="str">
            <v xml:space="preserve"> $-   </v>
          </cell>
          <cell r="H1489" t="str">
            <v xml:space="preserve"> $-   </v>
          </cell>
          <cell r="M1489">
            <v>6.8598359224995686E-2</v>
          </cell>
          <cell r="N1489">
            <v>4.0001163670215861E-2</v>
          </cell>
        </row>
        <row r="1490">
          <cell r="F1490">
            <v>1255000000</v>
          </cell>
          <cell r="G1490" t="str">
            <v xml:space="preserve"> $-   </v>
          </cell>
          <cell r="H1490" t="str">
            <v xml:space="preserve"> $-   </v>
          </cell>
          <cell r="M1490">
            <v>7.1447578499201692E-2</v>
          </cell>
          <cell r="N1490">
            <v>3.8052155401809472E-2</v>
          </cell>
        </row>
        <row r="1491">
          <cell r="F1491">
            <v>1748000000</v>
          </cell>
          <cell r="G1491" t="str">
            <v xml:space="preserve"> $-   </v>
          </cell>
          <cell r="H1491" t="str">
            <v xml:space="preserve"> $-   </v>
          </cell>
          <cell r="M1491">
            <v>9.4675271312208431E-2</v>
          </cell>
          <cell r="N1491">
            <v>5.2425494887970416E-2</v>
          </cell>
        </row>
        <row r="1492">
          <cell r="F1492">
            <v>1864000000</v>
          </cell>
          <cell r="G1492" t="str">
            <v xml:space="preserve"> $-   </v>
          </cell>
          <cell r="H1492" t="str">
            <v xml:space="preserve"> $-   </v>
          </cell>
          <cell r="M1492">
            <v>0.12735554892763212</v>
          </cell>
          <cell r="N1492">
            <v>7.6814619994034869E-2</v>
          </cell>
        </row>
        <row r="1493">
          <cell r="F1493">
            <v>1702000000</v>
          </cell>
          <cell r="G1493" t="str">
            <v xml:space="preserve"> $-   </v>
          </cell>
          <cell r="H1493">
            <v>418000000</v>
          </cell>
          <cell r="M1493">
            <v>0.12627058941930291</v>
          </cell>
          <cell r="N1493">
            <v>5.5151128853701901E-2</v>
          </cell>
        </row>
        <row r="1494">
          <cell r="F1494">
            <v>2248000000</v>
          </cell>
          <cell r="G1494" t="str">
            <v xml:space="preserve"> $-   </v>
          </cell>
          <cell r="H1494">
            <v>489000000</v>
          </cell>
          <cell r="M1494">
            <v>9.3508151378952742E-2</v>
          </cell>
          <cell r="N1494">
            <v>2.0717534108135423E-2</v>
          </cell>
        </row>
        <row r="1495">
          <cell r="F1495">
            <v>2762000000</v>
          </cell>
          <cell r="G1495" t="str">
            <v xml:space="preserve"> $-   </v>
          </cell>
          <cell r="H1495">
            <v>562000000</v>
          </cell>
          <cell r="M1495">
            <v>0.12206826963305684</v>
          </cell>
          <cell r="N1495">
            <v>4.0262840548322791E-2</v>
          </cell>
        </row>
        <row r="1496">
          <cell r="F1496">
            <v>2620000000</v>
          </cell>
          <cell r="G1496" t="str">
            <v xml:space="preserve"> $-   </v>
          </cell>
          <cell r="H1496">
            <v>756000000</v>
          </cell>
          <cell r="M1496">
            <v>0.21751245167357458</v>
          </cell>
          <cell r="N1496">
            <v>9.9926857302079342E-2</v>
          </cell>
        </row>
        <row r="1497">
          <cell r="F1497">
            <v>247597000</v>
          </cell>
          <cell r="G1497" t="str">
            <v xml:space="preserve"> $-   </v>
          </cell>
          <cell r="H1497" t="str">
            <v xml:space="preserve"> $-   </v>
          </cell>
          <cell r="M1497">
            <v>0.33688140382491327</v>
          </cell>
          <cell r="N1497">
            <v>0.19883337970301473</v>
          </cell>
        </row>
        <row r="1498">
          <cell r="F1498">
            <v>312367000</v>
          </cell>
          <cell r="G1498" t="str">
            <v xml:space="preserve"> $-   </v>
          </cell>
          <cell r="H1498" t="str">
            <v xml:space="preserve"> $-   </v>
          </cell>
          <cell r="M1498">
            <v>0.33661062682113352</v>
          </cell>
          <cell r="N1498">
            <v>0.18529238654171742</v>
          </cell>
        </row>
        <row r="1499">
          <cell r="F1499">
            <v>346345000</v>
          </cell>
          <cell r="G1499" t="str">
            <v xml:space="preserve"> $-   </v>
          </cell>
          <cell r="H1499" t="str">
            <v xml:space="preserve"> $-   </v>
          </cell>
          <cell r="M1499">
            <v>0.31795018711606671</v>
          </cell>
          <cell r="N1499">
            <v>0.17640445351360121</v>
          </cell>
        </row>
        <row r="1500">
          <cell r="F1500">
            <v>390253000</v>
          </cell>
          <cell r="G1500" t="str">
            <v xml:space="preserve"> $-   </v>
          </cell>
          <cell r="H1500" t="str">
            <v xml:space="preserve"> $-   </v>
          </cell>
          <cell r="M1500">
            <v>0.33255850516326257</v>
          </cell>
          <cell r="N1500">
            <v>0.1921565467104101</v>
          </cell>
        </row>
        <row r="1501">
          <cell r="F1501">
            <v>1804000000</v>
          </cell>
          <cell r="G1501">
            <v>1877000000</v>
          </cell>
          <cell r="H1501" t="str">
            <v xml:space="preserve"> $-   </v>
          </cell>
          <cell r="M1501">
            <v>0.49653021442495127</v>
          </cell>
          <cell r="N1501">
            <v>0.20951267056530215</v>
          </cell>
        </row>
        <row r="1502">
          <cell r="F1502">
            <v>1858000000</v>
          </cell>
          <cell r="G1502">
            <v>1522000000</v>
          </cell>
          <cell r="H1502" t="str">
            <v xml:space="preserve"> $-   </v>
          </cell>
          <cell r="M1502">
            <v>0.52142564522736579</v>
          </cell>
          <cell r="N1502">
            <v>0.24448996312986482</v>
          </cell>
        </row>
        <row r="1503">
          <cell r="F1503">
            <v>1843000000</v>
          </cell>
          <cell r="G1503">
            <v>1358000000</v>
          </cell>
          <cell r="H1503" t="str">
            <v xml:space="preserve"> $-   </v>
          </cell>
          <cell r="M1503">
            <v>0.56933691069375247</v>
          </cell>
          <cell r="N1503">
            <v>0.32395553852050596</v>
          </cell>
        </row>
        <row r="1504">
          <cell r="F1504">
            <v>1748000000</v>
          </cell>
          <cell r="G1504">
            <v>1280000000</v>
          </cell>
          <cell r="H1504" t="str">
            <v xml:space="preserve"> $-   </v>
          </cell>
          <cell r="M1504">
            <v>0.58153846153846156</v>
          </cell>
          <cell r="N1504">
            <v>0.3486153846153846</v>
          </cell>
        </row>
        <row r="1505">
          <cell r="F1505">
            <v>1165000000</v>
          </cell>
          <cell r="G1505" t="str">
            <v xml:space="preserve"> $-   </v>
          </cell>
          <cell r="H1505" t="str">
            <v xml:space="preserve"> $-   </v>
          </cell>
          <cell r="M1505">
            <v>0.18125357522268526</v>
          </cell>
          <cell r="N1505">
            <v>8.6050502574160331E-2</v>
          </cell>
        </row>
        <row r="1506">
          <cell r="F1506">
            <v>1126000000</v>
          </cell>
          <cell r="G1506" t="str">
            <v xml:space="preserve"> $-   </v>
          </cell>
          <cell r="H1506" t="str">
            <v xml:space="preserve"> $-   </v>
          </cell>
          <cell r="M1506">
            <v>0.16300396563119635</v>
          </cell>
          <cell r="N1506">
            <v>6.9976867151354927E-2</v>
          </cell>
        </row>
        <row r="1507">
          <cell r="F1507">
            <v>1361000000</v>
          </cell>
          <cell r="G1507" t="str">
            <v xml:space="preserve"> $-   </v>
          </cell>
          <cell r="H1507" t="str">
            <v xml:space="preserve"> $-   </v>
          </cell>
          <cell r="M1507">
            <v>0.17704280155642027</v>
          </cell>
          <cell r="N1507">
            <v>7.8973915549791038E-2</v>
          </cell>
        </row>
        <row r="1508">
          <cell r="F1508">
            <v>1304000000</v>
          </cell>
          <cell r="G1508" t="str">
            <v xml:space="preserve"> $-   </v>
          </cell>
          <cell r="H1508" t="str">
            <v xml:space="preserve"> $-   </v>
          </cell>
          <cell r="M1508">
            <v>0.18207554198018328</v>
          </cell>
          <cell r="N1508">
            <v>8.4928853460478279E-2</v>
          </cell>
        </row>
        <row r="1509">
          <cell r="F1509">
            <v>670602000</v>
          </cell>
          <cell r="G1509" t="str">
            <v xml:space="preserve"> $-   </v>
          </cell>
          <cell r="H1509" t="str">
            <v xml:space="preserve"> $-   </v>
          </cell>
          <cell r="M1509">
            <v>0.47920155690626465</v>
          </cell>
          <cell r="N1509">
            <v>0.11373514173089741</v>
          </cell>
        </row>
        <row r="1510">
          <cell r="F1510">
            <v>871572000</v>
          </cell>
          <cell r="G1510" t="str">
            <v xml:space="preserve"> $-   </v>
          </cell>
          <cell r="H1510" t="str">
            <v xml:space="preserve"> $-   </v>
          </cell>
          <cell r="M1510">
            <v>0.4874121535077921</v>
          </cell>
          <cell r="N1510">
            <v>0.11367590159906452</v>
          </cell>
        </row>
        <row r="1511">
          <cell r="F1511">
            <v>1158251000</v>
          </cell>
          <cell r="G1511" t="str">
            <v xml:space="preserve"> $-   </v>
          </cell>
          <cell r="H1511" t="str">
            <v xml:space="preserve"> $-   </v>
          </cell>
          <cell r="M1511">
            <v>0.49028034898536821</v>
          </cell>
          <cell r="N1511">
            <v>0.11475763283912112</v>
          </cell>
        </row>
        <row r="1512">
          <cell r="F1512">
            <v>1497000000</v>
          </cell>
          <cell r="G1512" t="str">
            <v xml:space="preserve"> $-   </v>
          </cell>
          <cell r="H1512" t="str">
            <v xml:space="preserve"> $-   </v>
          </cell>
          <cell r="M1512">
            <v>0.48079649525535828</v>
          </cell>
          <cell r="N1512">
            <v>0.10308219411386384</v>
          </cell>
        </row>
        <row r="1513">
          <cell r="F1513">
            <v>670602000</v>
          </cell>
          <cell r="G1513" t="str">
            <v xml:space="preserve"> $-   </v>
          </cell>
          <cell r="H1513" t="str">
            <v xml:space="preserve"> $-   </v>
          </cell>
          <cell r="M1513">
            <v>0.47920155690626465</v>
          </cell>
          <cell r="N1513">
            <v>0.11373514173089741</v>
          </cell>
        </row>
        <row r="1514">
          <cell r="F1514">
            <v>871572000</v>
          </cell>
          <cell r="G1514" t="str">
            <v xml:space="preserve"> $-   </v>
          </cell>
          <cell r="H1514" t="str">
            <v xml:space="preserve"> $-   </v>
          </cell>
          <cell r="M1514">
            <v>0.4874121535077921</v>
          </cell>
          <cell r="N1514">
            <v>0.11367590159906452</v>
          </cell>
        </row>
        <row r="1515">
          <cell r="F1515">
            <v>1158251000</v>
          </cell>
          <cell r="G1515" t="str">
            <v xml:space="preserve"> $-   </v>
          </cell>
          <cell r="H1515" t="str">
            <v xml:space="preserve"> $-   </v>
          </cell>
          <cell r="M1515">
            <v>0.49028034898536821</v>
          </cell>
          <cell r="N1515">
            <v>0.11475763283912112</v>
          </cell>
        </row>
        <row r="1516">
          <cell r="F1516">
            <v>1497000000</v>
          </cell>
          <cell r="G1516" t="str">
            <v xml:space="preserve"> $-   </v>
          </cell>
          <cell r="H1516" t="str">
            <v xml:space="preserve"> $-   </v>
          </cell>
          <cell r="M1516">
            <v>0.48079649525535828</v>
          </cell>
          <cell r="N1516">
            <v>0.10308219411386384</v>
          </cell>
        </row>
        <row r="1517">
          <cell r="F1517">
            <v>16448000000</v>
          </cell>
          <cell r="G1517" t="str">
            <v xml:space="preserve"> $-   </v>
          </cell>
          <cell r="H1517">
            <v>1522000000</v>
          </cell>
          <cell r="M1517">
            <v>0.52034883720930236</v>
          </cell>
          <cell r="N1517">
            <v>3.6660206718346251E-2</v>
          </cell>
        </row>
        <row r="1518">
          <cell r="F1518">
            <v>17629000000</v>
          </cell>
          <cell r="G1518" t="str">
            <v xml:space="preserve"> $-   </v>
          </cell>
          <cell r="H1518">
            <v>1689000000</v>
          </cell>
          <cell r="M1518">
            <v>0.5508764596776301</v>
          </cell>
          <cell r="N1518">
            <v>4.6213328456856238E-2</v>
          </cell>
        </row>
        <row r="1519">
          <cell r="F1519">
            <v>17795000000</v>
          </cell>
          <cell r="G1519" t="str">
            <v xml:space="preserve"> $-   </v>
          </cell>
          <cell r="H1519">
            <v>1679000000</v>
          </cell>
          <cell r="M1519">
            <v>0.57299298218554795</v>
          </cell>
          <cell r="N1519">
            <v>7.2388884604508888E-2</v>
          </cell>
        </row>
        <row r="1520">
          <cell r="F1520">
            <v>18423000000</v>
          </cell>
          <cell r="G1520" t="str">
            <v xml:space="preserve"> $-   </v>
          </cell>
          <cell r="H1520">
            <v>1819000000</v>
          </cell>
          <cell r="M1520">
            <v>0.67964293260088737</v>
          </cell>
          <cell r="N1520">
            <v>0.14504542573420665</v>
          </cell>
        </row>
        <row r="1521">
          <cell r="F1521">
            <v>58005000</v>
          </cell>
          <cell r="G1521" t="str">
            <v xml:space="preserve"> $-   </v>
          </cell>
          <cell r="H1521">
            <v>346031000</v>
          </cell>
          <cell r="M1521">
            <v>0.65767249222731405</v>
          </cell>
          <cell r="N1521">
            <v>9.3858322216206255E-2</v>
          </cell>
        </row>
        <row r="1522">
          <cell r="F1522">
            <v>37121000</v>
          </cell>
          <cell r="G1522" t="str">
            <v xml:space="preserve"> $-   </v>
          </cell>
          <cell r="H1522">
            <v>346273000</v>
          </cell>
          <cell r="M1522">
            <v>0.6592395042467909</v>
          </cell>
          <cell r="N1522">
            <v>0.1540598161085534</v>
          </cell>
        </row>
        <row r="1523">
          <cell r="F1523">
            <v>56612000</v>
          </cell>
          <cell r="G1523" t="str">
            <v xml:space="preserve"> $-   </v>
          </cell>
          <cell r="H1523">
            <v>363929000</v>
          </cell>
          <cell r="M1523">
            <v>0.66903939387271616</v>
          </cell>
          <cell r="N1523">
            <v>0.1549595010549529</v>
          </cell>
        </row>
        <row r="1524">
          <cell r="F1524">
            <v>71733000</v>
          </cell>
          <cell r="G1524" t="str">
            <v xml:space="preserve"> $-   </v>
          </cell>
          <cell r="H1524">
            <v>381277000</v>
          </cell>
          <cell r="M1524">
            <v>0.68474735032493594</v>
          </cell>
          <cell r="N1524">
            <v>0.17838611818411471</v>
          </cell>
        </row>
        <row r="1525">
          <cell r="F1525">
            <v>488880000</v>
          </cell>
          <cell r="G1525" t="str">
            <v xml:space="preserve"> $-   </v>
          </cell>
          <cell r="H1525" t="str">
            <v xml:space="preserve"> $-   </v>
          </cell>
          <cell r="M1525">
            <v>0.35296560396638943</v>
          </cell>
          <cell r="N1525">
            <v>0.13277477912456942</v>
          </cell>
        </row>
        <row r="1526">
          <cell r="F1526">
            <v>596390000</v>
          </cell>
          <cell r="G1526" t="str">
            <v xml:space="preserve"> $-   </v>
          </cell>
          <cell r="H1526" t="str">
            <v xml:space="preserve"> $-   </v>
          </cell>
          <cell r="M1526">
            <v>0.35245170231257483</v>
          </cell>
          <cell r="N1526">
            <v>0.12913258690176227</v>
          </cell>
        </row>
        <row r="1527">
          <cell r="F1527">
            <v>712006000</v>
          </cell>
          <cell r="G1527" t="str">
            <v xml:space="preserve"> $-   </v>
          </cell>
          <cell r="H1527" t="str">
            <v xml:space="preserve"> $-   </v>
          </cell>
          <cell r="M1527">
            <v>0.35071199854135704</v>
          </cell>
          <cell r="N1527">
            <v>0.13104987429694059</v>
          </cell>
        </row>
        <row r="1528">
          <cell r="F1528">
            <v>863354000</v>
          </cell>
          <cell r="G1528" t="str">
            <v xml:space="preserve"> $-   </v>
          </cell>
          <cell r="H1528" t="str">
            <v xml:space="preserve"> $-   </v>
          </cell>
          <cell r="M1528">
            <v>0.35277575892251911</v>
          </cell>
          <cell r="N1528">
            <v>0.13276340454767394</v>
          </cell>
        </row>
        <row r="1529">
          <cell r="F1529" t="str">
            <v xml:space="preserve"> $-   </v>
          </cell>
          <cell r="G1529" t="str">
            <v xml:space="preserve"> $-   </v>
          </cell>
          <cell r="H1529">
            <v>23207000000</v>
          </cell>
          <cell r="M1529">
            <v>0.2680240674672828</v>
          </cell>
          <cell r="N1529">
            <v>7.8562156601817312E-2</v>
          </cell>
        </row>
        <row r="1530">
          <cell r="F1530" t="str">
            <v xml:space="preserve"> $-   </v>
          </cell>
          <cell r="G1530" t="str">
            <v xml:space="preserve"> $-   </v>
          </cell>
          <cell r="H1530">
            <v>26567000000</v>
          </cell>
          <cell r="M1530">
            <v>0.28236276959394213</v>
          </cell>
          <cell r="N1530">
            <v>7.8743657740239434E-2</v>
          </cell>
        </row>
        <row r="1531">
          <cell r="F1531" t="str">
            <v xml:space="preserve"> $-   </v>
          </cell>
          <cell r="G1531" t="str">
            <v xml:space="preserve"> $-   </v>
          </cell>
          <cell r="H1531">
            <v>42211000000</v>
          </cell>
          <cell r="M1531">
            <v>0.33882640493421678</v>
          </cell>
          <cell r="N1531">
            <v>7.0149643236774931E-2</v>
          </cell>
        </row>
        <row r="1532">
          <cell r="F1532" t="str">
            <v xml:space="preserve"> $-   </v>
          </cell>
          <cell r="G1532" t="str">
            <v xml:space="preserve"> $-   </v>
          </cell>
          <cell r="H1532">
            <v>54872000000</v>
          </cell>
          <cell r="M1532">
            <v>0.36681454230685995</v>
          </cell>
          <cell r="N1532">
            <v>6.9952391257303612E-2</v>
          </cell>
        </row>
        <row r="1533">
          <cell r="F1533">
            <v>786800000</v>
          </cell>
          <cell r="G1533" t="str">
            <v xml:space="preserve"> $-   </v>
          </cell>
          <cell r="H1533">
            <v>1161600000</v>
          </cell>
          <cell r="M1533">
            <v>0.31794320710576873</v>
          </cell>
          <cell r="N1533">
            <v>0.1326530612244898</v>
          </cell>
        </row>
        <row r="1534">
          <cell r="F1534">
            <v>790400000</v>
          </cell>
          <cell r="G1534" t="str">
            <v xml:space="preserve"> $-   </v>
          </cell>
          <cell r="H1534">
            <v>1170400000</v>
          </cell>
          <cell r="M1534">
            <v>0.32118125880060955</v>
          </cell>
          <cell r="N1534">
            <v>0.13207183226279343</v>
          </cell>
        </row>
        <row r="1535">
          <cell r="F1535">
            <v>820900000</v>
          </cell>
          <cell r="G1535" t="str">
            <v xml:space="preserve"> $-   </v>
          </cell>
          <cell r="H1535">
            <v>1272000000</v>
          </cell>
          <cell r="M1535">
            <v>0.26627393225331375</v>
          </cell>
          <cell r="N1535">
            <v>6.7414128937241677E-2</v>
          </cell>
        </row>
        <row r="1536">
          <cell r="F1536">
            <v>835100000</v>
          </cell>
          <cell r="G1536" t="str">
            <v xml:space="preserve"> $-   </v>
          </cell>
          <cell r="H1536">
            <v>1295700000</v>
          </cell>
          <cell r="M1536">
            <v>0.32818950173790684</v>
          </cell>
          <cell r="N1536">
            <v>0.12963014732604625</v>
          </cell>
        </row>
        <row r="1537">
          <cell r="F1537">
            <v>6891000000</v>
          </cell>
          <cell r="G1537" t="str">
            <v xml:space="preserve"> $-   </v>
          </cell>
          <cell r="H1537">
            <v>1777000000</v>
          </cell>
          <cell r="M1537">
            <v>0.73368847607339616</v>
          </cell>
          <cell r="N1537">
            <v>0.33902472339844286</v>
          </cell>
        </row>
        <row r="1538">
          <cell r="F1538">
            <v>7234000000</v>
          </cell>
          <cell r="G1538" t="str">
            <v xml:space="preserve"> $-   </v>
          </cell>
          <cell r="H1538">
            <v>1904000000</v>
          </cell>
          <cell r="M1538">
            <v>0.74583124895781228</v>
          </cell>
          <cell r="N1538">
            <v>0.36489077872269465</v>
          </cell>
        </row>
        <row r="1539">
          <cell r="F1539">
            <v>7315000000</v>
          </cell>
          <cell r="G1539" t="str">
            <v xml:space="preserve"> $-   </v>
          </cell>
          <cell r="H1539">
            <v>2012000000</v>
          </cell>
          <cell r="M1539">
            <v>0.7967267225966167</v>
          </cell>
          <cell r="N1539">
            <v>0.36913767019667171</v>
          </cell>
        </row>
        <row r="1540">
          <cell r="F1540">
            <v>6884000000</v>
          </cell>
          <cell r="G1540" t="str">
            <v xml:space="preserve"> $-   </v>
          </cell>
          <cell r="H1540">
            <v>2038000000</v>
          </cell>
          <cell r="M1540">
            <v>0.81209568226267492</v>
          </cell>
          <cell r="N1540">
            <v>0.3646757935910937</v>
          </cell>
        </row>
        <row r="1541">
          <cell r="F1541">
            <v>37352000000</v>
          </cell>
          <cell r="G1541" t="str">
            <v xml:space="preserve"> $-   </v>
          </cell>
          <cell r="H1541">
            <v>1858000000</v>
          </cell>
          <cell r="M1541">
            <v>0.74921942838139932</v>
          </cell>
          <cell r="N1541">
            <v>2.4812016184159475E-2</v>
          </cell>
        </row>
        <row r="1542">
          <cell r="F1542">
            <v>32834000000</v>
          </cell>
          <cell r="G1542" t="str">
            <v xml:space="preserve"> $-   </v>
          </cell>
          <cell r="H1542">
            <v>1867000000</v>
          </cell>
          <cell r="M1542">
            <v>0.7528229734117392</v>
          </cell>
          <cell r="N1542">
            <v>0.1268804790937624</v>
          </cell>
        </row>
        <row r="1543">
          <cell r="F1543">
            <v>36583000000</v>
          </cell>
          <cell r="G1543" t="str">
            <v xml:space="preserve"> $-   </v>
          </cell>
          <cell r="H1543">
            <v>1923000000</v>
          </cell>
          <cell r="M1543">
            <v>0.74656546228877585</v>
          </cell>
          <cell r="N1543">
            <v>8.5313916746805885E-2</v>
          </cell>
        </row>
        <row r="1544">
          <cell r="F1544">
            <v>35664000000</v>
          </cell>
          <cell r="G1544" t="str">
            <v xml:space="preserve"> $-   </v>
          </cell>
          <cell r="H1544">
            <v>2084000000</v>
          </cell>
          <cell r="M1544">
            <v>0.77816424789678396</v>
          </cell>
          <cell r="N1544">
            <v>0.13138461011257133</v>
          </cell>
        </row>
        <row r="1545">
          <cell r="F1545">
            <v>657246000</v>
          </cell>
          <cell r="G1545" t="str">
            <v xml:space="preserve"> $-   </v>
          </cell>
          <cell r="H1545" t="str">
            <v xml:space="preserve"> $-   </v>
          </cell>
          <cell r="M1545">
            <v>0.36907287315402026</v>
          </cell>
          <cell r="N1545">
            <v>0.13391593692138429</v>
          </cell>
        </row>
        <row r="1546">
          <cell r="F1546">
            <v>734511000</v>
          </cell>
          <cell r="G1546" t="str">
            <v xml:space="preserve"> $-   </v>
          </cell>
          <cell r="H1546" t="str">
            <v xml:space="preserve"> $-   </v>
          </cell>
          <cell r="M1546">
            <v>0.37625185964657648</v>
          </cell>
          <cell r="N1546">
            <v>0.13828480973288476</v>
          </cell>
        </row>
        <row r="1547">
          <cell r="F1547">
            <v>809545000</v>
          </cell>
          <cell r="G1547" t="str">
            <v xml:space="preserve"> $-   </v>
          </cell>
          <cell r="H1547" t="str">
            <v xml:space="preserve"> $-   </v>
          </cell>
          <cell r="M1547">
            <v>0.35356688996372942</v>
          </cell>
          <cell r="N1547">
            <v>0.1099538168992172</v>
          </cell>
        </row>
        <row r="1548">
          <cell r="F1548">
            <v>848323000</v>
          </cell>
          <cell r="G1548" t="str">
            <v xml:space="preserve"> $-   </v>
          </cell>
          <cell r="H1548" t="str">
            <v xml:space="preserve"> $-   </v>
          </cell>
          <cell r="M1548">
            <v>0.34886944890967952</v>
          </cell>
          <cell r="N1548">
            <v>0.10263142159347068</v>
          </cell>
        </row>
        <row r="1549">
          <cell r="F1549">
            <v>441168000</v>
          </cell>
          <cell r="G1549">
            <v>62630000</v>
          </cell>
          <cell r="H1549" t="str">
            <v xml:space="preserve"> $-   </v>
          </cell>
          <cell r="M1549">
            <v>0.34761800415930089</v>
          </cell>
          <cell r="N1549">
            <v>0.14088482807183411</v>
          </cell>
        </row>
        <row r="1550">
          <cell r="F1550">
            <v>460300000</v>
          </cell>
          <cell r="G1550">
            <v>61800000</v>
          </cell>
          <cell r="H1550" t="str">
            <v xml:space="preserve"> $-   </v>
          </cell>
          <cell r="M1550">
            <v>0.35488174651303817</v>
          </cell>
          <cell r="N1550">
            <v>0.14380432585405295</v>
          </cell>
        </row>
        <row r="1551">
          <cell r="F1551">
            <v>460100000</v>
          </cell>
          <cell r="G1551">
            <v>60200000</v>
          </cell>
          <cell r="H1551" t="str">
            <v xml:space="preserve"> $-   </v>
          </cell>
          <cell r="M1551">
            <v>0.34100877192982459</v>
          </cell>
          <cell r="N1551">
            <v>0.12158400809716599</v>
          </cell>
        </row>
        <row r="1552">
          <cell r="F1552">
            <v>425100000</v>
          </cell>
          <cell r="G1552">
            <v>55500000</v>
          </cell>
          <cell r="H1552" t="str">
            <v xml:space="preserve"> $-   </v>
          </cell>
          <cell r="M1552">
            <v>0.33995406026212671</v>
          </cell>
          <cell r="N1552">
            <v>0.1234968247534117</v>
          </cell>
        </row>
        <row r="1553">
          <cell r="F1553">
            <v>5241000000</v>
          </cell>
          <cell r="G1553">
            <v>2342000000</v>
          </cell>
          <cell r="H1553" t="str">
            <v xml:space="preserve"> $-   </v>
          </cell>
          <cell r="M1553">
            <v>0.28501766784452298</v>
          </cell>
          <cell r="N1553">
            <v>0.15104240282685513</v>
          </cell>
        </row>
        <row r="1554">
          <cell r="F1554">
            <v>4934000000</v>
          </cell>
          <cell r="G1554">
            <v>2475000000</v>
          </cell>
          <cell r="H1554" t="str">
            <v xml:space="preserve"> $-   </v>
          </cell>
          <cell r="M1554">
            <v>0.29364421416234887</v>
          </cell>
          <cell r="N1554">
            <v>0.16568221070811745</v>
          </cell>
        </row>
        <row r="1555">
          <cell r="F1555">
            <v>6097000000</v>
          </cell>
          <cell r="G1555">
            <v>2279000000</v>
          </cell>
          <cell r="H1555" t="str">
            <v xml:space="preserve"> $-   </v>
          </cell>
          <cell r="M1555">
            <v>0.27927911868515809</v>
          </cell>
          <cell r="N1555">
            <v>0.12996898285143854</v>
          </cell>
        </row>
        <row r="1556">
          <cell r="F1556">
            <v>5275000000</v>
          </cell>
          <cell r="G1556">
            <v>2337000000</v>
          </cell>
          <cell r="H1556" t="str">
            <v xml:space="preserve"> $-   </v>
          </cell>
          <cell r="M1556">
            <v>0.27573195444064003</v>
          </cell>
          <cell r="N1556">
            <v>0.1427573195444064</v>
          </cell>
        </row>
        <row r="1557">
          <cell r="F1557">
            <v>2207000000</v>
          </cell>
          <cell r="G1557" t="str">
            <v xml:space="preserve"> $-   </v>
          </cell>
          <cell r="H1557">
            <v>397000000</v>
          </cell>
          <cell r="M1557">
            <v>0.83596535914416714</v>
          </cell>
          <cell r="N1557">
            <v>0.61487519103413146</v>
          </cell>
        </row>
        <row r="1558">
          <cell r="F1558">
            <v>2242000000</v>
          </cell>
          <cell r="G1558" t="str">
            <v xml:space="preserve"> $-   </v>
          </cell>
          <cell r="H1558">
            <v>435000000</v>
          </cell>
          <cell r="M1558">
            <v>0.85238545111006148</v>
          </cell>
          <cell r="N1558">
            <v>0.64163123917493303</v>
          </cell>
        </row>
        <row r="1559">
          <cell r="F1559">
            <v>2229000000</v>
          </cell>
          <cell r="G1559" t="str">
            <v xml:space="preserve"> $-   </v>
          </cell>
          <cell r="H1559">
            <v>494000000</v>
          </cell>
          <cell r="M1559">
            <v>0.85021613832853027</v>
          </cell>
          <cell r="N1559">
            <v>0.65403458213256482</v>
          </cell>
        </row>
        <row r="1560">
          <cell r="F1560">
            <v>4469000000</v>
          </cell>
          <cell r="G1560" t="str">
            <v xml:space="preserve"> $-   </v>
          </cell>
          <cell r="H1560">
            <v>502000000</v>
          </cell>
          <cell r="M1560">
            <v>0.85240684259382049</v>
          </cell>
          <cell r="N1560">
            <v>0.52280864606816069</v>
          </cell>
        </row>
        <row r="1561">
          <cell r="F1561">
            <v>432589000</v>
          </cell>
          <cell r="G1561">
            <v>208208000</v>
          </cell>
          <cell r="H1561" t="str">
            <v xml:space="preserve"> $-   </v>
          </cell>
          <cell r="M1561">
            <v>0.42464517106782873</v>
          </cell>
          <cell r="N1561">
            <v>0.20690156672149926</v>
          </cell>
        </row>
        <row r="1562">
          <cell r="F1562">
            <v>470600000</v>
          </cell>
          <cell r="G1562">
            <v>234800000</v>
          </cell>
          <cell r="H1562" t="str">
            <v xml:space="preserve"> $-   </v>
          </cell>
          <cell r="M1562">
            <v>0.42681487310643318</v>
          </cell>
          <cell r="N1562">
            <v>0.19552101777165715</v>
          </cell>
        </row>
        <row r="1563">
          <cell r="F1563">
            <v>488500000</v>
          </cell>
          <cell r="G1563">
            <v>245200000</v>
          </cell>
          <cell r="H1563" t="str">
            <v xml:space="preserve"> $-   </v>
          </cell>
          <cell r="M1563">
            <v>0.41389435642605921</v>
          </cell>
          <cell r="N1563">
            <v>0.17714820431738246</v>
          </cell>
        </row>
        <row r="1564">
          <cell r="F1564">
            <v>557000000</v>
          </cell>
          <cell r="G1564">
            <v>253500000</v>
          </cell>
          <cell r="H1564" t="str">
            <v xml:space="preserve"> $-   </v>
          </cell>
          <cell r="M1564">
            <v>0.42305301758965752</v>
          </cell>
          <cell r="N1564">
            <v>0.17117285101622226</v>
          </cell>
        </row>
        <row r="1565">
          <cell r="F1565">
            <v>3596708000</v>
          </cell>
          <cell r="G1565" t="str">
            <v xml:space="preserve"> $-   </v>
          </cell>
          <cell r="H1565" t="str">
            <v xml:space="preserve"> $-   </v>
          </cell>
          <cell r="M1565">
            <v>0.46526125577960364</v>
          </cell>
          <cell r="N1565">
            <v>0.1346770706043417</v>
          </cell>
        </row>
        <row r="1566">
          <cell r="F1566">
            <v>3841032000</v>
          </cell>
          <cell r="G1566" t="str">
            <v xml:space="preserve"> $-   </v>
          </cell>
          <cell r="H1566" t="str">
            <v xml:space="preserve"> $-   </v>
          </cell>
          <cell r="M1566">
            <v>0.48059090788087344</v>
          </cell>
          <cell r="N1566">
            <v>0.14423798351753048</v>
          </cell>
        </row>
        <row r="1567">
          <cell r="F1567">
            <v>4159885000</v>
          </cell>
          <cell r="G1567" t="str">
            <v xml:space="preserve"> $-   </v>
          </cell>
          <cell r="H1567" t="str">
            <v xml:space="preserve"> $-   </v>
          </cell>
          <cell r="M1567">
            <v>0.48802250678850412</v>
          </cell>
          <cell r="N1567">
            <v>0.1493292589146161</v>
          </cell>
        </row>
        <row r="1568">
          <cell r="F1568">
            <v>4178386000</v>
          </cell>
          <cell r="G1568" t="str">
            <v xml:space="preserve"> $-   </v>
          </cell>
          <cell r="H1568" t="str">
            <v xml:space="preserve"> $-   </v>
          </cell>
          <cell r="M1568">
            <v>0.48340209670653278</v>
          </cell>
          <cell r="N1568">
            <v>0.14580232086888117</v>
          </cell>
        </row>
        <row r="1569">
          <cell r="F1569">
            <v>2829000000</v>
          </cell>
          <cell r="G1569" t="str">
            <v xml:space="preserve"> $-   </v>
          </cell>
          <cell r="H1569">
            <v>237000000</v>
          </cell>
          <cell r="M1569">
            <v>0.50710453820501666</v>
          </cell>
          <cell r="N1569">
            <v>0.28483398579092362</v>
          </cell>
        </row>
        <row r="1570">
          <cell r="F1570">
            <v>2899000000</v>
          </cell>
          <cell r="G1570" t="str">
            <v xml:space="preserve"> $-   </v>
          </cell>
          <cell r="H1570">
            <v>217000000</v>
          </cell>
          <cell r="M1570">
            <v>0.52535732424000581</v>
          </cell>
          <cell r="N1570">
            <v>0.29928172386272944</v>
          </cell>
        </row>
        <row r="1571">
          <cell r="F1571">
            <v>2860000000</v>
          </cell>
          <cell r="G1571" t="str">
            <v xml:space="preserve"> $-   </v>
          </cell>
          <cell r="H1571">
            <v>222000000</v>
          </cell>
          <cell r="M1571">
            <v>0.48236358154959302</v>
          </cell>
          <cell r="N1571">
            <v>0.2500753693096171</v>
          </cell>
        </row>
        <row r="1572">
          <cell r="F1572">
            <v>2851000000</v>
          </cell>
          <cell r="G1572" t="str">
            <v xml:space="preserve"> $-   </v>
          </cell>
          <cell r="H1572">
            <v>221000000</v>
          </cell>
          <cell r="M1572">
            <v>0.46476617552850741</v>
          </cell>
          <cell r="N1572">
            <v>0.21877001921844971</v>
          </cell>
        </row>
        <row r="1573">
          <cell r="F1573">
            <v>5229000000</v>
          </cell>
          <cell r="G1573" t="str">
            <v xml:space="preserve"> $-   </v>
          </cell>
          <cell r="H1573">
            <v>1549000000</v>
          </cell>
          <cell r="M1573">
            <v>8.6044814405352832E-2</v>
          </cell>
          <cell r="N1573">
            <v>3.7068348832672175E-2</v>
          </cell>
        </row>
        <row r="1574">
          <cell r="F1574">
            <v>5081000000</v>
          </cell>
          <cell r="G1574" t="str">
            <v xml:space="preserve"> $-   </v>
          </cell>
          <cell r="H1574">
            <v>1720000000</v>
          </cell>
          <cell r="M1574">
            <v>7.7914741370569418E-2</v>
          </cell>
          <cell r="N1574">
            <v>2.8658545417674579E-2</v>
          </cell>
        </row>
        <row r="1575">
          <cell r="F1575">
            <v>5111000000</v>
          </cell>
          <cell r="G1575" t="str">
            <v xml:space="preserve"> $-   </v>
          </cell>
          <cell r="H1575">
            <v>1690000000</v>
          </cell>
          <cell r="M1575">
            <v>9.7085078413989168E-2</v>
          </cell>
          <cell r="N1575">
            <v>4.5107150499831862E-2</v>
          </cell>
        </row>
        <row r="1576">
          <cell r="F1576">
            <v>4953000000</v>
          </cell>
          <cell r="G1576" t="str">
            <v xml:space="preserve"> $-   </v>
          </cell>
          <cell r="H1576">
            <v>1842000000</v>
          </cell>
          <cell r="M1576">
            <v>0.14979955355109109</v>
          </cell>
          <cell r="N1576">
            <v>7.2411279668352244E-2</v>
          </cell>
        </row>
        <row r="1577">
          <cell r="F1577">
            <v>308143000</v>
          </cell>
          <cell r="G1577" t="str">
            <v xml:space="preserve"> $-   </v>
          </cell>
          <cell r="H1577" t="str">
            <v xml:space="preserve"> $-   </v>
          </cell>
          <cell r="M1577">
            <v>0.13010738866751581</v>
          </cell>
          <cell r="N1577">
            <v>1.0081758728007135E-2</v>
          </cell>
        </row>
        <row r="1578">
          <cell r="F1578">
            <v>274217000</v>
          </cell>
          <cell r="G1578" t="str">
            <v xml:space="preserve"> $-   </v>
          </cell>
          <cell r="H1578" t="str">
            <v xml:space="preserve"> $-   </v>
          </cell>
          <cell r="M1578">
            <v>0.15406886829327804</v>
          </cell>
          <cell r="N1578">
            <v>5.5098893460121576E-2</v>
          </cell>
        </row>
        <row r="1579">
          <cell r="F1579">
            <v>292358000</v>
          </cell>
          <cell r="G1579" t="str">
            <v xml:space="preserve"> $-   </v>
          </cell>
          <cell r="H1579" t="str">
            <v xml:space="preserve"> $-   </v>
          </cell>
          <cell r="M1579">
            <v>0.19624209588703911</v>
          </cell>
          <cell r="N1579">
            <v>9.8599644843026565E-2</v>
          </cell>
        </row>
        <row r="1580">
          <cell r="F1580">
            <v>312694000</v>
          </cell>
          <cell r="G1580" t="str">
            <v xml:space="preserve"> $-   </v>
          </cell>
          <cell r="H1580" t="str">
            <v xml:space="preserve"> $-   </v>
          </cell>
          <cell r="M1580">
            <v>0.25058084303547945</v>
          </cell>
          <cell r="N1580">
            <v>0.15920811903286239</v>
          </cell>
        </row>
        <row r="1581">
          <cell r="F1581">
            <v>177366000</v>
          </cell>
          <cell r="G1581">
            <v>32210000</v>
          </cell>
          <cell r="H1581">
            <v>461627000</v>
          </cell>
          <cell r="M1581">
            <v>0.59613139663949166</v>
          </cell>
          <cell r="N1581">
            <v>0.30419941753045437</v>
          </cell>
        </row>
        <row r="1582">
          <cell r="F1582">
            <v>169270000</v>
          </cell>
          <cell r="G1582" t="str">
            <v xml:space="preserve"> $-   </v>
          </cell>
          <cell r="H1582">
            <v>481303000</v>
          </cell>
          <cell r="M1582">
            <v>0.58762981554257876</v>
          </cell>
          <cell r="N1582">
            <v>0.30630241053884261</v>
          </cell>
        </row>
        <row r="1583">
          <cell r="F1583">
            <v>175307000</v>
          </cell>
          <cell r="G1583" t="str">
            <v xml:space="preserve"> $-   </v>
          </cell>
          <cell r="H1583">
            <v>542952000</v>
          </cell>
          <cell r="M1583">
            <v>0.59586686792416632</v>
          </cell>
          <cell r="N1583">
            <v>0.308823558796883</v>
          </cell>
        </row>
        <row r="1584">
          <cell r="F1584">
            <v>179279000</v>
          </cell>
          <cell r="G1584" t="str">
            <v xml:space="preserve"> $-   </v>
          </cell>
          <cell r="H1584">
            <v>565059000</v>
          </cell>
          <cell r="M1584">
            <v>0.59127955368322271</v>
          </cell>
          <cell r="N1584">
            <v>0.29428114732970445</v>
          </cell>
        </row>
        <row r="1585">
          <cell r="F1585">
            <v>220068000</v>
          </cell>
          <cell r="G1585" t="str">
            <v xml:space="preserve"> $-   </v>
          </cell>
          <cell r="H1585">
            <v>98844000</v>
          </cell>
          <cell r="M1585">
            <v>0.6329802649149624</v>
          </cell>
          <cell r="N1585">
            <v>0.40645581057045932</v>
          </cell>
        </row>
        <row r="1586">
          <cell r="F1586">
            <v>228982000</v>
          </cell>
          <cell r="G1586" t="str">
            <v xml:space="preserve"> $-   </v>
          </cell>
          <cell r="H1586">
            <v>129931000</v>
          </cell>
          <cell r="M1586">
            <v>0.60987539661202617</v>
          </cell>
          <cell r="N1586">
            <v>0.38495070824583272</v>
          </cell>
        </row>
        <row r="1587">
          <cell r="F1587">
            <v>227306000</v>
          </cell>
          <cell r="G1587" t="str">
            <v xml:space="preserve"> $-   </v>
          </cell>
          <cell r="H1587">
            <v>142376000</v>
          </cell>
          <cell r="M1587">
            <v>0.58974790551008005</v>
          </cell>
          <cell r="N1587">
            <v>0.37810509490326472</v>
          </cell>
        </row>
        <row r="1588">
          <cell r="F1588">
            <v>312690000</v>
          </cell>
          <cell r="G1588" t="str">
            <v xml:space="preserve"> $-   </v>
          </cell>
          <cell r="H1588">
            <v>215484000</v>
          </cell>
          <cell r="M1588">
            <v>0.61157151077606009</v>
          </cell>
          <cell r="N1588">
            <v>0.35616945759449908</v>
          </cell>
        </row>
        <row r="1589">
          <cell r="F1589">
            <v>186971000</v>
          </cell>
          <cell r="G1589">
            <v>61694000</v>
          </cell>
          <cell r="H1589" t="str">
            <v xml:space="preserve"> $-   </v>
          </cell>
          <cell r="M1589">
            <v>0.80814842626763983</v>
          </cell>
          <cell r="N1589">
            <v>0.52350181778221416</v>
          </cell>
        </row>
        <row r="1590">
          <cell r="F1590">
            <v>179545000</v>
          </cell>
          <cell r="G1590">
            <v>70297000</v>
          </cell>
          <cell r="H1590" t="str">
            <v xml:space="preserve"> $-   </v>
          </cell>
          <cell r="M1590">
            <v>0.80622161525333991</v>
          </cell>
          <cell r="N1590">
            <v>0.54734132777666678</v>
          </cell>
        </row>
        <row r="1591">
          <cell r="F1591">
            <v>189488000</v>
          </cell>
          <cell r="G1591">
            <v>67777000</v>
          </cell>
          <cell r="H1591" t="str">
            <v xml:space="preserve"> $-   </v>
          </cell>
          <cell r="M1591">
            <v>0.81346220289332827</v>
          </cell>
          <cell r="N1591">
            <v>0.55877388460940658</v>
          </cell>
        </row>
        <row r="1592">
          <cell r="F1592">
            <v>196914000</v>
          </cell>
          <cell r="G1592">
            <v>63718000</v>
          </cell>
          <cell r="H1592" t="str">
            <v xml:space="preserve"> $-   </v>
          </cell>
          <cell r="M1592">
            <v>0.8180156810771726</v>
          </cell>
          <cell r="N1592">
            <v>0.57198928415675032</v>
          </cell>
        </row>
        <row r="1593">
          <cell r="F1593">
            <v>432681000</v>
          </cell>
          <cell r="G1593">
            <v>765905000</v>
          </cell>
          <cell r="H1593" t="str">
            <v xml:space="preserve"> $-   </v>
          </cell>
          <cell r="M1593">
            <v>0.81671427504940919</v>
          </cell>
          <cell r="N1593">
            <v>3.1807245642228567E-2</v>
          </cell>
        </row>
        <row r="1594">
          <cell r="F1594">
            <v>356188000</v>
          </cell>
          <cell r="G1594">
            <v>882097000</v>
          </cell>
          <cell r="H1594" t="str">
            <v xml:space="preserve"> $-   </v>
          </cell>
          <cell r="M1594">
            <v>0.89250850883887867</v>
          </cell>
          <cell r="N1594">
            <v>-0.12919985973308029</v>
          </cell>
        </row>
        <row r="1595">
          <cell r="F1595">
            <v>305409000</v>
          </cell>
          <cell r="G1595">
            <v>855506000</v>
          </cell>
          <cell r="H1595" t="str">
            <v xml:space="preserve"> $-   </v>
          </cell>
          <cell r="M1595">
            <v>0.89492518284331035</v>
          </cell>
          <cell r="N1595">
            <v>-1.1052212640955179</v>
          </cell>
        </row>
        <row r="1596">
          <cell r="F1596">
            <v>376575000</v>
          </cell>
          <cell r="G1596">
            <v>995922000</v>
          </cell>
          <cell r="H1596" t="str">
            <v xml:space="preserve"> $-   </v>
          </cell>
          <cell r="M1596">
            <v>0.87938810619798202</v>
          </cell>
          <cell r="N1596">
            <v>-0.45011798484214444</v>
          </cell>
        </row>
        <row r="1597">
          <cell r="F1597">
            <v>132447000</v>
          </cell>
          <cell r="G1597" t="str">
            <v xml:space="preserve"> $-   </v>
          </cell>
          <cell r="H1597">
            <v>629908000</v>
          </cell>
          <cell r="M1597">
            <v>0.55530015767946728</v>
          </cell>
          <cell r="N1597">
            <v>0.2521280762906154</v>
          </cell>
        </row>
        <row r="1598">
          <cell r="F1598">
            <v>147481000</v>
          </cell>
          <cell r="G1598" t="str">
            <v xml:space="preserve"> $-   </v>
          </cell>
          <cell r="H1598">
            <v>725216000</v>
          </cell>
          <cell r="M1598">
            <v>0.56268417161097184</v>
          </cell>
          <cell r="N1598">
            <v>0.24792086707182917</v>
          </cell>
        </row>
        <row r="1599">
          <cell r="F1599">
            <v>145992000</v>
          </cell>
          <cell r="G1599" t="str">
            <v xml:space="preserve"> $-   </v>
          </cell>
          <cell r="H1599">
            <v>894057000</v>
          </cell>
          <cell r="M1599">
            <v>0.570759061602644</v>
          </cell>
          <cell r="N1599">
            <v>0.25418692582151164</v>
          </cell>
        </row>
        <row r="1600">
          <cell r="F1600">
            <v>136863000</v>
          </cell>
          <cell r="G1600" t="str">
            <v xml:space="preserve"> $-   </v>
          </cell>
          <cell r="H1600">
            <v>898924000</v>
          </cell>
          <cell r="M1600">
            <v>0.58111493310668594</v>
          </cell>
          <cell r="N1600">
            <v>0.28024548559451073</v>
          </cell>
        </row>
        <row r="1601">
          <cell r="F1601">
            <v>39951000000</v>
          </cell>
          <cell r="G1601" t="str">
            <v xml:space="preserve"> $-   </v>
          </cell>
          <cell r="H1601">
            <v>16460000000</v>
          </cell>
          <cell r="M1601">
            <v>0.60054727828323817</v>
          </cell>
          <cell r="N1601">
            <v>0.11359908844500458</v>
          </cell>
        </row>
        <row r="1602">
          <cell r="F1602">
            <v>27089000000</v>
          </cell>
          <cell r="G1602" t="str">
            <v xml:space="preserve"> $-   </v>
          </cell>
          <cell r="H1602">
            <v>16606000000</v>
          </cell>
          <cell r="M1602">
            <v>0.62764827872252171</v>
          </cell>
          <cell r="N1602">
            <v>0.26518457071754459</v>
          </cell>
        </row>
        <row r="1603">
          <cell r="F1603">
            <v>41016000000</v>
          </cell>
          <cell r="G1603" t="str">
            <v xml:space="preserve"> $-   </v>
          </cell>
          <cell r="H1603">
            <v>16533000000</v>
          </cell>
          <cell r="M1603">
            <v>0.60708693017729132</v>
          </cell>
          <cell r="N1603">
            <v>0.15422689822866092</v>
          </cell>
        </row>
        <row r="1604">
          <cell r="F1604">
            <v>29986000000</v>
          </cell>
          <cell r="G1604" t="str">
            <v xml:space="preserve"> $-   </v>
          </cell>
          <cell r="H1604">
            <v>16017000000</v>
          </cell>
          <cell r="M1604">
            <v>0.60069138428810209</v>
          </cell>
          <cell r="N1604">
            <v>0.25117763257863546</v>
          </cell>
        </row>
        <row r="1605">
          <cell r="F1605">
            <v>477270000</v>
          </cell>
          <cell r="G1605">
            <v>96004000</v>
          </cell>
          <cell r="H1605">
            <v>13829000</v>
          </cell>
          <cell r="M1605">
            <v>0.59991451698025811</v>
          </cell>
          <cell r="N1605">
            <v>0.28146694502888575</v>
          </cell>
        </row>
        <row r="1606">
          <cell r="F1606">
            <v>492965000</v>
          </cell>
          <cell r="G1606">
            <v>100536000</v>
          </cell>
          <cell r="H1606">
            <v>9918000</v>
          </cell>
          <cell r="M1606">
            <v>0.58856811562541678</v>
          </cell>
          <cell r="N1606">
            <v>0.27168265398184449</v>
          </cell>
        </row>
        <row r="1607">
          <cell r="F1607">
            <v>512707000</v>
          </cell>
          <cell r="G1607">
            <v>107726000</v>
          </cell>
          <cell r="H1607">
            <v>10634000</v>
          </cell>
          <cell r="M1607">
            <v>0.58533416040664665</v>
          </cell>
          <cell r="N1607">
            <v>0.26811049270513293</v>
          </cell>
        </row>
        <row r="1608">
          <cell r="F1608">
            <v>495747000</v>
          </cell>
          <cell r="G1608">
            <v>118545000</v>
          </cell>
          <cell r="H1608">
            <v>10123000</v>
          </cell>
          <cell r="M1608">
            <v>0.58739715188323938</v>
          </cell>
          <cell r="N1608">
            <v>0.28166086610795893</v>
          </cell>
        </row>
        <row r="1609">
          <cell r="F1609">
            <v>1525000000</v>
          </cell>
          <cell r="G1609">
            <v>1572000000</v>
          </cell>
          <cell r="H1609" t="str">
            <v xml:space="preserve"> $-   </v>
          </cell>
          <cell r="M1609">
            <v>0.28421601198618984</v>
          </cell>
          <cell r="N1609">
            <v>8.2470197381278088E-2</v>
          </cell>
        </row>
        <row r="1610">
          <cell r="F1610">
            <v>908000000</v>
          </cell>
          <cell r="G1610">
            <v>1661000000</v>
          </cell>
          <cell r="H1610" t="str">
            <v xml:space="preserve"> $-   </v>
          </cell>
          <cell r="M1610">
            <v>0.28816920026437542</v>
          </cell>
          <cell r="N1610">
            <v>0.11837409120951752</v>
          </cell>
        </row>
        <row r="1611">
          <cell r="F1611">
            <v>964000000</v>
          </cell>
          <cell r="G1611">
            <v>1646000000</v>
          </cell>
          <cell r="H1611" t="str">
            <v xml:space="preserve"> $-   </v>
          </cell>
          <cell r="M1611">
            <v>0.28966511117211091</v>
          </cell>
          <cell r="N1611">
            <v>0.11055448805929179</v>
          </cell>
        </row>
        <row r="1612">
          <cell r="F1612">
            <v>1342000000</v>
          </cell>
          <cell r="G1612">
            <v>1627000000</v>
          </cell>
          <cell r="H1612" t="str">
            <v xml:space="preserve"> $-   </v>
          </cell>
          <cell r="M1612">
            <v>0.26435277820532554</v>
          </cell>
          <cell r="N1612">
            <v>3.5862705864245038E-2</v>
          </cell>
        </row>
        <row r="1613">
          <cell r="F1613">
            <v>121400000</v>
          </cell>
          <cell r="G1613" t="str">
            <v xml:space="preserve"> $-   </v>
          </cell>
          <cell r="H1613">
            <v>364200000</v>
          </cell>
          <cell r="M1613">
            <v>0.34991993217784478</v>
          </cell>
          <cell r="N1613">
            <v>0.23556424265259984</v>
          </cell>
        </row>
        <row r="1614">
          <cell r="F1614">
            <v>116700000</v>
          </cell>
          <cell r="G1614" t="str">
            <v xml:space="preserve"> $-   </v>
          </cell>
          <cell r="H1614">
            <v>340100000</v>
          </cell>
          <cell r="M1614">
            <v>0.34009736667404289</v>
          </cell>
          <cell r="N1614">
            <v>0.23901305598583758</v>
          </cell>
        </row>
        <row r="1615">
          <cell r="F1615">
            <v>121800000</v>
          </cell>
          <cell r="G1615" t="str">
            <v xml:space="preserve"> $-   </v>
          </cell>
          <cell r="H1615">
            <v>391400000</v>
          </cell>
          <cell r="M1615">
            <v>0.32524864421364397</v>
          </cell>
          <cell r="N1615">
            <v>0.22254907846551</v>
          </cell>
        </row>
        <row r="1616">
          <cell r="F1616">
            <v>164400000</v>
          </cell>
          <cell r="G1616" t="str">
            <v xml:space="preserve"> $-   </v>
          </cell>
          <cell r="H1616">
            <v>561800000</v>
          </cell>
          <cell r="M1616">
            <v>0.33355832672415253</v>
          </cell>
          <cell r="N1616">
            <v>0.21101567641450533</v>
          </cell>
        </row>
        <row r="1617">
          <cell r="F1617">
            <v>48724000000</v>
          </cell>
          <cell r="G1617" t="str">
            <v xml:space="preserve"> $-   </v>
          </cell>
          <cell r="H1617">
            <v>8891000000</v>
          </cell>
          <cell r="M1617">
            <v>0.98107335035672405</v>
          </cell>
          <cell r="N1617">
            <v>0.3496553311341743</v>
          </cell>
        </row>
        <row r="1618">
          <cell r="F1618">
            <v>47338000000</v>
          </cell>
          <cell r="G1618" t="str">
            <v xml:space="preserve"> $-   </v>
          </cell>
          <cell r="H1618">
            <v>3813000000</v>
          </cell>
          <cell r="M1618">
            <v>0.98481872168413398</v>
          </cell>
          <cell r="N1618">
            <v>0.40401276272013992</v>
          </cell>
        </row>
        <row r="1619">
          <cell r="F1619">
            <v>47667000000</v>
          </cell>
          <cell r="G1619" t="str">
            <v xml:space="preserve"> $-   </v>
          </cell>
          <cell r="H1619">
            <v>2765000000</v>
          </cell>
          <cell r="M1619">
            <v>0.9875978816819807</v>
          </cell>
          <cell r="N1619">
            <v>0.41691938623093289</v>
          </cell>
        </row>
        <row r="1620">
          <cell r="F1620">
            <v>48728000000</v>
          </cell>
          <cell r="G1620" t="str">
            <v xml:space="preserve"> $-   </v>
          </cell>
          <cell r="H1620">
            <v>3688000000</v>
          </cell>
          <cell r="M1620">
            <v>0.98930392189530503</v>
          </cell>
          <cell r="N1620">
            <v>0.40711739029022692</v>
          </cell>
        </row>
        <row r="1621">
          <cell r="F1621">
            <v>3682000000</v>
          </cell>
          <cell r="G1621" t="str">
            <v xml:space="preserve"> $-   </v>
          </cell>
          <cell r="H1621" t="str">
            <v xml:space="preserve"> $-   </v>
          </cell>
          <cell r="M1621">
            <v>0.35836494542076336</v>
          </cell>
          <cell r="N1621">
            <v>7.3314237051947048E-2</v>
          </cell>
        </row>
        <row r="1622">
          <cell r="F1622">
            <v>4032000000</v>
          </cell>
          <cell r="G1622" t="str">
            <v xml:space="preserve"> $-   </v>
          </cell>
          <cell r="H1622" t="str">
            <v xml:space="preserve"> $-   </v>
          </cell>
          <cell r="M1622">
            <v>0.35536142031844442</v>
          </cell>
          <cell r="N1622">
            <v>7.1297731435817954E-2</v>
          </cell>
        </row>
        <row r="1623">
          <cell r="F1623">
            <v>4472000000</v>
          </cell>
          <cell r="G1623" t="str">
            <v xml:space="preserve"> $-   </v>
          </cell>
          <cell r="H1623" t="str">
            <v xml:space="preserve"> $-   </v>
          </cell>
          <cell r="M1623">
            <v>0.35193969718630191</v>
          </cell>
          <cell r="N1623">
            <v>6.1342517382545973E-2</v>
          </cell>
        </row>
        <row r="1624">
          <cell r="F1624">
            <v>4477000000</v>
          </cell>
          <cell r="G1624" t="str">
            <v xml:space="preserve"> $-   </v>
          </cell>
          <cell r="H1624" t="str">
            <v xml:space="preserve"> $-   </v>
          </cell>
          <cell r="M1624">
            <v>0.34412363266344437</v>
          </cell>
          <cell r="N1624">
            <v>5.9399643856525054E-2</v>
          </cell>
        </row>
        <row r="1625">
          <cell r="F1625">
            <v>1828000000</v>
          </cell>
          <cell r="G1625" t="str">
            <v xml:space="preserve"> $-   </v>
          </cell>
          <cell r="H1625">
            <v>25000000</v>
          </cell>
          <cell r="M1625">
            <v>0.17571527518780972</v>
          </cell>
          <cell r="N1625">
            <v>7.6988651499813529E-2</v>
          </cell>
        </row>
        <row r="1626">
          <cell r="F1626">
            <v>2038000000</v>
          </cell>
          <cell r="G1626" t="str">
            <v xml:space="preserve"> $-   </v>
          </cell>
          <cell r="H1626">
            <v>33000000</v>
          </cell>
          <cell r="M1626">
            <v>0.17084339774557167</v>
          </cell>
          <cell r="N1626">
            <v>6.662640901771337E-2</v>
          </cell>
        </row>
        <row r="1627">
          <cell r="F1627">
            <v>2130000000</v>
          </cell>
          <cell r="G1627" t="str">
            <v xml:space="preserve"> $-   </v>
          </cell>
          <cell r="H1627">
            <v>74000000</v>
          </cell>
          <cell r="M1627">
            <v>0.17663108515628745</v>
          </cell>
          <cell r="N1627">
            <v>7.1131109090038766E-2</v>
          </cell>
        </row>
        <row r="1628">
          <cell r="F1628">
            <v>2084000000</v>
          </cell>
          <cell r="G1628" t="str">
            <v xml:space="preserve"> $-   </v>
          </cell>
          <cell r="H1628">
            <v>71000000</v>
          </cell>
          <cell r="M1628">
            <v>0.17771985712906646</v>
          </cell>
          <cell r="N1628">
            <v>7.3704025485085436E-2</v>
          </cell>
        </row>
        <row r="1629">
          <cell r="F1629">
            <v>1468000000</v>
          </cell>
          <cell r="G1629" t="str">
            <v xml:space="preserve"> $-   </v>
          </cell>
          <cell r="H1629">
            <v>1333000000</v>
          </cell>
          <cell r="M1629">
            <v>0.34835156976328396</v>
          </cell>
          <cell r="N1629">
            <v>0.14803690195237074</v>
          </cell>
        </row>
        <row r="1630">
          <cell r="F1630">
            <v>1481000000</v>
          </cell>
          <cell r="G1630" t="str">
            <v xml:space="preserve"> $-   </v>
          </cell>
          <cell r="H1630">
            <v>1292000000</v>
          </cell>
          <cell r="M1630">
            <v>0.35681623320948841</v>
          </cell>
          <cell r="N1630">
            <v>0.15868819662760789</v>
          </cell>
        </row>
        <row r="1631">
          <cell r="F1631">
            <v>1343000000</v>
          </cell>
          <cell r="G1631" t="str">
            <v xml:space="preserve"> $-   </v>
          </cell>
          <cell r="H1631">
            <v>1245000000</v>
          </cell>
          <cell r="M1631">
            <v>0.36494097677648329</v>
          </cell>
          <cell r="N1631">
            <v>0.16526502584677108</v>
          </cell>
        </row>
        <row r="1632">
          <cell r="F1632">
            <v>1410000000</v>
          </cell>
          <cell r="G1632" t="str">
            <v xml:space="preserve"> $-   </v>
          </cell>
          <cell r="H1632">
            <v>1301000000</v>
          </cell>
          <cell r="M1632">
            <v>0.37644206040120509</v>
          </cell>
          <cell r="N1632">
            <v>0.17723565287677273</v>
          </cell>
        </row>
        <row r="1633">
          <cell r="F1633">
            <v>595000000</v>
          </cell>
          <cell r="G1633" t="str">
            <v xml:space="preserve"> $-   </v>
          </cell>
          <cell r="H1633">
            <v>756000000</v>
          </cell>
          <cell r="M1633">
            <v>0.39580550360673261</v>
          </cell>
          <cell r="N1633">
            <v>0.21533529254608602</v>
          </cell>
        </row>
        <row r="1634">
          <cell r="F1634">
            <v>546000000</v>
          </cell>
          <cell r="G1634" t="str">
            <v xml:space="preserve"> $-   </v>
          </cell>
          <cell r="H1634">
            <v>815000000</v>
          </cell>
          <cell r="M1634">
            <v>0.39883381924198247</v>
          </cell>
          <cell r="N1634">
            <v>0.20043731778425655</v>
          </cell>
        </row>
        <row r="1635">
          <cell r="F1635">
            <v>384000000</v>
          </cell>
          <cell r="G1635" t="str">
            <v xml:space="preserve"> $-   </v>
          </cell>
          <cell r="H1635">
            <v>1176000000</v>
          </cell>
          <cell r="M1635">
            <v>0.40971585701191571</v>
          </cell>
          <cell r="N1635">
            <v>0.2054471651171926</v>
          </cell>
        </row>
        <row r="1636">
          <cell r="F1636">
            <v>864000000</v>
          </cell>
          <cell r="G1636" t="str">
            <v xml:space="preserve"> $-   </v>
          </cell>
          <cell r="H1636">
            <v>1738000000</v>
          </cell>
          <cell r="M1636">
            <v>0.53342391304347825</v>
          </cell>
          <cell r="N1636">
            <v>0.17989130434782608</v>
          </cell>
        </row>
        <row r="1637">
          <cell r="F1637">
            <v>88629000000</v>
          </cell>
          <cell r="G1637" t="str">
            <v xml:space="preserve"> $-   </v>
          </cell>
          <cell r="H1637" t="str">
            <v xml:space="preserve"> $-   </v>
          </cell>
          <cell r="M1637">
            <v>0.24827430219929114</v>
          </cell>
          <cell r="N1637">
            <v>5.9159161081487076E-2</v>
          </cell>
        </row>
        <row r="1638">
          <cell r="F1638">
            <v>91353000000</v>
          </cell>
          <cell r="G1638" t="str">
            <v xml:space="preserve"> $-   </v>
          </cell>
          <cell r="H1638" t="str">
            <v xml:space="preserve"> $-   </v>
          </cell>
          <cell r="M1638">
            <v>0.2482185372899931</v>
          </cell>
          <cell r="N1638">
            <v>5.6418934523634563E-2</v>
          </cell>
        </row>
        <row r="1639">
          <cell r="F1639">
            <v>93418000000</v>
          </cell>
          <cell r="G1639" t="str">
            <v xml:space="preserve"> $-   </v>
          </cell>
          <cell r="H1639" t="str">
            <v xml:space="preserve"> $-   </v>
          </cell>
          <cell r="M1639">
            <v>0.24825440491216944</v>
          </cell>
          <cell r="N1639">
            <v>5.5898165555100264E-2</v>
          </cell>
        </row>
        <row r="1640">
          <cell r="F1640">
            <v>97041000000</v>
          </cell>
          <cell r="G1640" t="str">
            <v xml:space="preserve"> $-   </v>
          </cell>
          <cell r="H1640" t="str">
            <v xml:space="preserve"> $-   </v>
          </cell>
          <cell r="M1640">
            <v>0.25127247837720112</v>
          </cell>
          <cell r="N1640">
            <v>4.9996888805923713E-2</v>
          </cell>
        </row>
        <row r="1641">
          <cell r="F1641">
            <v>937600000</v>
          </cell>
          <cell r="G1641" t="str">
            <v xml:space="preserve"> $-   </v>
          </cell>
          <cell r="H1641">
            <v>86000000</v>
          </cell>
          <cell r="M1641">
            <v>0.19540984931936012</v>
          </cell>
          <cell r="N1641">
            <v>9.1964709805863507E-2</v>
          </cell>
        </row>
        <row r="1642">
          <cell r="F1642">
            <v>1026100000</v>
          </cell>
          <cell r="G1642" t="str">
            <v xml:space="preserve"> $-   </v>
          </cell>
          <cell r="H1642">
            <v>118900000</v>
          </cell>
          <cell r="M1642">
            <v>0.19221019703725006</v>
          </cell>
          <cell r="N1642">
            <v>8.9286998417949084E-2</v>
          </cell>
        </row>
        <row r="1643">
          <cell r="F1643">
            <v>1750100000</v>
          </cell>
          <cell r="G1643" t="str">
            <v xml:space="preserve"> $-   </v>
          </cell>
          <cell r="H1643">
            <v>211800000</v>
          </cell>
          <cell r="M1643">
            <v>0.19465417237048221</v>
          </cell>
          <cell r="N1643">
            <v>5.6217276563315884E-2</v>
          </cell>
        </row>
        <row r="1644">
          <cell r="F1644">
            <v>1140600000</v>
          </cell>
          <cell r="G1644" t="str">
            <v xml:space="preserve"> $-   </v>
          </cell>
          <cell r="H1644" t="str">
            <v xml:space="preserve"> $-   </v>
          </cell>
          <cell r="M1644">
            <v>0.43613190227369014</v>
          </cell>
          <cell r="N1644">
            <v>0.23478322270865698</v>
          </cell>
        </row>
        <row r="1645">
          <cell r="F1645">
            <v>1199600000</v>
          </cell>
          <cell r="G1645" t="str">
            <v xml:space="preserve"> $-   </v>
          </cell>
          <cell r="H1645" t="str">
            <v xml:space="preserve"> $-   </v>
          </cell>
          <cell r="M1645">
            <v>0.41627571273908337</v>
          </cell>
          <cell r="N1645">
            <v>0.19981955972573079</v>
          </cell>
        </row>
        <row r="1646">
          <cell r="F1646">
            <v>1169300000</v>
          </cell>
          <cell r="G1646" t="str">
            <v xml:space="preserve"> $-   </v>
          </cell>
          <cell r="H1646" t="str">
            <v xml:space="preserve"> $-   </v>
          </cell>
          <cell r="M1646">
            <v>0.4119346554430019</v>
          </cell>
          <cell r="N1646">
            <v>0.20339920102725068</v>
          </cell>
        </row>
        <row r="1647">
          <cell r="F1647">
            <v>1174900000</v>
          </cell>
          <cell r="G1647" t="str">
            <v xml:space="preserve"> $-   </v>
          </cell>
          <cell r="H1647" t="str">
            <v xml:space="preserve"> $-   </v>
          </cell>
          <cell r="M1647">
            <v>0.41656181045644369</v>
          </cell>
          <cell r="N1647">
            <v>0.20230866021117128</v>
          </cell>
        </row>
        <row r="1648">
          <cell r="F1648">
            <v>320000000</v>
          </cell>
          <cell r="G1648">
            <v>32000000</v>
          </cell>
          <cell r="H1648" t="str">
            <v xml:space="preserve"> $-   </v>
          </cell>
          <cell r="M1648">
            <v>0.16630489230255463</v>
          </cell>
          <cell r="N1648">
            <v>0.10753047253297712</v>
          </cell>
        </row>
        <row r="1649">
          <cell r="F1649">
            <v>494000000</v>
          </cell>
          <cell r="G1649">
            <v>33000000</v>
          </cell>
          <cell r="H1649" t="str">
            <v xml:space="preserve"> $-   </v>
          </cell>
          <cell r="M1649">
            <v>0.21202095395643783</v>
          </cell>
          <cell r="N1649">
            <v>0.13937138130686519</v>
          </cell>
        </row>
        <row r="1650">
          <cell r="F1650">
            <v>249000000</v>
          </cell>
          <cell r="G1650">
            <v>27000000</v>
          </cell>
          <cell r="H1650" t="str">
            <v xml:space="preserve"> $-   </v>
          </cell>
          <cell r="M1650">
            <v>0.22153181142779954</v>
          </cell>
          <cell r="N1650">
            <v>0.18424962852897475</v>
          </cell>
        </row>
        <row r="1651">
          <cell r="F1651">
            <v>420000000</v>
          </cell>
          <cell r="G1651">
            <v>24000000</v>
          </cell>
          <cell r="H1651" t="str">
            <v xml:space="preserve"> $-   </v>
          </cell>
          <cell r="M1651">
            <v>0.19598983338040099</v>
          </cell>
          <cell r="N1651">
            <v>0.13329567918667043</v>
          </cell>
        </row>
        <row r="1652">
          <cell r="F1652">
            <v>1389000000</v>
          </cell>
          <cell r="G1652" t="str">
            <v xml:space="preserve"> $-   </v>
          </cell>
          <cell r="H1652">
            <v>185000000</v>
          </cell>
          <cell r="M1652">
            <v>0.53837670930745474</v>
          </cell>
          <cell r="N1652">
            <v>0.19122187913542127</v>
          </cell>
        </row>
        <row r="1653">
          <cell r="F1653">
            <v>1471000000</v>
          </cell>
          <cell r="G1653" t="str">
            <v xml:space="preserve"> $-   </v>
          </cell>
          <cell r="H1653">
            <v>216000000</v>
          </cell>
          <cell r="M1653">
            <v>0.52206029147534438</v>
          </cell>
          <cell r="N1653">
            <v>0.18526652026352566</v>
          </cell>
        </row>
        <row r="1654">
          <cell r="F1654">
            <v>1557000000</v>
          </cell>
          <cell r="G1654" t="str">
            <v xml:space="preserve"> $-   </v>
          </cell>
          <cell r="H1654">
            <v>233000000</v>
          </cell>
          <cell r="M1654">
            <v>0.52584737739064569</v>
          </cell>
          <cell r="N1654">
            <v>0.1868964211323613</v>
          </cell>
        </row>
        <row r="1655">
          <cell r="F1655">
            <v>1574000000</v>
          </cell>
          <cell r="G1655" t="str">
            <v xml:space="preserve"> $-   </v>
          </cell>
          <cell r="H1655">
            <v>234000000</v>
          </cell>
          <cell r="M1655">
            <v>0.51228323699421963</v>
          </cell>
          <cell r="N1655">
            <v>0.18569364161849711</v>
          </cell>
        </row>
        <row r="1656">
          <cell r="F1656">
            <v>481677000</v>
          </cell>
          <cell r="G1656" t="str">
            <v xml:space="preserve"> $-   </v>
          </cell>
          <cell r="H1656">
            <v>373199000</v>
          </cell>
          <cell r="M1656">
            <v>0.36915098197926233</v>
          </cell>
          <cell r="N1656">
            <v>0.20329360974288571</v>
          </cell>
        </row>
        <row r="1657">
          <cell r="F1657">
            <v>465926000</v>
          </cell>
          <cell r="G1657" t="str">
            <v xml:space="preserve"> $-   </v>
          </cell>
          <cell r="H1657">
            <v>371051000</v>
          </cell>
          <cell r="M1657">
            <v>0.38109560400616549</v>
          </cell>
          <cell r="N1657">
            <v>0.23219211177640164</v>
          </cell>
        </row>
        <row r="1658">
          <cell r="F1658">
            <v>502901000</v>
          </cell>
          <cell r="G1658" t="str">
            <v xml:space="preserve"> $-   </v>
          </cell>
          <cell r="H1658">
            <v>314119000</v>
          </cell>
          <cell r="M1658">
            <v>0.38967281911771823</v>
          </cell>
          <cell r="N1658">
            <v>0.23931010786282031</v>
          </cell>
        </row>
        <row r="1659">
          <cell r="F1659">
            <v>475328000</v>
          </cell>
          <cell r="G1659" t="str">
            <v xml:space="preserve"> $-   </v>
          </cell>
          <cell r="H1659">
            <v>322629000</v>
          </cell>
          <cell r="M1659">
            <v>0.37918384801526439</v>
          </cell>
          <cell r="N1659">
            <v>0.18340860127731831</v>
          </cell>
        </row>
        <row r="1660">
          <cell r="F1660">
            <v>188302000</v>
          </cell>
          <cell r="G1660" t="str">
            <v xml:space="preserve"> $-   </v>
          </cell>
          <cell r="H1660">
            <v>513916000</v>
          </cell>
          <cell r="M1660">
            <v>0.79192370644692101</v>
          </cell>
          <cell r="N1660">
            <v>0.35950695162007418</v>
          </cell>
        </row>
        <row r="1661">
          <cell r="F1661">
            <v>72143000</v>
          </cell>
          <cell r="G1661" t="str">
            <v xml:space="preserve"> $-   </v>
          </cell>
          <cell r="H1661">
            <v>615874000</v>
          </cell>
          <cell r="M1661">
            <v>0.79670288696334579</v>
          </cell>
          <cell r="N1661">
            <v>0.45235882367366997</v>
          </cell>
        </row>
        <row r="1662">
          <cell r="F1662">
            <v>225070000</v>
          </cell>
          <cell r="G1662" t="str">
            <v xml:space="preserve"> $-   </v>
          </cell>
          <cell r="H1662">
            <v>806021000</v>
          </cell>
          <cell r="M1662">
            <v>0.76370073790021853</v>
          </cell>
          <cell r="N1662">
            <v>0.33836404617486521</v>
          </cell>
        </row>
        <row r="1663">
          <cell r="F1663">
            <v>179867000</v>
          </cell>
          <cell r="G1663" t="str">
            <v xml:space="preserve"> $-   </v>
          </cell>
          <cell r="H1663">
            <v>778923000</v>
          </cell>
          <cell r="M1663">
            <v>0.6421126255404892</v>
          </cell>
          <cell r="N1663">
            <v>-1.7929684246178797E-2</v>
          </cell>
        </row>
        <row r="1664">
          <cell r="F1664">
            <v>669451000</v>
          </cell>
          <cell r="G1664" t="str">
            <v xml:space="preserve"> $-   </v>
          </cell>
          <cell r="H1664">
            <v>926053000</v>
          </cell>
          <cell r="M1664">
            <v>0.3374912854900608</v>
          </cell>
          <cell r="N1664">
            <v>0.17996078877805119</v>
          </cell>
        </row>
        <row r="1665">
          <cell r="F1665">
            <v>681226000</v>
          </cell>
          <cell r="G1665" t="str">
            <v xml:space="preserve"> $-   </v>
          </cell>
          <cell r="H1665">
            <v>977863000</v>
          </cell>
          <cell r="M1665">
            <v>0.32127064215392465</v>
          </cell>
          <cell r="N1665">
            <v>0.16926873137526774</v>
          </cell>
        </row>
        <row r="1666">
          <cell r="F1666">
            <v>767608000</v>
          </cell>
          <cell r="G1666" t="str">
            <v xml:space="preserve"> $-   </v>
          </cell>
          <cell r="H1666">
            <v>1019045000</v>
          </cell>
          <cell r="M1666">
            <v>0.31959095115707636</v>
          </cell>
          <cell r="N1666">
            <v>0.16670438943243424</v>
          </cell>
        </row>
        <row r="1667">
          <cell r="F1667">
            <v>865817000</v>
          </cell>
          <cell r="G1667" t="str">
            <v xml:space="preserve"> $-   </v>
          </cell>
          <cell r="H1667">
            <v>1124524000</v>
          </cell>
          <cell r="M1667">
            <v>0.36199900838914389</v>
          </cell>
          <cell r="N1667">
            <v>0.1814607955418511</v>
          </cell>
        </row>
        <row r="1668">
          <cell r="F1668" t="str">
            <v xml:space="preserve"> $-   </v>
          </cell>
          <cell r="G1668" t="str">
            <v xml:space="preserve"> $-   </v>
          </cell>
          <cell r="H1668">
            <v>1173955000</v>
          </cell>
          <cell r="M1668">
            <v>0.28582888909444548</v>
          </cell>
          <cell r="N1668">
            <v>0.12350995112685324</v>
          </cell>
        </row>
        <row r="1669">
          <cell r="F1669" t="str">
            <v xml:space="preserve"> $-   </v>
          </cell>
          <cell r="G1669" t="str">
            <v xml:space="preserve"> $-   </v>
          </cell>
          <cell r="H1669">
            <v>1213178000</v>
          </cell>
          <cell r="M1669">
            <v>0.32285763841832782</v>
          </cell>
          <cell r="N1669">
            <v>0.16198502791452965</v>
          </cell>
        </row>
        <row r="1670">
          <cell r="F1670" t="str">
            <v xml:space="preserve"> $-   </v>
          </cell>
          <cell r="G1670" t="str">
            <v xml:space="preserve"> $-   </v>
          </cell>
          <cell r="H1670">
            <v>1341315000</v>
          </cell>
          <cell r="M1670">
            <v>0.35787601440535499</v>
          </cell>
          <cell r="N1670">
            <v>0.15471625125127475</v>
          </cell>
        </row>
        <row r="1671">
          <cell r="F1671" t="str">
            <v xml:space="preserve"> $-   </v>
          </cell>
          <cell r="G1671" t="str">
            <v xml:space="preserve"> $-   </v>
          </cell>
          <cell r="H1671">
            <v>1966939000</v>
          </cell>
          <cell r="M1671">
            <v>0.33401071186944664</v>
          </cell>
          <cell r="N1671">
            <v>0.12271469340286946</v>
          </cell>
        </row>
        <row r="1672">
          <cell r="F1672">
            <v>365684000</v>
          </cell>
          <cell r="G1672">
            <v>475522000</v>
          </cell>
          <cell r="H1672">
            <v>9508000</v>
          </cell>
          <cell r="M1672">
            <v>0.66006256421039433</v>
          </cell>
          <cell r="N1672">
            <v>0.26778478059181465</v>
          </cell>
        </row>
        <row r="1673">
          <cell r="F1673">
            <v>378607000</v>
          </cell>
          <cell r="G1673">
            <v>492447000</v>
          </cell>
          <cell r="H1673">
            <v>9887000</v>
          </cell>
          <cell r="M1673">
            <v>0.68804057533773955</v>
          </cell>
          <cell r="N1673">
            <v>0.3182905070280303</v>
          </cell>
        </row>
        <row r="1674">
          <cell r="F1674">
            <v>353670000</v>
          </cell>
          <cell r="G1674">
            <v>525745000</v>
          </cell>
          <cell r="H1674">
            <v>9537000</v>
          </cell>
          <cell r="M1674">
            <v>0.70184247630969687</v>
          </cell>
          <cell r="N1674">
            <v>0.32791594317019329</v>
          </cell>
        </row>
        <row r="1675">
          <cell r="F1675">
            <v>331652000</v>
          </cell>
          <cell r="G1675">
            <v>533891000</v>
          </cell>
          <cell r="H1675">
            <v>6550000</v>
          </cell>
          <cell r="M1675">
            <v>0.69650265755024776</v>
          </cell>
          <cell r="N1675">
            <v>0.30258220744475428</v>
          </cell>
        </row>
        <row r="1676">
          <cell r="F1676">
            <v>81844000000</v>
          </cell>
          <cell r="G1676" t="str">
            <v xml:space="preserve"> $-   </v>
          </cell>
          <cell r="H1676">
            <v>15888000000</v>
          </cell>
          <cell r="M1676">
            <v>0.33100779829416471</v>
          </cell>
          <cell r="N1676">
            <v>0.11455142643889712</v>
          </cell>
        </row>
        <row r="1677">
          <cell r="F1677">
            <v>76696000000</v>
          </cell>
          <cell r="G1677" t="str">
            <v xml:space="preserve"> $-   </v>
          </cell>
          <cell r="H1677">
            <v>17182000000</v>
          </cell>
          <cell r="M1677">
            <v>0.32353458354323295</v>
          </cell>
          <cell r="N1677">
            <v>0.10045956144436312</v>
          </cell>
        </row>
        <row r="1678">
          <cell r="F1678">
            <v>74226000000</v>
          </cell>
          <cell r="G1678" t="str">
            <v xml:space="preserve"> $-   </v>
          </cell>
          <cell r="H1678">
            <v>17297000000</v>
          </cell>
          <cell r="M1678">
            <v>0.3229443929917154</v>
          </cell>
          <cell r="N1678">
            <v>9.0714403521904061E-2</v>
          </cell>
        </row>
        <row r="1679">
          <cell r="F1679">
            <v>61444000000</v>
          </cell>
          <cell r="G1679" t="str">
            <v xml:space="preserve"> $-   </v>
          </cell>
          <cell r="H1679">
            <v>18048000000</v>
          </cell>
          <cell r="M1679">
            <v>0.36185873720557404</v>
          </cell>
          <cell r="N1679">
            <v>5.551701812800592E-2</v>
          </cell>
        </row>
        <row r="1680">
          <cell r="F1680">
            <v>1148731000</v>
          </cell>
          <cell r="G1680" t="str">
            <v xml:space="preserve"> $-   </v>
          </cell>
          <cell r="H1680" t="str">
            <v xml:space="preserve"> $-   </v>
          </cell>
          <cell r="M1680">
            <v>0.53147506734839745</v>
          </cell>
          <cell r="N1680">
            <v>0.13920637993955121</v>
          </cell>
        </row>
        <row r="1681">
          <cell r="F1681">
            <v>1144800000</v>
          </cell>
          <cell r="G1681" t="str">
            <v xml:space="preserve"> $-   </v>
          </cell>
          <cell r="H1681" t="str">
            <v xml:space="preserve"> $-   </v>
          </cell>
          <cell r="M1681">
            <v>0.53456689711264738</v>
          </cell>
          <cell r="N1681">
            <v>0.14660431069540464</v>
          </cell>
        </row>
        <row r="1682">
          <cell r="F1682">
            <v>1143100000</v>
          </cell>
          <cell r="G1682" t="str">
            <v xml:space="preserve"> $-   </v>
          </cell>
          <cell r="H1682" t="str">
            <v xml:space="preserve"> $-   </v>
          </cell>
          <cell r="M1682">
            <v>0.54738931088756582</v>
          </cell>
          <cell r="N1682">
            <v>0.15626496954766303</v>
          </cell>
        </row>
        <row r="1683">
          <cell r="F1683">
            <v>1077300000</v>
          </cell>
          <cell r="G1683" t="str">
            <v xml:space="preserve"> $-   </v>
          </cell>
          <cell r="H1683" t="str">
            <v xml:space="preserve"> $-   </v>
          </cell>
          <cell r="M1683">
            <v>0.56732602924129671</v>
          </cell>
          <cell r="N1683">
            <v>0.16449164267284896</v>
          </cell>
        </row>
        <row r="1684">
          <cell r="F1684">
            <v>4398000000</v>
          </cell>
          <cell r="G1684">
            <v>655000000</v>
          </cell>
          <cell r="H1684">
            <v>301000000</v>
          </cell>
          <cell r="M1684">
            <v>0.33235394936584883</v>
          </cell>
          <cell r="N1684">
            <v>7.0172861270261011E-2</v>
          </cell>
        </row>
        <row r="1685">
          <cell r="F1685">
            <v>4219000000</v>
          </cell>
          <cell r="G1685">
            <v>603000000</v>
          </cell>
          <cell r="H1685">
            <v>305000000</v>
          </cell>
          <cell r="M1685">
            <v>0.32415275417374789</v>
          </cell>
          <cell r="N1685">
            <v>6.7879636109167252E-2</v>
          </cell>
        </row>
        <row r="1686">
          <cell r="F1686">
            <v>4020000000</v>
          </cell>
          <cell r="G1686">
            <v>577000000</v>
          </cell>
          <cell r="H1686">
            <v>315000000</v>
          </cell>
          <cell r="M1686">
            <v>0.31965199590583415</v>
          </cell>
          <cell r="N1686">
            <v>6.8270214943705221E-2</v>
          </cell>
        </row>
        <row r="1687">
          <cell r="F1687">
            <v>3792000000</v>
          </cell>
          <cell r="G1687">
            <v>563000000</v>
          </cell>
          <cell r="H1687">
            <v>310000000</v>
          </cell>
          <cell r="M1687">
            <v>0.29165973954003876</v>
          </cell>
          <cell r="N1687">
            <v>3.3139373787752842E-2</v>
          </cell>
        </row>
        <row r="1688">
          <cell r="F1688">
            <v>936000000</v>
          </cell>
          <cell r="G1688">
            <v>106000000</v>
          </cell>
          <cell r="H1688" t="str">
            <v xml:space="preserve"> $-   </v>
          </cell>
          <cell r="M1688">
            <v>0.39620152993933</v>
          </cell>
          <cell r="N1688">
            <v>0.12134001582695858</v>
          </cell>
        </row>
        <row r="1689">
          <cell r="F1689">
            <v>990000000</v>
          </cell>
          <cell r="G1689">
            <v>104000000</v>
          </cell>
          <cell r="H1689" t="str">
            <v xml:space="preserve"> $-   </v>
          </cell>
          <cell r="M1689">
            <v>0.39066979410998171</v>
          </cell>
          <cell r="N1689">
            <v>0.1055512118842846</v>
          </cell>
        </row>
        <row r="1690">
          <cell r="F1690">
            <v>920000000</v>
          </cell>
          <cell r="G1690">
            <v>104000000</v>
          </cell>
          <cell r="H1690" t="str">
            <v xml:space="preserve"> $-   </v>
          </cell>
          <cell r="M1690">
            <v>0.38636363636363635</v>
          </cell>
          <cell r="N1690">
            <v>0.12487231869254341</v>
          </cell>
        </row>
        <row r="1691">
          <cell r="F1691">
            <v>854000000</v>
          </cell>
          <cell r="G1691">
            <v>95000000</v>
          </cell>
          <cell r="H1691" t="str">
            <v xml:space="preserve"> $-   </v>
          </cell>
          <cell r="M1691">
            <v>0.38434163701067614</v>
          </cell>
          <cell r="N1691">
            <v>0.12455516014234876</v>
          </cell>
        </row>
        <row r="1692">
          <cell r="F1692">
            <v>1641819000</v>
          </cell>
          <cell r="G1692">
            <v>885824000</v>
          </cell>
          <cell r="H1692">
            <v>35819000</v>
          </cell>
          <cell r="M1692">
            <v>0.67501362661198105</v>
          </cell>
          <cell r="N1692">
            <v>0.16094001362861737</v>
          </cell>
        </row>
        <row r="1693">
          <cell r="F1693">
            <v>1751275000</v>
          </cell>
          <cell r="G1693">
            <v>957587000</v>
          </cell>
          <cell r="H1693">
            <v>44841000</v>
          </cell>
          <cell r="M1693">
            <v>0.71169434960409195</v>
          </cell>
          <cell r="N1693">
            <v>0.12334404471431806</v>
          </cell>
        </row>
        <row r="1694">
          <cell r="F1694">
            <v>1770710000</v>
          </cell>
          <cell r="G1694">
            <v>1156386000</v>
          </cell>
          <cell r="H1694">
            <v>66750000</v>
          </cell>
          <cell r="M1694">
            <v>0.69958097785403761</v>
          </cell>
          <cell r="N1694">
            <v>5.1300384809185876E-2</v>
          </cell>
        </row>
        <row r="1695">
          <cell r="F1695">
            <v>1768522000</v>
          </cell>
          <cell r="G1695">
            <v>1177923000</v>
          </cell>
          <cell r="H1695">
            <v>79042000</v>
          </cell>
          <cell r="M1695">
            <v>0.58179908986995754</v>
          </cell>
          <cell r="N1695">
            <v>-2.7158982517363581E-2</v>
          </cell>
        </row>
        <row r="1696">
          <cell r="F1696">
            <v>1450000000</v>
          </cell>
          <cell r="G1696" t="str">
            <v xml:space="preserve"> $-   </v>
          </cell>
          <cell r="H1696" t="str">
            <v xml:space="preserve"> $-   </v>
          </cell>
          <cell r="M1696">
            <v>0.2773417442969266</v>
          </cell>
          <cell r="N1696">
            <v>0.17098217560331549</v>
          </cell>
        </row>
        <row r="1697">
          <cell r="F1697">
            <v>1454000000</v>
          </cell>
          <cell r="G1697" t="str">
            <v xml:space="preserve"> $-   </v>
          </cell>
          <cell r="H1697" t="str">
            <v xml:space="preserve"> $-   </v>
          </cell>
          <cell r="M1697">
            <v>0.27384591867930297</v>
          </cell>
          <cell r="N1697">
            <v>0.16271782329562826</v>
          </cell>
        </row>
        <row r="1698">
          <cell r="F1698">
            <v>1505000000</v>
          </cell>
          <cell r="G1698" t="str">
            <v xml:space="preserve"> $-   </v>
          </cell>
          <cell r="H1698" t="str">
            <v xml:space="preserve"> $-   </v>
          </cell>
          <cell r="M1698">
            <v>0.27087883123729195</v>
          </cell>
          <cell r="N1698">
            <v>0.15754198358310115</v>
          </cell>
        </row>
        <row r="1699">
          <cell r="F1699">
            <v>1746000000</v>
          </cell>
          <cell r="G1699" t="str">
            <v xml:space="preserve"> $-   </v>
          </cell>
          <cell r="H1699" t="str">
            <v xml:space="preserve"> $-   </v>
          </cell>
          <cell r="M1699">
            <v>0.28584509729111029</v>
          </cell>
          <cell r="N1699">
            <v>0.15261350629530712</v>
          </cell>
        </row>
        <row r="1700">
          <cell r="F1700">
            <v>1822100000</v>
          </cell>
          <cell r="G1700">
            <v>225600000</v>
          </cell>
          <cell r="H1700" t="str">
            <v xml:space="preserve"> $-   </v>
          </cell>
          <cell r="M1700">
            <v>0.74837310195227769</v>
          </cell>
          <cell r="N1700">
            <v>0.29044882259543353</v>
          </cell>
        </row>
        <row r="1701">
          <cell r="F1701">
            <v>1796300000</v>
          </cell>
          <cell r="G1701">
            <v>203000000</v>
          </cell>
          <cell r="H1701">
            <v>78500000</v>
          </cell>
          <cell r="M1701">
            <v>0.72602413808020072</v>
          </cell>
          <cell r="N1701">
            <v>0.27661461262274517</v>
          </cell>
        </row>
        <row r="1702">
          <cell r="F1702">
            <v>1772200000</v>
          </cell>
          <cell r="G1702">
            <v>187400000</v>
          </cell>
          <cell r="H1702">
            <v>92500000</v>
          </cell>
          <cell r="M1702">
            <v>0.73406372370701645</v>
          </cell>
          <cell r="N1702">
            <v>0.29495217512250443</v>
          </cell>
        </row>
        <row r="1703">
          <cell r="F1703">
            <v>2291900000</v>
          </cell>
          <cell r="G1703">
            <v>268800000</v>
          </cell>
          <cell r="H1703">
            <v>337400000</v>
          </cell>
          <cell r="M1703">
            <v>0.69978992297175635</v>
          </cell>
          <cell r="N1703">
            <v>0.21659608523125146</v>
          </cell>
        </row>
        <row r="1704">
          <cell r="F1704">
            <v>1579007000</v>
          </cell>
          <cell r="G1704" t="str">
            <v xml:space="preserve"> $-   </v>
          </cell>
          <cell r="H1704">
            <v>31237000</v>
          </cell>
          <cell r="M1704">
            <v>0.96740166729575305</v>
          </cell>
          <cell r="N1704">
            <v>0.31245607241868517</v>
          </cell>
        </row>
        <row r="1705">
          <cell r="F1705">
            <v>1700064000</v>
          </cell>
          <cell r="G1705" t="str">
            <v xml:space="preserve"> $-   </v>
          </cell>
          <cell r="H1705">
            <v>-72761000</v>
          </cell>
          <cell r="M1705">
            <v>0.97414749439620296</v>
          </cell>
          <cell r="N1705">
            <v>0.26004602398091636</v>
          </cell>
        </row>
        <row r="1706">
          <cell r="F1706">
            <v>1654369000</v>
          </cell>
          <cell r="G1706" t="str">
            <v xml:space="preserve"> $-   </v>
          </cell>
          <cell r="H1706">
            <v>-87159000</v>
          </cell>
          <cell r="M1706">
            <v>0.97893997834547397</v>
          </cell>
          <cell r="N1706">
            <v>0.31532656879927473</v>
          </cell>
        </row>
        <row r="1707">
          <cell r="F1707">
            <v>1591239000</v>
          </cell>
          <cell r="G1707" t="str">
            <v xml:space="preserve"> $-   </v>
          </cell>
          <cell r="H1707">
            <v>49282000</v>
          </cell>
          <cell r="M1707">
            <v>0.97767836745919978</v>
          </cell>
          <cell r="N1707">
            <v>0.23555963088603907</v>
          </cell>
        </row>
        <row r="1708">
          <cell r="F1708">
            <v>1613000000</v>
          </cell>
          <cell r="G1708">
            <v>399000000</v>
          </cell>
          <cell r="H1708">
            <v>60000000</v>
          </cell>
          <cell r="M1708">
            <v>0.63407147555360666</v>
          </cell>
          <cell r="N1708">
            <v>0.17978513483885114</v>
          </cell>
        </row>
        <row r="1709">
          <cell r="F1709">
            <v>1643000000</v>
          </cell>
          <cell r="G1709">
            <v>396000000</v>
          </cell>
          <cell r="H1709">
            <v>60000000</v>
          </cell>
          <cell r="M1709">
            <v>0.64117032392894457</v>
          </cell>
          <cell r="N1709">
            <v>0.2025078369905956</v>
          </cell>
        </row>
        <row r="1710">
          <cell r="F1710">
            <v>1532000000</v>
          </cell>
          <cell r="G1710">
            <v>364000000</v>
          </cell>
          <cell r="H1710">
            <v>61000000</v>
          </cell>
          <cell r="M1710">
            <v>0.63525708289611749</v>
          </cell>
          <cell r="N1710">
            <v>0.22455403987408185</v>
          </cell>
        </row>
        <row r="1711">
          <cell r="F1711">
            <v>1364000000</v>
          </cell>
          <cell r="G1711">
            <v>376000000</v>
          </cell>
          <cell r="H1711">
            <v>85000000</v>
          </cell>
          <cell r="M1711">
            <v>0.6591653027823241</v>
          </cell>
          <cell r="N1711">
            <v>0.28580196399345337</v>
          </cell>
        </row>
      </sheetData>
      <sheetData sheetId="4" refreshError="1"/>
      <sheetData sheetId="5" refreshError="1"/>
      <sheetData sheetId="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ish Gandhi" refreshedDate="43963.774841550927" createdVersion="6" refreshedVersion="6" minRefreshableVersion="3" recordCount="1711" xr:uid="{C75DCA7C-6D40-43E3-BDF0-B3F8F9BCAFFB}">
  <cacheSource type="worksheet">
    <worksheetSource ref="B1:B1048576" sheet="NYSE_Datasheet_cleaned"/>
  </cacheSource>
  <cacheFields count="1"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82910-D815-4CC4-B0AC-1D14E6E90E4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h="1" x="430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19">
    <format dxfId="1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5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4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3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2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1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0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0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4F75-820C-4728-BE6C-4227369BCEBD}">
  <dimension ref="A1:Q1711"/>
  <sheetViews>
    <sheetView workbookViewId="0">
      <selection activeCell="P18" sqref="P18"/>
    </sheetView>
  </sheetViews>
  <sheetFormatPr defaultRowHeight="14.4" x14ac:dyDescent="0.3"/>
  <cols>
    <col min="4" max="4" width="12" customWidth="1"/>
    <col min="5" max="5" width="15.77734375" customWidth="1"/>
    <col min="6" max="6" width="17" customWidth="1"/>
    <col min="7" max="7" width="15.109375" customWidth="1"/>
    <col min="8" max="8" width="15.33203125" customWidth="1"/>
    <col min="9" max="9" width="15.109375" customWidth="1"/>
    <col min="10" max="10" width="10.5546875" customWidth="1"/>
    <col min="11" max="11" width="16.77734375" customWidth="1"/>
    <col min="12" max="13" width="15" bestFit="1" customWidth="1"/>
    <col min="14" max="14" width="15.77734375" customWidth="1"/>
    <col min="16" max="16" width="18.6640625" customWidth="1"/>
    <col min="17" max="17" width="35.109375" customWidth="1"/>
  </cols>
  <sheetData>
    <row r="1" spans="1:17" x14ac:dyDescent="0.3">
      <c r="A1" s="4"/>
      <c r="B1" s="5" t="s">
        <v>567</v>
      </c>
      <c r="C1" s="5" t="s">
        <v>0</v>
      </c>
      <c r="D1" s="5" t="s">
        <v>568</v>
      </c>
      <c r="E1" s="5" t="s">
        <v>569</v>
      </c>
      <c r="F1" s="5" t="s">
        <v>573</v>
      </c>
      <c r="G1" s="5" t="s">
        <v>574</v>
      </c>
      <c r="H1" s="5" t="s">
        <v>575</v>
      </c>
      <c r="I1" s="5" t="s">
        <v>576</v>
      </c>
      <c r="J1" s="5" t="s">
        <v>577</v>
      </c>
      <c r="K1" s="5" t="s">
        <v>578</v>
      </c>
      <c r="L1" s="6" t="s">
        <v>579</v>
      </c>
      <c r="M1" s="6" t="s">
        <v>580</v>
      </c>
      <c r="N1" s="6" t="s">
        <v>581</v>
      </c>
      <c r="O1" s="4"/>
      <c r="P1" s="4"/>
      <c r="Q1" s="4"/>
    </row>
    <row r="2" spans="1:17" x14ac:dyDescent="0.3">
      <c r="A2">
        <v>0</v>
      </c>
      <c r="B2" t="s">
        <v>2</v>
      </c>
      <c r="C2" t="s">
        <v>3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4</v>
      </c>
      <c r="K2" t="s">
        <v>5</v>
      </c>
      <c r="L2" s="2">
        <f>G2+H2+I2</f>
        <v>13822000000</v>
      </c>
      <c r="M2" s="2">
        <f>E2-F2</f>
        <v>14356000000</v>
      </c>
      <c r="N2" s="2">
        <f>M2-L2</f>
        <v>534000000</v>
      </c>
    </row>
    <row r="3" spans="1:17" x14ac:dyDescent="0.3">
      <c r="A3">
        <v>1</v>
      </c>
      <c r="B3" t="s">
        <v>2</v>
      </c>
      <c r="C3" t="s">
        <v>6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4</v>
      </c>
      <c r="K3" t="s">
        <v>5</v>
      </c>
      <c r="L3" s="2">
        <f t="shared" ref="L3:L66" si="0">G3+H3+I3</f>
        <v>13766000000</v>
      </c>
      <c r="M3" s="2">
        <f t="shared" ref="M3:M66" si="1">E3-F3</f>
        <v>15724000000</v>
      </c>
      <c r="N3" s="2">
        <f t="shared" ref="N3:N66" si="2">M3-L3</f>
        <v>1958000000</v>
      </c>
      <c r="P3" s="7" t="s">
        <v>582</v>
      </c>
      <c r="Q3" s="8" t="s">
        <v>583</v>
      </c>
    </row>
    <row r="4" spans="1:17" x14ac:dyDescent="0.3">
      <c r="A4">
        <v>2</v>
      </c>
      <c r="B4" t="s">
        <v>2</v>
      </c>
      <c r="C4" t="s">
        <v>7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4</v>
      </c>
      <c r="K4" t="s">
        <v>5</v>
      </c>
      <c r="L4" s="2">
        <f t="shared" si="0"/>
        <v>21981000000</v>
      </c>
      <c r="M4" s="2">
        <f t="shared" si="1"/>
        <v>27030000000</v>
      </c>
      <c r="N4" s="2">
        <f t="shared" si="2"/>
        <v>5049000000</v>
      </c>
      <c r="P4" s="9" t="s">
        <v>584</v>
      </c>
      <c r="Q4" s="10" t="s">
        <v>585</v>
      </c>
    </row>
    <row r="5" spans="1:17" x14ac:dyDescent="0.3">
      <c r="A5">
        <v>3</v>
      </c>
      <c r="B5" t="s">
        <v>2</v>
      </c>
      <c r="C5" t="s">
        <v>8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4</v>
      </c>
      <c r="K5" t="s">
        <v>5</v>
      </c>
      <c r="L5" s="2">
        <f t="shared" si="0"/>
        <v>22639000000</v>
      </c>
      <c r="M5" s="2">
        <f t="shared" si="1"/>
        <v>29894000000</v>
      </c>
      <c r="N5" s="2">
        <f t="shared" si="2"/>
        <v>7255000000</v>
      </c>
      <c r="P5" s="9" t="s">
        <v>586</v>
      </c>
      <c r="Q5" s="10" t="s">
        <v>587</v>
      </c>
    </row>
    <row r="6" spans="1:17" x14ac:dyDescent="0.3">
      <c r="A6">
        <v>4</v>
      </c>
      <c r="B6" t="s">
        <v>9</v>
      </c>
      <c r="C6" t="s">
        <v>3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10</v>
      </c>
      <c r="K6" t="s">
        <v>11</v>
      </c>
      <c r="L6" s="2">
        <f t="shared" si="0"/>
        <v>2440721000</v>
      </c>
      <c r="M6" s="2">
        <f t="shared" si="1"/>
        <v>3098036000</v>
      </c>
      <c r="N6" s="2">
        <f t="shared" si="2"/>
        <v>657315000</v>
      </c>
      <c r="P6" s="9" t="s">
        <v>588</v>
      </c>
      <c r="Q6" s="10" t="s">
        <v>589</v>
      </c>
    </row>
    <row r="7" spans="1:17" x14ac:dyDescent="0.3">
      <c r="A7">
        <v>5</v>
      </c>
      <c r="B7" t="s">
        <v>9</v>
      </c>
      <c r="C7" t="s">
        <v>6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10</v>
      </c>
      <c r="K7" t="s">
        <v>11</v>
      </c>
      <c r="L7" s="2">
        <f t="shared" si="0"/>
        <v>2591828000</v>
      </c>
      <c r="M7" s="2">
        <f t="shared" si="1"/>
        <v>3252146000</v>
      </c>
      <c r="N7" s="2">
        <f t="shared" si="2"/>
        <v>660318000</v>
      </c>
      <c r="P7" s="9" t="s">
        <v>590</v>
      </c>
      <c r="Q7" s="10" t="s">
        <v>591</v>
      </c>
    </row>
    <row r="8" spans="1:17" x14ac:dyDescent="0.3">
      <c r="A8">
        <v>6</v>
      </c>
      <c r="B8" t="s">
        <v>9</v>
      </c>
      <c r="C8" t="s">
        <v>7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10</v>
      </c>
      <c r="K8" t="s">
        <v>11</v>
      </c>
      <c r="L8" s="2">
        <f t="shared" si="0"/>
        <v>3601903000</v>
      </c>
      <c r="M8" s="2">
        <f t="shared" si="1"/>
        <v>4453613000</v>
      </c>
      <c r="N8" s="2">
        <f t="shared" si="2"/>
        <v>851710000</v>
      </c>
      <c r="P8" s="9" t="s">
        <v>592</v>
      </c>
      <c r="Q8" s="10" t="s">
        <v>593</v>
      </c>
    </row>
    <row r="9" spans="1:17" x14ac:dyDescent="0.3">
      <c r="A9">
        <v>7</v>
      </c>
      <c r="B9" t="s">
        <v>9</v>
      </c>
      <c r="C9" t="s">
        <v>8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10</v>
      </c>
      <c r="K9" t="s">
        <v>11</v>
      </c>
      <c r="L9" s="2">
        <f t="shared" si="0"/>
        <v>3596992000</v>
      </c>
      <c r="M9" s="2">
        <f t="shared" si="1"/>
        <v>4422772000</v>
      </c>
      <c r="N9" s="2">
        <f t="shared" si="2"/>
        <v>825780000</v>
      </c>
      <c r="P9" s="11" t="s">
        <v>594</v>
      </c>
      <c r="Q9" s="12" t="s">
        <v>595</v>
      </c>
    </row>
    <row r="10" spans="1:17" x14ac:dyDescent="0.3">
      <c r="A10">
        <v>8</v>
      </c>
      <c r="B10" t="s">
        <v>12</v>
      </c>
      <c r="C10" t="s">
        <v>3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13</v>
      </c>
      <c r="K10" t="s">
        <v>14</v>
      </c>
      <c r="L10" s="2">
        <f t="shared" si="0"/>
        <v>15305000000</v>
      </c>
      <c r="M10" s="2">
        <f t="shared" si="1"/>
        <v>64304000000</v>
      </c>
      <c r="N10" s="2">
        <f t="shared" si="2"/>
        <v>48999000000</v>
      </c>
    </row>
    <row r="11" spans="1:17" x14ac:dyDescent="0.3">
      <c r="A11">
        <v>9</v>
      </c>
      <c r="B11" t="s">
        <v>12</v>
      </c>
      <c r="C11" t="s">
        <v>6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13</v>
      </c>
      <c r="K11" t="s">
        <v>14</v>
      </c>
      <c r="L11" s="2">
        <f t="shared" si="0"/>
        <v>18034000000</v>
      </c>
      <c r="M11" s="2">
        <f t="shared" si="1"/>
        <v>70537000000</v>
      </c>
      <c r="N11" s="2">
        <f t="shared" si="2"/>
        <v>52503000000</v>
      </c>
    </row>
    <row r="12" spans="1:17" x14ac:dyDescent="0.3">
      <c r="A12">
        <v>10</v>
      </c>
      <c r="B12" t="s">
        <v>12</v>
      </c>
      <c r="C12" t="s">
        <v>7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13</v>
      </c>
      <c r="K12" t="s">
        <v>14</v>
      </c>
      <c r="L12" s="2">
        <f t="shared" si="0"/>
        <v>22396000000</v>
      </c>
      <c r="M12" s="2">
        <f t="shared" si="1"/>
        <v>93626000000</v>
      </c>
      <c r="N12" s="2">
        <f t="shared" si="2"/>
        <v>71230000000</v>
      </c>
    </row>
    <row r="13" spans="1:17" x14ac:dyDescent="0.3">
      <c r="A13">
        <v>11</v>
      </c>
      <c r="B13" t="s">
        <v>12</v>
      </c>
      <c r="C13" t="s">
        <v>8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13</v>
      </c>
      <c r="K13" t="s">
        <v>14</v>
      </c>
      <c r="L13" s="2">
        <f t="shared" si="0"/>
        <v>24239000000</v>
      </c>
      <c r="M13" s="2">
        <f t="shared" si="1"/>
        <v>84263000000</v>
      </c>
      <c r="N13" s="2">
        <f t="shared" si="2"/>
        <v>60024000000</v>
      </c>
    </row>
    <row r="14" spans="1:17" x14ac:dyDescent="0.3">
      <c r="A14">
        <v>12</v>
      </c>
      <c r="B14" t="s">
        <v>15</v>
      </c>
      <c r="C14" t="s">
        <v>3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16</v>
      </c>
      <c r="K14" t="s">
        <v>17</v>
      </c>
      <c r="L14" s="2">
        <f t="shared" si="0"/>
        <v>7767000000</v>
      </c>
      <c r="M14" s="2">
        <f t="shared" si="1"/>
        <v>13872000000</v>
      </c>
      <c r="N14" s="2">
        <f t="shared" si="2"/>
        <v>6105000000</v>
      </c>
    </row>
    <row r="15" spans="1:17" x14ac:dyDescent="0.3">
      <c r="A15">
        <v>13</v>
      </c>
      <c r="B15" t="s">
        <v>15</v>
      </c>
      <c r="C15" t="s">
        <v>6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16</v>
      </c>
      <c r="K15" t="s">
        <v>17</v>
      </c>
      <c r="L15" s="2">
        <f t="shared" si="0"/>
        <v>8207000000</v>
      </c>
      <c r="M15" s="2">
        <f t="shared" si="1"/>
        <v>14209000000</v>
      </c>
      <c r="N15" s="2">
        <f t="shared" si="2"/>
        <v>6002000000</v>
      </c>
    </row>
    <row r="16" spans="1:17" x14ac:dyDescent="0.3">
      <c r="A16">
        <v>14</v>
      </c>
      <c r="B16" t="s">
        <v>15</v>
      </c>
      <c r="C16" t="s">
        <v>7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16</v>
      </c>
      <c r="K16" t="s">
        <v>17</v>
      </c>
      <c r="L16" s="2">
        <f t="shared" si="0"/>
        <v>11771000000</v>
      </c>
      <c r="M16" s="2">
        <f t="shared" si="1"/>
        <v>15534000000</v>
      </c>
      <c r="N16" s="2">
        <f t="shared" si="2"/>
        <v>3763000000</v>
      </c>
    </row>
    <row r="17" spans="1:14" x14ac:dyDescent="0.3">
      <c r="A17">
        <v>15</v>
      </c>
      <c r="B17" t="s">
        <v>15</v>
      </c>
      <c r="C17" t="s">
        <v>8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16</v>
      </c>
      <c r="K17" t="s">
        <v>17</v>
      </c>
      <c r="L17" s="2">
        <f t="shared" si="0"/>
        <v>10672000000</v>
      </c>
      <c r="M17" s="2">
        <f t="shared" si="1"/>
        <v>18359000000</v>
      </c>
      <c r="N17" s="2">
        <f t="shared" si="2"/>
        <v>7687000000</v>
      </c>
    </row>
    <row r="18" spans="1:14" x14ac:dyDescent="0.3">
      <c r="A18">
        <v>16</v>
      </c>
      <c r="B18" t="s">
        <v>18</v>
      </c>
      <c r="C18" t="s">
        <v>3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16</v>
      </c>
      <c r="K18" t="s">
        <v>19</v>
      </c>
      <c r="L18" s="2">
        <f t="shared" si="0"/>
        <v>1609420000</v>
      </c>
      <c r="M18" s="2">
        <f t="shared" si="1"/>
        <v>2507819000</v>
      </c>
      <c r="N18" s="2">
        <f t="shared" si="2"/>
        <v>898399000</v>
      </c>
    </row>
    <row r="19" spans="1:14" x14ac:dyDescent="0.3">
      <c r="A19">
        <v>17</v>
      </c>
      <c r="B19" t="s">
        <v>18</v>
      </c>
      <c r="C19" t="s">
        <v>6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16</v>
      </c>
      <c r="K19" t="s">
        <v>19</v>
      </c>
      <c r="L19" s="2">
        <f t="shared" si="0"/>
        <v>2200275000</v>
      </c>
      <c r="M19" s="2">
        <f t="shared" si="1"/>
        <v>2982366000</v>
      </c>
      <c r="N19" s="2">
        <f t="shared" si="2"/>
        <v>782091000</v>
      </c>
    </row>
    <row r="20" spans="1:14" x14ac:dyDescent="0.3">
      <c r="A20">
        <v>18</v>
      </c>
      <c r="B20" t="s">
        <v>18</v>
      </c>
      <c r="C20" t="s">
        <v>7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16</v>
      </c>
      <c r="K20" t="s">
        <v>19</v>
      </c>
      <c r="L20" s="2">
        <f t="shared" si="0"/>
        <v>3107093000</v>
      </c>
      <c r="M20" s="2">
        <f t="shared" si="1"/>
        <v>3529313000</v>
      </c>
      <c r="N20" s="2">
        <f t="shared" si="2"/>
        <v>422220000</v>
      </c>
    </row>
    <row r="21" spans="1:14" x14ac:dyDescent="0.3">
      <c r="A21">
        <v>19</v>
      </c>
      <c r="B21" t="s">
        <v>18</v>
      </c>
      <c r="C21" t="s">
        <v>8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16</v>
      </c>
      <c r="K21" t="s">
        <v>19</v>
      </c>
      <c r="L21" s="2">
        <f t="shared" si="0"/>
        <v>2746832000</v>
      </c>
      <c r="M21" s="2">
        <f t="shared" si="1"/>
        <v>4272606000</v>
      </c>
      <c r="N21" s="2">
        <f t="shared" si="2"/>
        <v>1525774000</v>
      </c>
    </row>
    <row r="22" spans="1:14" x14ac:dyDescent="0.3">
      <c r="A22">
        <v>20</v>
      </c>
      <c r="B22" t="s">
        <v>20</v>
      </c>
      <c r="C22" t="s">
        <v>3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16</v>
      </c>
      <c r="K22" t="s">
        <v>21</v>
      </c>
      <c r="L22" s="2">
        <f t="shared" si="0"/>
        <v>8791000000</v>
      </c>
      <c r="M22" s="2">
        <f t="shared" si="1"/>
        <v>10151000000</v>
      </c>
      <c r="N22" s="2">
        <f t="shared" si="2"/>
        <v>1360000000</v>
      </c>
    </row>
    <row r="23" spans="1:14" x14ac:dyDescent="0.3">
      <c r="A23">
        <v>21</v>
      </c>
      <c r="B23" t="s">
        <v>20</v>
      </c>
      <c r="C23" t="s">
        <v>6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16</v>
      </c>
      <c r="K23" t="s">
        <v>21</v>
      </c>
      <c r="L23" s="2">
        <f t="shared" si="0"/>
        <v>8331000000</v>
      </c>
      <c r="M23" s="2">
        <f t="shared" si="1"/>
        <v>10464000000</v>
      </c>
      <c r="N23" s="2">
        <f t="shared" si="2"/>
        <v>2133000000</v>
      </c>
    </row>
    <row r="24" spans="1:14" x14ac:dyDescent="0.3">
      <c r="A24">
        <v>22</v>
      </c>
      <c r="B24" t="s">
        <v>20</v>
      </c>
      <c r="C24" t="s">
        <v>7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16</v>
      </c>
      <c r="K24" t="s">
        <v>21</v>
      </c>
      <c r="L24" s="2">
        <f t="shared" si="0"/>
        <v>8430000000</v>
      </c>
      <c r="M24" s="2">
        <f t="shared" si="1"/>
        <v>11029000000</v>
      </c>
      <c r="N24" s="2">
        <f t="shared" si="2"/>
        <v>2599000000</v>
      </c>
    </row>
    <row r="25" spans="1:14" x14ac:dyDescent="0.3">
      <c r="A25">
        <v>23</v>
      </c>
      <c r="B25" t="s">
        <v>20</v>
      </c>
      <c r="C25" t="s">
        <v>8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16</v>
      </c>
      <c r="K25" t="s">
        <v>21</v>
      </c>
      <c r="L25" s="2">
        <f t="shared" si="0"/>
        <v>8791000000</v>
      </c>
      <c r="M25" s="2">
        <f t="shared" si="1"/>
        <v>11658000000</v>
      </c>
      <c r="N25" s="2">
        <f t="shared" si="2"/>
        <v>2867000000</v>
      </c>
    </row>
    <row r="26" spans="1:14" x14ac:dyDescent="0.3">
      <c r="A26">
        <v>24</v>
      </c>
      <c r="B26" t="s">
        <v>22</v>
      </c>
      <c r="C26" t="s">
        <v>3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13</v>
      </c>
      <c r="K26" t="s">
        <v>23</v>
      </c>
      <c r="L26" s="2">
        <f t="shared" si="0"/>
        <v>3019463000</v>
      </c>
      <c r="M26" s="2">
        <f t="shared" si="1"/>
        <v>3468683000</v>
      </c>
      <c r="N26" s="2">
        <f t="shared" si="2"/>
        <v>449220000</v>
      </c>
    </row>
    <row r="27" spans="1:14" x14ac:dyDescent="0.3">
      <c r="A27">
        <v>25</v>
      </c>
      <c r="B27" t="s">
        <v>22</v>
      </c>
      <c r="C27" t="s">
        <v>6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13</v>
      </c>
      <c r="K27" t="s">
        <v>23</v>
      </c>
      <c r="L27" s="2">
        <f t="shared" si="0"/>
        <v>3092417000</v>
      </c>
      <c r="M27" s="2">
        <f t="shared" si="1"/>
        <v>3524985000</v>
      </c>
      <c r="N27" s="2">
        <f t="shared" si="2"/>
        <v>432568000</v>
      </c>
    </row>
    <row r="28" spans="1:14" x14ac:dyDescent="0.3">
      <c r="A28">
        <v>26</v>
      </c>
      <c r="B28" t="s">
        <v>22</v>
      </c>
      <c r="C28" t="s">
        <v>7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13</v>
      </c>
      <c r="K28" t="s">
        <v>23</v>
      </c>
      <c r="L28" s="2">
        <f t="shared" si="0"/>
        <v>3146540000</v>
      </c>
      <c r="M28" s="2">
        <f t="shared" si="1"/>
        <v>4051194000</v>
      </c>
      <c r="N28" s="2">
        <f t="shared" si="2"/>
        <v>904654000</v>
      </c>
    </row>
    <row r="29" spans="1:14" x14ac:dyDescent="0.3">
      <c r="A29">
        <v>27</v>
      </c>
      <c r="B29" t="s">
        <v>22</v>
      </c>
      <c r="C29" t="s">
        <v>8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13</v>
      </c>
      <c r="K29" t="s">
        <v>23</v>
      </c>
      <c r="L29" s="2">
        <f t="shared" si="0"/>
        <v>3542428000</v>
      </c>
      <c r="M29" s="2">
        <f t="shared" si="1"/>
        <v>5034522000</v>
      </c>
      <c r="N29" s="2">
        <f t="shared" si="2"/>
        <v>1492094000</v>
      </c>
    </row>
    <row r="30" spans="1:14" x14ac:dyDescent="0.3">
      <c r="A30">
        <v>28</v>
      </c>
      <c r="B30" t="s">
        <v>24</v>
      </c>
      <c r="C30" t="s">
        <v>3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13</v>
      </c>
      <c r="K30" t="s">
        <v>25</v>
      </c>
      <c r="L30" s="2">
        <f t="shared" si="0"/>
        <v>909488000</v>
      </c>
      <c r="M30" s="2">
        <f t="shared" si="1"/>
        <v>1692411000</v>
      </c>
      <c r="N30" s="2">
        <f t="shared" si="2"/>
        <v>782923000</v>
      </c>
    </row>
    <row r="31" spans="1:14" x14ac:dyDescent="0.3">
      <c r="A31">
        <v>29</v>
      </c>
      <c r="B31" t="s">
        <v>24</v>
      </c>
      <c r="C31" t="s">
        <v>6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13</v>
      </c>
      <c r="K31" t="s">
        <v>25</v>
      </c>
      <c r="L31" s="2">
        <f t="shared" si="0"/>
        <v>1040382000</v>
      </c>
      <c r="M31" s="2">
        <f t="shared" si="1"/>
        <v>1830188000</v>
      </c>
      <c r="N31" s="2">
        <f t="shared" si="2"/>
        <v>789806000</v>
      </c>
    </row>
    <row r="32" spans="1:14" x14ac:dyDescent="0.3">
      <c r="A32">
        <v>30</v>
      </c>
      <c r="B32" t="s">
        <v>24</v>
      </c>
      <c r="C32" t="s">
        <v>7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13</v>
      </c>
      <c r="K32" t="s">
        <v>25</v>
      </c>
      <c r="L32" s="2">
        <f t="shared" si="0"/>
        <v>1428421000</v>
      </c>
      <c r="M32" s="2">
        <f t="shared" si="1"/>
        <v>2259262000</v>
      </c>
      <c r="N32" s="2">
        <f t="shared" si="2"/>
        <v>830841000</v>
      </c>
    </row>
    <row r="33" spans="1:14" x14ac:dyDescent="0.3">
      <c r="A33">
        <v>31</v>
      </c>
      <c r="B33" t="s">
        <v>24</v>
      </c>
      <c r="C33" t="s">
        <v>8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13</v>
      </c>
      <c r="K33" t="s">
        <v>25</v>
      </c>
      <c r="L33" s="2">
        <f t="shared" si="0"/>
        <v>1185377000</v>
      </c>
      <c r="M33" s="2">
        <f t="shared" si="1"/>
        <v>2227173000</v>
      </c>
      <c r="N33" s="2">
        <f t="shared" si="2"/>
        <v>1041796000</v>
      </c>
    </row>
    <row r="34" spans="1:14" x14ac:dyDescent="0.3">
      <c r="A34">
        <v>32</v>
      </c>
      <c r="B34" t="s">
        <v>26</v>
      </c>
      <c r="C34" t="s">
        <v>3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27</v>
      </c>
      <c r="K34" t="s">
        <v>28</v>
      </c>
      <c r="L34" s="2">
        <f t="shared" si="0"/>
        <v>1665000000</v>
      </c>
      <c r="M34" s="2">
        <f t="shared" si="1"/>
        <v>3623000000</v>
      </c>
      <c r="N34" s="2">
        <f t="shared" si="2"/>
        <v>1958000000</v>
      </c>
    </row>
    <row r="35" spans="1:14" x14ac:dyDescent="0.3">
      <c r="A35">
        <v>33</v>
      </c>
      <c r="B35" t="s">
        <v>26</v>
      </c>
      <c r="C35" t="s">
        <v>6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27</v>
      </c>
      <c r="K35" t="s">
        <v>28</v>
      </c>
      <c r="L35" s="2">
        <f t="shared" si="0"/>
        <v>1759000000</v>
      </c>
      <c r="M35" s="2">
        <f t="shared" si="1"/>
        <v>3889000000</v>
      </c>
      <c r="N35" s="2">
        <f t="shared" si="2"/>
        <v>2130000000</v>
      </c>
    </row>
    <row r="36" spans="1:14" x14ac:dyDescent="0.3">
      <c r="A36">
        <v>34</v>
      </c>
      <c r="B36" t="s">
        <v>26</v>
      </c>
      <c r="C36" t="s">
        <v>7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27</v>
      </c>
      <c r="K36" t="s">
        <v>28</v>
      </c>
      <c r="L36" s="2">
        <f t="shared" si="0"/>
        <v>1907000000</v>
      </c>
      <c r="M36" s="2">
        <f t="shared" si="1"/>
        <v>4768000000</v>
      </c>
      <c r="N36" s="2">
        <f t="shared" si="2"/>
        <v>2861000000</v>
      </c>
    </row>
    <row r="37" spans="1:14" x14ac:dyDescent="0.3">
      <c r="A37">
        <v>35</v>
      </c>
      <c r="B37" t="s">
        <v>26</v>
      </c>
      <c r="C37" t="s">
        <v>8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27</v>
      </c>
      <c r="K37" t="s">
        <v>28</v>
      </c>
      <c r="L37" s="2">
        <f t="shared" si="0"/>
        <v>2010000000</v>
      </c>
      <c r="M37" s="2">
        <f t="shared" si="1"/>
        <v>4020000000</v>
      </c>
      <c r="N37" s="2">
        <f t="shared" si="2"/>
        <v>2010000000</v>
      </c>
    </row>
    <row r="38" spans="1:14" x14ac:dyDescent="0.3">
      <c r="A38">
        <v>36</v>
      </c>
      <c r="B38" t="s">
        <v>29</v>
      </c>
      <c r="C38" t="s">
        <v>3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13</v>
      </c>
      <c r="K38" t="s">
        <v>30</v>
      </c>
      <c r="L38" s="2">
        <f t="shared" si="0"/>
        <v>274935000</v>
      </c>
      <c r="M38" s="2">
        <f t="shared" si="1"/>
        <v>1249299000</v>
      </c>
      <c r="N38" s="2">
        <f t="shared" si="2"/>
        <v>974364000</v>
      </c>
    </row>
    <row r="39" spans="1:14" x14ac:dyDescent="0.3">
      <c r="A39">
        <v>37</v>
      </c>
      <c r="B39" t="s">
        <v>29</v>
      </c>
      <c r="C39" t="s">
        <v>6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13</v>
      </c>
      <c r="K39" t="s">
        <v>30</v>
      </c>
      <c r="L39" s="2">
        <f t="shared" si="0"/>
        <v>325234000</v>
      </c>
      <c r="M39" s="2">
        <f t="shared" si="1"/>
        <v>1424146000</v>
      </c>
      <c r="N39" s="2">
        <f t="shared" si="2"/>
        <v>1098912000</v>
      </c>
    </row>
    <row r="40" spans="1:14" x14ac:dyDescent="0.3">
      <c r="A40">
        <v>38</v>
      </c>
      <c r="B40" t="s">
        <v>29</v>
      </c>
      <c r="C40" t="s">
        <v>7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13</v>
      </c>
      <c r="K40" t="s">
        <v>30</v>
      </c>
      <c r="L40" s="2">
        <f t="shared" si="0"/>
        <v>560494000</v>
      </c>
      <c r="M40" s="2">
        <f t="shared" si="1"/>
        <v>1658961000</v>
      </c>
      <c r="N40" s="2">
        <f t="shared" si="2"/>
        <v>1098467000</v>
      </c>
    </row>
    <row r="41" spans="1:14" x14ac:dyDescent="0.3">
      <c r="A41">
        <v>39</v>
      </c>
      <c r="B41" t="s">
        <v>29</v>
      </c>
      <c r="C41" t="s">
        <v>8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13</v>
      </c>
      <c r="K41" t="s">
        <v>30</v>
      </c>
      <c r="L41" s="2">
        <f t="shared" si="0"/>
        <v>695186000</v>
      </c>
      <c r="M41" s="2">
        <f t="shared" si="1"/>
        <v>1957046000</v>
      </c>
      <c r="N41" s="2">
        <f t="shared" si="2"/>
        <v>1261860000</v>
      </c>
    </row>
    <row r="42" spans="1:14" x14ac:dyDescent="0.3">
      <c r="A42">
        <v>40</v>
      </c>
      <c r="B42" t="s">
        <v>31</v>
      </c>
      <c r="C42" t="s">
        <v>3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13</v>
      </c>
      <c r="K42" t="s">
        <v>23</v>
      </c>
      <c r="L42" s="2">
        <f t="shared" si="0"/>
        <v>1723900000</v>
      </c>
      <c r="M42" s="2">
        <f t="shared" si="1"/>
        <v>2073700000</v>
      </c>
      <c r="N42" s="2">
        <f t="shared" si="2"/>
        <v>349800000</v>
      </c>
    </row>
    <row r="43" spans="1:14" x14ac:dyDescent="0.3">
      <c r="A43">
        <v>41</v>
      </c>
      <c r="B43" t="s">
        <v>31</v>
      </c>
      <c r="C43" t="s">
        <v>6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13</v>
      </c>
      <c r="K43" t="s">
        <v>23</v>
      </c>
      <c r="L43" s="2">
        <f t="shared" si="0"/>
        <v>1702000000</v>
      </c>
      <c r="M43" s="2">
        <f t="shared" si="1"/>
        <v>1999600000</v>
      </c>
      <c r="N43" s="2">
        <f t="shared" si="2"/>
        <v>297600000</v>
      </c>
    </row>
    <row r="44" spans="1:14" x14ac:dyDescent="0.3">
      <c r="A44">
        <v>42</v>
      </c>
      <c r="B44" t="s">
        <v>31</v>
      </c>
      <c r="C44" t="s">
        <v>7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13</v>
      </c>
      <c r="K44" t="s">
        <v>23</v>
      </c>
      <c r="L44" s="2">
        <f t="shared" si="0"/>
        <v>2046300000</v>
      </c>
      <c r="M44" s="2">
        <f t="shared" si="1"/>
        <v>2170100000</v>
      </c>
      <c r="N44" s="2">
        <f t="shared" si="2"/>
        <v>123800000</v>
      </c>
    </row>
    <row r="45" spans="1:14" x14ac:dyDescent="0.3">
      <c r="A45">
        <v>43</v>
      </c>
      <c r="B45" t="s">
        <v>31</v>
      </c>
      <c r="C45" t="s">
        <v>8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13</v>
      </c>
      <c r="K45" t="s">
        <v>23</v>
      </c>
      <c r="L45" s="2">
        <f t="shared" si="0"/>
        <v>2132100000</v>
      </c>
      <c r="M45" s="2">
        <f t="shared" si="1"/>
        <v>2133400000</v>
      </c>
      <c r="N45" s="2">
        <f t="shared" si="2"/>
        <v>1300000</v>
      </c>
    </row>
    <row r="46" spans="1:14" x14ac:dyDescent="0.3">
      <c r="A46">
        <v>44</v>
      </c>
      <c r="B46" t="s">
        <v>32</v>
      </c>
      <c r="C46" t="s">
        <v>3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33</v>
      </c>
      <c r="K46" t="s">
        <v>34</v>
      </c>
      <c r="L46" s="2">
        <f t="shared" si="0"/>
        <v>1116000000</v>
      </c>
      <c r="M46" s="2">
        <f t="shared" si="1"/>
        <v>2304000000</v>
      </c>
      <c r="N46" s="2">
        <f t="shared" si="2"/>
        <v>1188000000</v>
      </c>
    </row>
    <row r="47" spans="1:14" x14ac:dyDescent="0.3">
      <c r="A47">
        <v>45</v>
      </c>
      <c r="B47" t="s">
        <v>32</v>
      </c>
      <c r="C47" t="s">
        <v>6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33</v>
      </c>
      <c r="K47" t="s">
        <v>34</v>
      </c>
      <c r="L47" s="2">
        <f t="shared" si="0"/>
        <v>1164000000</v>
      </c>
      <c r="M47" s="2">
        <f t="shared" si="1"/>
        <v>2348000000</v>
      </c>
      <c r="N47" s="2">
        <f t="shared" si="2"/>
        <v>1184000000</v>
      </c>
    </row>
    <row r="48" spans="1:14" x14ac:dyDescent="0.3">
      <c r="A48">
        <v>46</v>
      </c>
      <c r="B48" t="s">
        <v>32</v>
      </c>
      <c r="C48" t="s">
        <v>7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33</v>
      </c>
      <c r="K48" t="s">
        <v>34</v>
      </c>
      <c r="L48" s="2">
        <f t="shared" si="0"/>
        <v>1213000000</v>
      </c>
      <c r="M48" s="2">
        <f t="shared" si="1"/>
        <v>2467000000</v>
      </c>
      <c r="N48" s="2">
        <f t="shared" si="2"/>
        <v>1254000000</v>
      </c>
    </row>
    <row r="49" spans="1:14" x14ac:dyDescent="0.3">
      <c r="A49">
        <v>47</v>
      </c>
      <c r="B49" t="s">
        <v>32</v>
      </c>
      <c r="C49" t="s">
        <v>8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33</v>
      </c>
      <c r="K49" t="s">
        <v>34</v>
      </c>
      <c r="L49" s="2">
        <f t="shared" si="0"/>
        <v>1338000000</v>
      </c>
      <c r="M49" s="2">
        <f t="shared" si="1"/>
        <v>2597000000</v>
      </c>
      <c r="N49" s="2">
        <f t="shared" si="2"/>
        <v>1259000000</v>
      </c>
    </row>
    <row r="50" spans="1:14" x14ac:dyDescent="0.3">
      <c r="A50">
        <v>48</v>
      </c>
      <c r="B50" t="s">
        <v>35</v>
      </c>
      <c r="C50" t="s">
        <v>3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33</v>
      </c>
      <c r="K50" t="s">
        <v>36</v>
      </c>
      <c r="L50" s="2">
        <f t="shared" si="0"/>
        <v>5594000000</v>
      </c>
      <c r="M50" s="2">
        <f t="shared" si="1"/>
        <v>8550000000</v>
      </c>
      <c r="N50" s="2">
        <f t="shared" si="2"/>
        <v>2956000000</v>
      </c>
    </row>
    <row r="51" spans="1:14" x14ac:dyDescent="0.3">
      <c r="A51">
        <v>49</v>
      </c>
      <c r="B51" t="s">
        <v>35</v>
      </c>
      <c r="C51" t="s">
        <v>6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33</v>
      </c>
      <c r="K51" t="s">
        <v>36</v>
      </c>
      <c r="L51" s="2">
        <f t="shared" si="0"/>
        <v>5042300000</v>
      </c>
      <c r="M51" s="2">
        <f t="shared" si="1"/>
        <v>8091200000</v>
      </c>
      <c r="N51" s="2">
        <f t="shared" si="2"/>
        <v>3048900000</v>
      </c>
    </row>
    <row r="52" spans="1:14" x14ac:dyDescent="0.3">
      <c r="A52">
        <v>50</v>
      </c>
      <c r="B52" t="s">
        <v>35</v>
      </c>
      <c r="C52" t="s">
        <v>7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33</v>
      </c>
      <c r="K52" t="s">
        <v>36</v>
      </c>
      <c r="L52" s="2">
        <f t="shared" si="0"/>
        <v>5565500000</v>
      </c>
      <c r="M52" s="2">
        <f t="shared" si="1"/>
        <v>8692900000</v>
      </c>
      <c r="N52" s="2">
        <f t="shared" si="2"/>
        <v>3127400000</v>
      </c>
    </row>
    <row r="53" spans="1:14" x14ac:dyDescent="0.3">
      <c r="A53">
        <v>51</v>
      </c>
      <c r="B53" t="s">
        <v>35</v>
      </c>
      <c r="C53" t="s">
        <v>8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33</v>
      </c>
      <c r="K53" t="s">
        <v>36</v>
      </c>
      <c r="L53" s="2">
        <f t="shared" si="0"/>
        <v>5686200000</v>
      </c>
      <c r="M53" s="2">
        <f t="shared" si="1"/>
        <v>9019700000</v>
      </c>
      <c r="N53" s="2">
        <f t="shared" si="2"/>
        <v>3333500000</v>
      </c>
    </row>
    <row r="54" spans="1:14" x14ac:dyDescent="0.3">
      <c r="A54">
        <v>52</v>
      </c>
      <c r="B54" t="s">
        <v>37</v>
      </c>
      <c r="C54" t="s">
        <v>3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38</v>
      </c>
      <c r="K54" t="s">
        <v>39</v>
      </c>
      <c r="L54" s="2">
        <f t="shared" si="0"/>
        <v>3727000000</v>
      </c>
      <c r="M54" s="2">
        <f t="shared" si="1"/>
        <v>8290000000</v>
      </c>
      <c r="N54" s="2">
        <f t="shared" si="2"/>
        <v>4563000000</v>
      </c>
    </row>
    <row r="55" spans="1:14" x14ac:dyDescent="0.3">
      <c r="A55">
        <v>53</v>
      </c>
      <c r="B55" t="s">
        <v>37</v>
      </c>
      <c r="C55" t="s">
        <v>6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38</v>
      </c>
      <c r="K55" t="s">
        <v>39</v>
      </c>
      <c r="L55" s="2">
        <f t="shared" si="0"/>
        <v>3489000000</v>
      </c>
      <c r="M55" s="2">
        <f t="shared" si="1"/>
        <v>8598000000</v>
      </c>
      <c r="N55" s="2">
        <f t="shared" si="2"/>
        <v>5109000000</v>
      </c>
    </row>
    <row r="56" spans="1:14" x14ac:dyDescent="0.3">
      <c r="A56">
        <v>54</v>
      </c>
      <c r="B56" t="s">
        <v>37</v>
      </c>
      <c r="C56" t="s">
        <v>7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38</v>
      </c>
      <c r="K56" t="s">
        <v>39</v>
      </c>
      <c r="L56" s="2">
        <f t="shared" si="0"/>
        <v>3547000000</v>
      </c>
      <c r="M56" s="2">
        <f t="shared" si="1"/>
        <v>8355000000</v>
      </c>
      <c r="N56" s="2">
        <f t="shared" si="2"/>
        <v>4808000000</v>
      </c>
    </row>
    <row r="57" spans="1:14" x14ac:dyDescent="0.3">
      <c r="A57">
        <v>55</v>
      </c>
      <c r="B57" t="s">
        <v>37</v>
      </c>
      <c r="C57" t="s">
        <v>8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38</v>
      </c>
      <c r="K57" t="s">
        <v>39</v>
      </c>
      <c r="L57" s="2">
        <f t="shared" si="0"/>
        <v>3672000000</v>
      </c>
      <c r="M57" s="2">
        <f t="shared" si="1"/>
        <v>7823000000</v>
      </c>
      <c r="N57" s="2">
        <f t="shared" si="2"/>
        <v>4151000000</v>
      </c>
    </row>
    <row r="58" spans="1:14" x14ac:dyDescent="0.3">
      <c r="A58">
        <v>56</v>
      </c>
      <c r="B58" t="s">
        <v>40</v>
      </c>
      <c r="C58" t="s">
        <v>3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38</v>
      </c>
      <c r="K58" t="s">
        <v>41</v>
      </c>
      <c r="L58" s="2">
        <f t="shared" si="0"/>
        <v>21491000000</v>
      </c>
      <c r="M58" s="2">
        <f t="shared" si="1"/>
        <v>33469000000</v>
      </c>
      <c r="N58" s="2">
        <f t="shared" si="2"/>
        <v>11978000000</v>
      </c>
    </row>
    <row r="59" spans="1:14" x14ac:dyDescent="0.3">
      <c r="A59">
        <v>57</v>
      </c>
      <c r="B59" t="s">
        <v>40</v>
      </c>
      <c r="C59" t="s">
        <v>6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38</v>
      </c>
      <c r="K59" t="s">
        <v>41</v>
      </c>
      <c r="L59" s="2">
        <f t="shared" si="0"/>
        <v>22005000000</v>
      </c>
      <c r="M59" s="2">
        <f t="shared" si="1"/>
        <v>34214000000</v>
      </c>
      <c r="N59" s="2">
        <f t="shared" si="2"/>
        <v>12209000000</v>
      </c>
    </row>
    <row r="60" spans="1:14" x14ac:dyDescent="0.3">
      <c r="A60">
        <v>58</v>
      </c>
      <c r="B60" t="s">
        <v>40</v>
      </c>
      <c r="C60" t="s">
        <v>7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38</v>
      </c>
      <c r="K60" t="s">
        <v>41</v>
      </c>
      <c r="L60" s="2">
        <f t="shared" si="0"/>
        <v>18491000000</v>
      </c>
      <c r="M60" s="2">
        <f t="shared" si="1"/>
        <v>30795000000</v>
      </c>
      <c r="N60" s="2">
        <f t="shared" si="2"/>
        <v>12304000000</v>
      </c>
    </row>
    <row r="61" spans="1:14" x14ac:dyDescent="0.3">
      <c r="A61">
        <v>59</v>
      </c>
      <c r="B61" t="s">
        <v>40</v>
      </c>
      <c r="C61" t="s">
        <v>8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38</v>
      </c>
      <c r="K61" t="s">
        <v>41</v>
      </c>
      <c r="L61" s="2">
        <f t="shared" si="0"/>
        <v>16417000000</v>
      </c>
      <c r="M61" s="2">
        <f t="shared" si="1"/>
        <v>21746000000</v>
      </c>
      <c r="N61" s="2">
        <f t="shared" si="2"/>
        <v>5329000000</v>
      </c>
    </row>
    <row r="62" spans="1:14" x14ac:dyDescent="0.3">
      <c r="A62">
        <v>60</v>
      </c>
      <c r="B62" t="s">
        <v>42</v>
      </c>
      <c r="C62" t="s">
        <v>3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43</v>
      </c>
      <c r="K62" t="s">
        <v>44</v>
      </c>
      <c r="L62" s="2">
        <f t="shared" si="0"/>
        <v>386905000</v>
      </c>
      <c r="M62" s="2">
        <f t="shared" si="1"/>
        <v>572156000</v>
      </c>
      <c r="N62" s="2">
        <f t="shared" si="2"/>
        <v>185251000</v>
      </c>
    </row>
    <row r="63" spans="1:14" x14ac:dyDescent="0.3">
      <c r="A63">
        <v>61</v>
      </c>
      <c r="B63" t="s">
        <v>42</v>
      </c>
      <c r="C63" t="s">
        <v>6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43</v>
      </c>
      <c r="K63" t="s">
        <v>44</v>
      </c>
      <c r="L63" s="2">
        <f t="shared" si="0"/>
        <v>344983000</v>
      </c>
      <c r="M63" s="2">
        <f t="shared" si="1"/>
        <v>594002000</v>
      </c>
      <c r="N63" s="2">
        <f t="shared" si="2"/>
        <v>249019000</v>
      </c>
    </row>
    <row r="64" spans="1:14" x14ac:dyDescent="0.3">
      <c r="A64">
        <v>62</v>
      </c>
      <c r="B64" t="s">
        <v>42</v>
      </c>
      <c r="C64" t="s">
        <v>7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43</v>
      </c>
      <c r="K64" t="s">
        <v>44</v>
      </c>
      <c r="L64" s="2">
        <f t="shared" si="0"/>
        <v>339229000</v>
      </c>
      <c r="M64" s="2">
        <f t="shared" si="1"/>
        <v>603399000</v>
      </c>
      <c r="N64" s="2">
        <f t="shared" si="2"/>
        <v>264170000</v>
      </c>
    </row>
    <row r="65" spans="1:14" x14ac:dyDescent="0.3">
      <c r="A65">
        <v>63</v>
      </c>
      <c r="B65" t="s">
        <v>42</v>
      </c>
      <c r="C65" t="s">
        <v>8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43</v>
      </c>
      <c r="K65" t="s">
        <v>44</v>
      </c>
      <c r="L65" s="2">
        <f t="shared" si="0"/>
        <v>359847000</v>
      </c>
      <c r="M65" s="2">
        <f t="shared" si="1"/>
        <v>616062000</v>
      </c>
      <c r="N65" s="2">
        <f t="shared" si="2"/>
        <v>256215000</v>
      </c>
    </row>
    <row r="66" spans="1:14" x14ac:dyDescent="0.3">
      <c r="A66">
        <v>64</v>
      </c>
      <c r="B66" t="s">
        <v>45</v>
      </c>
      <c r="C66" t="s">
        <v>3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38</v>
      </c>
      <c r="K66" t="s">
        <v>46</v>
      </c>
      <c r="L66" s="2">
        <f t="shared" si="0"/>
        <v>1470287000</v>
      </c>
      <c r="M66" s="2">
        <f t="shared" si="1"/>
        <v>2337721000</v>
      </c>
      <c r="N66" s="2">
        <f t="shared" si="2"/>
        <v>867434000</v>
      </c>
    </row>
    <row r="67" spans="1:14" x14ac:dyDescent="0.3">
      <c r="A67">
        <v>65</v>
      </c>
      <c r="B67" t="s">
        <v>45</v>
      </c>
      <c r="C67" t="s">
        <v>6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38</v>
      </c>
      <c r="K67" t="s">
        <v>46</v>
      </c>
      <c r="L67" s="2">
        <f t="shared" ref="L67:L130" si="3">G67+H67+I67</f>
        <v>1485558000</v>
      </c>
      <c r="M67" s="2">
        <f t="shared" ref="M67:M130" si="4">E67-F67</f>
        <v>2288090000</v>
      </c>
      <c r="N67" s="2">
        <f t="shared" ref="N67:N130" si="5">M67-L67</f>
        <v>802532000</v>
      </c>
    </row>
    <row r="68" spans="1:14" x14ac:dyDescent="0.3">
      <c r="A68">
        <v>66</v>
      </c>
      <c r="B68" t="s">
        <v>45</v>
      </c>
      <c r="C68" t="s">
        <v>7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38</v>
      </c>
      <c r="K68" t="s">
        <v>46</v>
      </c>
      <c r="L68" s="2">
        <f t="shared" si="3"/>
        <v>1402573000</v>
      </c>
      <c r="M68" s="2">
        <f t="shared" si="4"/>
        <v>1658870000</v>
      </c>
      <c r="N68" s="2">
        <f t="shared" si="5"/>
        <v>256297000</v>
      </c>
    </row>
    <row r="69" spans="1:14" x14ac:dyDescent="0.3">
      <c r="A69">
        <v>67</v>
      </c>
      <c r="B69" t="s">
        <v>45</v>
      </c>
      <c r="C69" t="s">
        <v>8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38</v>
      </c>
      <c r="K69" t="s">
        <v>46</v>
      </c>
      <c r="L69" s="2">
        <f t="shared" si="3"/>
        <v>1351314000</v>
      </c>
      <c r="M69" s="2">
        <f t="shared" si="4"/>
        <v>2280552000</v>
      </c>
      <c r="N69" s="2">
        <f t="shared" si="5"/>
        <v>929238000</v>
      </c>
    </row>
    <row r="70" spans="1:14" x14ac:dyDescent="0.3">
      <c r="A70">
        <v>72</v>
      </c>
      <c r="B70" t="s">
        <v>47</v>
      </c>
      <c r="C70" t="s">
        <v>3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13</v>
      </c>
      <c r="K70" t="s">
        <v>48</v>
      </c>
      <c r="L70" s="2">
        <f t="shared" si="3"/>
        <v>529154000</v>
      </c>
      <c r="M70" s="2">
        <f t="shared" si="4"/>
        <v>844047000</v>
      </c>
      <c r="N70" s="2">
        <f t="shared" si="5"/>
        <v>314893000</v>
      </c>
    </row>
    <row r="71" spans="1:14" x14ac:dyDescent="0.3">
      <c r="A71">
        <v>73</v>
      </c>
      <c r="B71" t="s">
        <v>47</v>
      </c>
      <c r="C71" t="s">
        <v>6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13</v>
      </c>
      <c r="K71" t="s">
        <v>48</v>
      </c>
      <c r="L71" s="2">
        <f t="shared" si="3"/>
        <v>651024000</v>
      </c>
      <c r="M71" s="2">
        <f t="shared" si="4"/>
        <v>1066835000</v>
      </c>
      <c r="N71" s="2">
        <f t="shared" si="5"/>
        <v>415811000</v>
      </c>
    </row>
    <row r="72" spans="1:14" x14ac:dyDescent="0.3">
      <c r="A72">
        <v>74</v>
      </c>
      <c r="B72" t="s">
        <v>47</v>
      </c>
      <c r="C72" t="s">
        <v>7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13</v>
      </c>
      <c r="K72" t="s">
        <v>48</v>
      </c>
      <c r="L72" s="2">
        <f t="shared" si="3"/>
        <v>862223000</v>
      </c>
      <c r="M72" s="2">
        <f t="shared" si="4"/>
        <v>1352931000</v>
      </c>
      <c r="N72" s="2">
        <f t="shared" si="5"/>
        <v>490708000</v>
      </c>
    </row>
    <row r="73" spans="1:14" x14ac:dyDescent="0.3">
      <c r="A73">
        <v>75</v>
      </c>
      <c r="B73" t="s">
        <v>47</v>
      </c>
      <c r="C73" t="s">
        <v>8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13</v>
      </c>
      <c r="K73" t="s">
        <v>48</v>
      </c>
      <c r="L73" s="2">
        <f t="shared" si="3"/>
        <v>1004911000</v>
      </c>
      <c r="M73" s="2">
        <f t="shared" si="4"/>
        <v>1471828000</v>
      </c>
      <c r="N73" s="2">
        <f t="shared" si="5"/>
        <v>466917000</v>
      </c>
    </row>
    <row r="74" spans="1:14" x14ac:dyDescent="0.3">
      <c r="A74">
        <v>76</v>
      </c>
      <c r="B74" t="s">
        <v>49</v>
      </c>
      <c r="C74" t="s">
        <v>3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50</v>
      </c>
      <c r="K74" t="s">
        <v>51</v>
      </c>
      <c r="L74" s="2">
        <f t="shared" si="3"/>
        <v>387375000</v>
      </c>
      <c r="M74" s="2">
        <f t="shared" si="4"/>
        <v>898843000</v>
      </c>
      <c r="N74" s="2">
        <f t="shared" si="5"/>
        <v>511468000</v>
      </c>
    </row>
    <row r="75" spans="1:14" x14ac:dyDescent="0.3">
      <c r="A75">
        <v>77</v>
      </c>
      <c r="B75" t="s">
        <v>49</v>
      </c>
      <c r="C75" t="s">
        <v>6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50</v>
      </c>
      <c r="K75" t="s">
        <v>51</v>
      </c>
      <c r="L75" s="2">
        <f t="shared" si="3"/>
        <v>240435000</v>
      </c>
      <c r="M75" s="2">
        <f t="shared" si="4"/>
        <v>850471000</v>
      </c>
      <c r="N75" s="2">
        <f t="shared" si="5"/>
        <v>610036000</v>
      </c>
    </row>
    <row r="76" spans="1:14" x14ac:dyDescent="0.3">
      <c r="A76">
        <v>78</v>
      </c>
      <c r="B76" t="s">
        <v>49</v>
      </c>
      <c r="C76" t="s">
        <v>7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50</v>
      </c>
      <c r="K76" t="s">
        <v>51</v>
      </c>
      <c r="L76" s="2">
        <f t="shared" si="3"/>
        <v>443445000</v>
      </c>
      <c r="M76" s="2">
        <f t="shared" si="4"/>
        <v>770848000</v>
      </c>
      <c r="N76" s="2">
        <f t="shared" si="5"/>
        <v>327403000</v>
      </c>
    </row>
    <row r="77" spans="1:14" x14ac:dyDescent="0.3">
      <c r="A77">
        <v>79</v>
      </c>
      <c r="B77" t="s">
        <v>49</v>
      </c>
      <c r="C77" t="s">
        <v>8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50</v>
      </c>
      <c r="K77" t="s">
        <v>51</v>
      </c>
      <c r="L77" s="2">
        <f t="shared" si="3"/>
        <v>615145000</v>
      </c>
      <c r="M77" s="2">
        <f t="shared" si="4"/>
        <v>1196872000</v>
      </c>
      <c r="N77" s="2">
        <f t="shared" si="5"/>
        <v>581727000</v>
      </c>
    </row>
    <row r="78" spans="1:14" x14ac:dyDescent="0.3">
      <c r="A78">
        <v>80</v>
      </c>
      <c r="B78" t="s">
        <v>52</v>
      </c>
      <c r="C78" t="s">
        <v>3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4</v>
      </c>
      <c r="K78" t="s">
        <v>5</v>
      </c>
      <c r="L78" s="2">
        <f t="shared" si="3"/>
        <v>1806000000</v>
      </c>
      <c r="M78" s="2">
        <f t="shared" si="4"/>
        <v>2338000000</v>
      </c>
      <c r="N78" s="2">
        <f t="shared" si="5"/>
        <v>532000000</v>
      </c>
    </row>
    <row r="79" spans="1:14" x14ac:dyDescent="0.3">
      <c r="A79">
        <v>81</v>
      </c>
      <c r="B79" t="s">
        <v>52</v>
      </c>
      <c r="C79" t="s">
        <v>6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4</v>
      </c>
      <c r="K79" t="s">
        <v>5</v>
      </c>
      <c r="L79" s="2">
        <f t="shared" si="3"/>
        <v>1963000000</v>
      </c>
      <c r="M79" s="2">
        <f t="shared" si="4"/>
        <v>2801000000</v>
      </c>
      <c r="N79" s="2">
        <f t="shared" si="5"/>
        <v>838000000</v>
      </c>
    </row>
    <row r="80" spans="1:14" x14ac:dyDescent="0.3">
      <c r="A80">
        <v>82</v>
      </c>
      <c r="B80" t="s">
        <v>52</v>
      </c>
      <c r="C80" t="s">
        <v>7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4</v>
      </c>
      <c r="K80" t="s">
        <v>5</v>
      </c>
      <c r="L80" s="2">
        <f t="shared" si="3"/>
        <v>2111000000</v>
      </c>
      <c r="M80" s="2">
        <f t="shared" si="4"/>
        <v>3043000000</v>
      </c>
      <c r="N80" s="2">
        <f t="shared" si="5"/>
        <v>932000000</v>
      </c>
    </row>
    <row r="81" spans="1:14" x14ac:dyDescent="0.3">
      <c r="A81">
        <v>83</v>
      </c>
      <c r="B81" t="s">
        <v>52</v>
      </c>
      <c r="C81" t="s">
        <v>8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4</v>
      </c>
      <c r="K81" t="s">
        <v>5</v>
      </c>
      <c r="L81" s="2">
        <f t="shared" si="3"/>
        <v>2333000000</v>
      </c>
      <c r="M81" s="2">
        <f t="shared" si="4"/>
        <v>3663000000</v>
      </c>
      <c r="N81" s="2">
        <f t="shared" si="5"/>
        <v>1330000000</v>
      </c>
    </row>
    <row r="82" spans="1:14" x14ac:dyDescent="0.3">
      <c r="A82">
        <v>84</v>
      </c>
      <c r="B82" t="s">
        <v>53</v>
      </c>
      <c r="C82" t="s">
        <v>3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38</v>
      </c>
      <c r="K82" t="s">
        <v>41</v>
      </c>
      <c r="L82" s="2">
        <f t="shared" si="3"/>
        <v>8002000000</v>
      </c>
      <c r="M82" s="2">
        <f t="shared" si="4"/>
        <v>11697000000</v>
      </c>
      <c r="N82" s="2">
        <f t="shared" si="5"/>
        <v>3695000000</v>
      </c>
    </row>
    <row r="83" spans="1:14" x14ac:dyDescent="0.3">
      <c r="A83">
        <v>85</v>
      </c>
      <c r="B83" t="s">
        <v>53</v>
      </c>
      <c r="C83" t="s">
        <v>6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38</v>
      </c>
      <c r="K83" t="s">
        <v>41</v>
      </c>
      <c r="L83" s="2">
        <f t="shared" si="3"/>
        <v>9667000000</v>
      </c>
      <c r="M83" s="2">
        <f t="shared" si="4"/>
        <v>14679000000</v>
      </c>
      <c r="N83" s="2">
        <f t="shared" si="5"/>
        <v>5012000000</v>
      </c>
    </row>
    <row r="84" spans="1:14" x14ac:dyDescent="0.3">
      <c r="A84">
        <v>86</v>
      </c>
      <c r="B84" t="s">
        <v>53</v>
      </c>
      <c r="C84" t="s">
        <v>7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38</v>
      </c>
      <c r="K84" t="s">
        <v>41</v>
      </c>
      <c r="L84" s="2">
        <f t="shared" si="3"/>
        <v>9395000000</v>
      </c>
      <c r="M84" s="2">
        <f t="shared" si="4"/>
        <v>14046000000</v>
      </c>
      <c r="N84" s="2">
        <f t="shared" si="5"/>
        <v>4651000000</v>
      </c>
    </row>
    <row r="85" spans="1:14" x14ac:dyDescent="0.3">
      <c r="A85">
        <v>87</v>
      </c>
      <c r="B85" t="s">
        <v>53</v>
      </c>
      <c r="C85" t="s">
        <v>8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38</v>
      </c>
      <c r="K85" t="s">
        <v>41</v>
      </c>
      <c r="L85" s="2">
        <f t="shared" si="3"/>
        <v>9206000000</v>
      </c>
      <c r="M85" s="2">
        <f t="shared" si="4"/>
        <v>12816000000</v>
      </c>
      <c r="N85" s="2">
        <f t="shared" si="5"/>
        <v>3610000000</v>
      </c>
    </row>
    <row r="86" spans="1:14" x14ac:dyDescent="0.3">
      <c r="A86">
        <v>88</v>
      </c>
      <c r="B86" t="s">
        <v>54</v>
      </c>
      <c r="C86" t="s">
        <v>3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4</v>
      </c>
      <c r="K86" t="s">
        <v>55</v>
      </c>
      <c r="L86" s="2">
        <f t="shared" si="3"/>
        <v>483100000</v>
      </c>
      <c r="M86" s="2">
        <f t="shared" si="4"/>
        <v>861500000</v>
      </c>
      <c r="N86" s="2">
        <f t="shared" si="5"/>
        <v>378400000</v>
      </c>
    </row>
    <row r="87" spans="1:14" x14ac:dyDescent="0.3">
      <c r="A87">
        <v>89</v>
      </c>
      <c r="B87" t="s">
        <v>54</v>
      </c>
      <c r="C87" t="s">
        <v>6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4</v>
      </c>
      <c r="K87" t="s">
        <v>55</v>
      </c>
      <c r="L87" s="2">
        <f t="shared" si="3"/>
        <v>527400000</v>
      </c>
      <c r="M87" s="2">
        <f t="shared" si="4"/>
        <v>853700000</v>
      </c>
      <c r="N87" s="2">
        <f t="shared" si="5"/>
        <v>326300000</v>
      </c>
    </row>
    <row r="88" spans="1:14" x14ac:dyDescent="0.3">
      <c r="A88">
        <v>90</v>
      </c>
      <c r="B88" t="s">
        <v>54</v>
      </c>
      <c r="C88" t="s">
        <v>7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4</v>
      </c>
      <c r="K88" t="s">
        <v>55</v>
      </c>
      <c r="L88" s="2">
        <f t="shared" si="3"/>
        <v>510500000</v>
      </c>
      <c r="M88" s="2">
        <f t="shared" si="4"/>
        <v>869100000</v>
      </c>
      <c r="N88" s="2">
        <f t="shared" si="5"/>
        <v>358600000</v>
      </c>
    </row>
    <row r="89" spans="1:14" x14ac:dyDescent="0.3">
      <c r="A89">
        <v>91</v>
      </c>
      <c r="B89" t="s">
        <v>54</v>
      </c>
      <c r="C89" t="s">
        <v>8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4</v>
      </c>
      <c r="K89" t="s">
        <v>55</v>
      </c>
      <c r="L89" s="2">
        <f t="shared" si="3"/>
        <v>559800000</v>
      </c>
      <c r="M89" s="2">
        <f t="shared" si="4"/>
        <v>985300000</v>
      </c>
      <c r="N89" s="2">
        <f t="shared" si="5"/>
        <v>425500000</v>
      </c>
    </row>
    <row r="90" spans="1:14" x14ac:dyDescent="0.3">
      <c r="A90">
        <v>92</v>
      </c>
      <c r="B90" t="s">
        <v>56</v>
      </c>
      <c r="C90" t="s">
        <v>3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16</v>
      </c>
      <c r="K90" t="s">
        <v>57</v>
      </c>
      <c r="L90" s="2">
        <f t="shared" si="3"/>
        <v>811236000</v>
      </c>
      <c r="M90" s="2">
        <f t="shared" si="4"/>
        <v>1373790000</v>
      </c>
      <c r="N90" s="2">
        <f t="shared" si="5"/>
        <v>562554000</v>
      </c>
    </row>
    <row r="91" spans="1:14" x14ac:dyDescent="0.3">
      <c r="A91">
        <v>93</v>
      </c>
      <c r="B91" t="s">
        <v>56</v>
      </c>
      <c r="C91" t="s">
        <v>6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16</v>
      </c>
      <c r="K91" t="s">
        <v>57</v>
      </c>
      <c r="L91" s="2">
        <f t="shared" si="3"/>
        <v>1164000000</v>
      </c>
      <c r="M91" s="2">
        <f t="shared" si="4"/>
        <v>2060000000</v>
      </c>
      <c r="N91" s="2">
        <f t="shared" si="5"/>
        <v>896000000</v>
      </c>
    </row>
    <row r="92" spans="1:14" x14ac:dyDescent="0.3">
      <c r="A92">
        <v>94</v>
      </c>
      <c r="B92" t="s">
        <v>56</v>
      </c>
      <c r="C92" t="s">
        <v>7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16</v>
      </c>
      <c r="K92" t="s">
        <v>57</v>
      </c>
      <c r="L92" s="2">
        <f t="shared" si="3"/>
        <v>1753000000</v>
      </c>
      <c r="M92" s="2">
        <f t="shared" si="4"/>
        <v>2371000000</v>
      </c>
      <c r="N92" s="2">
        <f t="shared" si="5"/>
        <v>618000000</v>
      </c>
    </row>
    <row r="93" spans="1:14" x14ac:dyDescent="0.3">
      <c r="A93">
        <v>95</v>
      </c>
      <c r="B93" t="s">
        <v>56</v>
      </c>
      <c r="C93" t="s">
        <v>8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16</v>
      </c>
      <c r="K93" t="s">
        <v>57</v>
      </c>
      <c r="L93" s="2">
        <f t="shared" si="3"/>
        <v>2069000000</v>
      </c>
      <c r="M93" s="2">
        <f t="shared" si="4"/>
        <v>2826000000</v>
      </c>
      <c r="N93" s="2">
        <f t="shared" si="5"/>
        <v>757000000</v>
      </c>
    </row>
    <row r="94" spans="1:14" x14ac:dyDescent="0.3">
      <c r="A94">
        <v>96</v>
      </c>
      <c r="B94" t="s">
        <v>58</v>
      </c>
      <c r="C94" t="s">
        <v>3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13</v>
      </c>
      <c r="K94" t="s">
        <v>59</v>
      </c>
      <c r="L94" s="2">
        <f t="shared" si="3"/>
        <v>2218000000</v>
      </c>
      <c r="M94" s="2">
        <f t="shared" si="4"/>
        <v>2991000000</v>
      </c>
      <c r="N94" s="2">
        <f t="shared" si="5"/>
        <v>773000000</v>
      </c>
    </row>
    <row r="95" spans="1:14" x14ac:dyDescent="0.3">
      <c r="A95">
        <v>97</v>
      </c>
      <c r="B95" t="s">
        <v>58</v>
      </c>
      <c r="C95" t="s">
        <v>6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13</v>
      </c>
      <c r="K95" t="s">
        <v>59</v>
      </c>
      <c r="L95" s="2">
        <f t="shared" si="3"/>
        <v>2323000000</v>
      </c>
      <c r="M95" s="2">
        <f t="shared" si="4"/>
        <v>3843000000</v>
      </c>
      <c r="N95" s="2">
        <f t="shared" si="5"/>
        <v>1520000000</v>
      </c>
    </row>
    <row r="96" spans="1:14" x14ac:dyDescent="0.3">
      <c r="A96">
        <v>98</v>
      </c>
      <c r="B96" t="s">
        <v>58</v>
      </c>
      <c r="C96" t="s">
        <v>7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13</v>
      </c>
      <c r="K96" t="s">
        <v>59</v>
      </c>
      <c r="L96" s="2">
        <f t="shared" si="3"/>
        <v>2259000000</v>
      </c>
      <c r="M96" s="2">
        <f t="shared" si="4"/>
        <v>3952000000</v>
      </c>
      <c r="N96" s="2">
        <f t="shared" si="5"/>
        <v>1693000000</v>
      </c>
    </row>
    <row r="97" spans="1:14" x14ac:dyDescent="0.3">
      <c r="A97">
        <v>99</v>
      </c>
      <c r="B97" t="s">
        <v>58</v>
      </c>
      <c r="C97" t="s">
        <v>8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13</v>
      </c>
      <c r="K97" t="s">
        <v>59</v>
      </c>
      <c r="L97" s="2">
        <f t="shared" si="3"/>
        <v>2359000000</v>
      </c>
      <c r="M97" s="2">
        <f t="shared" si="4"/>
        <v>4511000000</v>
      </c>
      <c r="N97" s="2">
        <f t="shared" si="5"/>
        <v>2152000000</v>
      </c>
    </row>
    <row r="98" spans="1:14" x14ac:dyDescent="0.3">
      <c r="A98">
        <v>100</v>
      </c>
      <c r="B98" t="s">
        <v>60</v>
      </c>
      <c r="C98" t="s">
        <v>3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4</v>
      </c>
      <c r="K98" t="s">
        <v>61</v>
      </c>
      <c r="L98" s="2">
        <f t="shared" si="3"/>
        <v>434209000</v>
      </c>
      <c r="M98" s="2">
        <f t="shared" si="4"/>
        <v>1180081000</v>
      </c>
      <c r="N98" s="2">
        <f t="shared" si="5"/>
        <v>745872000</v>
      </c>
    </row>
    <row r="99" spans="1:14" x14ac:dyDescent="0.3">
      <c r="A99">
        <v>101</v>
      </c>
      <c r="B99" t="s">
        <v>60</v>
      </c>
      <c r="C99" t="s">
        <v>6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4</v>
      </c>
      <c r="K99" t="s">
        <v>61</v>
      </c>
      <c r="L99" s="2">
        <f t="shared" si="3"/>
        <v>455415000</v>
      </c>
      <c r="M99" s="2">
        <f t="shared" si="4"/>
        <v>1270494000</v>
      </c>
      <c r="N99" s="2">
        <f t="shared" si="5"/>
        <v>815079000</v>
      </c>
    </row>
    <row r="100" spans="1:14" x14ac:dyDescent="0.3">
      <c r="A100">
        <v>102</v>
      </c>
      <c r="B100" t="s">
        <v>60</v>
      </c>
      <c r="C100" t="s">
        <v>7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4</v>
      </c>
      <c r="K100" t="s">
        <v>61</v>
      </c>
      <c r="L100" s="2">
        <f t="shared" si="3"/>
        <v>526361000</v>
      </c>
      <c r="M100" s="2">
        <f t="shared" si="4"/>
        <v>1424947000</v>
      </c>
      <c r="N100" s="2">
        <f t="shared" si="5"/>
        <v>898586000</v>
      </c>
    </row>
    <row r="101" spans="1:14" x14ac:dyDescent="0.3">
      <c r="A101">
        <v>103</v>
      </c>
      <c r="B101" t="s">
        <v>60</v>
      </c>
      <c r="C101" t="s">
        <v>8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4</v>
      </c>
      <c r="K101" t="s">
        <v>61</v>
      </c>
      <c r="L101" s="2">
        <f t="shared" si="3"/>
        <v>517299000</v>
      </c>
      <c r="M101" s="2">
        <f t="shared" si="4"/>
        <v>1425015000</v>
      </c>
      <c r="N101" s="2">
        <f t="shared" si="5"/>
        <v>907716000</v>
      </c>
    </row>
    <row r="102" spans="1:14" x14ac:dyDescent="0.3">
      <c r="A102">
        <v>108</v>
      </c>
      <c r="B102" t="s">
        <v>62</v>
      </c>
      <c r="C102" t="s">
        <v>3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16</v>
      </c>
      <c r="K102" t="s">
        <v>57</v>
      </c>
      <c r="L102" s="2">
        <f t="shared" si="3"/>
        <v>9463000000</v>
      </c>
      <c r="M102" s="2">
        <f t="shared" si="4"/>
        <v>15330000000</v>
      </c>
      <c r="N102" s="2">
        <f t="shared" si="5"/>
        <v>5867000000</v>
      </c>
    </row>
    <row r="103" spans="1:14" x14ac:dyDescent="0.3">
      <c r="A103">
        <v>109</v>
      </c>
      <c r="B103" t="s">
        <v>62</v>
      </c>
      <c r="C103" t="s">
        <v>6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16</v>
      </c>
      <c r="K103" t="s">
        <v>57</v>
      </c>
      <c r="L103" s="2">
        <f t="shared" si="3"/>
        <v>9450000000</v>
      </c>
      <c r="M103" s="2">
        <f t="shared" si="4"/>
        <v>15641000000</v>
      </c>
      <c r="N103" s="2">
        <f t="shared" si="5"/>
        <v>6191000000</v>
      </c>
    </row>
    <row r="104" spans="1:14" x14ac:dyDescent="0.3">
      <c r="A104">
        <v>110</v>
      </c>
      <c r="B104" t="s">
        <v>62</v>
      </c>
      <c r="C104" t="s">
        <v>7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16</v>
      </c>
      <c r="K104" t="s">
        <v>57</v>
      </c>
      <c r="L104" s="2">
        <f t="shared" si="3"/>
        <v>8965000000</v>
      </c>
      <c r="M104" s="2">
        <f t="shared" si="4"/>
        <v>17435000000</v>
      </c>
      <c r="N104" s="2">
        <f t="shared" si="5"/>
        <v>8470000000</v>
      </c>
    </row>
    <row r="105" spans="1:14" x14ac:dyDescent="0.3">
      <c r="A105">
        <v>111</v>
      </c>
      <c r="B105" t="s">
        <v>62</v>
      </c>
      <c r="C105" t="s">
        <v>8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16</v>
      </c>
      <c r="K105" t="s">
        <v>57</v>
      </c>
      <c r="L105" s="2">
        <f t="shared" si="3"/>
        <v>9035000000</v>
      </c>
      <c r="M105" s="2">
        <f t="shared" si="4"/>
        <v>18829000000</v>
      </c>
      <c r="N105" s="2">
        <f t="shared" si="5"/>
        <v>9794000000</v>
      </c>
    </row>
    <row r="106" spans="1:14" x14ac:dyDescent="0.3">
      <c r="A106">
        <v>112</v>
      </c>
      <c r="B106" t="s">
        <v>63</v>
      </c>
      <c r="C106" t="s">
        <v>3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38</v>
      </c>
      <c r="K106" t="s">
        <v>64</v>
      </c>
      <c r="L106" s="2">
        <f t="shared" si="3"/>
        <v>6804000000</v>
      </c>
      <c r="M106" s="2">
        <f t="shared" si="4"/>
        <v>8360000000</v>
      </c>
      <c r="N106" s="2">
        <f t="shared" si="5"/>
        <v>1556000000</v>
      </c>
    </row>
    <row r="107" spans="1:14" x14ac:dyDescent="0.3">
      <c r="A107">
        <v>113</v>
      </c>
      <c r="B107" t="s">
        <v>63</v>
      </c>
      <c r="C107" t="s">
        <v>6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38</v>
      </c>
      <c r="K107" t="s">
        <v>64</v>
      </c>
      <c r="L107" s="2">
        <f t="shared" si="3"/>
        <v>6994000000</v>
      </c>
      <c r="M107" s="2">
        <f t="shared" si="4"/>
        <v>9276000000</v>
      </c>
      <c r="N107" s="2">
        <f t="shared" si="5"/>
        <v>2282000000</v>
      </c>
    </row>
    <row r="108" spans="1:14" x14ac:dyDescent="0.3">
      <c r="A108">
        <v>114</v>
      </c>
      <c r="B108" t="s">
        <v>63</v>
      </c>
      <c r="C108" t="s">
        <v>7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38</v>
      </c>
      <c r="K108" t="s">
        <v>64</v>
      </c>
      <c r="L108" s="2">
        <f t="shared" si="3"/>
        <v>7411000000</v>
      </c>
      <c r="M108" s="2">
        <f t="shared" si="4"/>
        <v>10314000000</v>
      </c>
      <c r="N108" s="2">
        <f t="shared" si="5"/>
        <v>2903000000</v>
      </c>
    </row>
    <row r="109" spans="1:14" x14ac:dyDescent="0.3">
      <c r="A109">
        <v>115</v>
      </c>
      <c r="B109" t="s">
        <v>63</v>
      </c>
      <c r="C109" t="s">
        <v>8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38</v>
      </c>
      <c r="K109" t="s">
        <v>64</v>
      </c>
      <c r="L109" s="2">
        <f t="shared" si="3"/>
        <v>7380000000</v>
      </c>
      <c r="M109" s="2">
        <f t="shared" si="4"/>
        <v>9939000000</v>
      </c>
      <c r="N109" s="2">
        <f t="shared" si="5"/>
        <v>2559000000</v>
      </c>
    </row>
    <row r="110" spans="1:14" x14ac:dyDescent="0.3">
      <c r="A110">
        <v>116</v>
      </c>
      <c r="B110" t="s">
        <v>65</v>
      </c>
      <c r="C110" t="s">
        <v>3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43</v>
      </c>
      <c r="K110" t="s">
        <v>66</v>
      </c>
      <c r="L110" s="2">
        <f t="shared" si="3"/>
        <v>1033762000</v>
      </c>
      <c r="M110" s="2">
        <f t="shared" si="4"/>
        <v>2153481000</v>
      </c>
      <c r="N110" s="2">
        <f t="shared" si="5"/>
        <v>1119719000</v>
      </c>
    </row>
    <row r="111" spans="1:14" x14ac:dyDescent="0.3">
      <c r="A111">
        <v>117</v>
      </c>
      <c r="B111" t="s">
        <v>65</v>
      </c>
      <c r="C111" t="s">
        <v>6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43</v>
      </c>
      <c r="K111" t="s">
        <v>66</v>
      </c>
      <c r="L111" s="2">
        <f t="shared" si="3"/>
        <v>1287229000</v>
      </c>
      <c r="M111" s="2">
        <f t="shared" si="4"/>
        <v>2501534000</v>
      </c>
      <c r="N111" s="2">
        <f t="shared" si="5"/>
        <v>1214305000</v>
      </c>
    </row>
    <row r="112" spans="1:14" x14ac:dyDescent="0.3">
      <c r="A112">
        <v>118</v>
      </c>
      <c r="B112" t="s">
        <v>65</v>
      </c>
      <c r="C112" t="s">
        <v>7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43</v>
      </c>
      <c r="K112" t="s">
        <v>66</v>
      </c>
      <c r="L112" s="2">
        <f t="shared" si="3"/>
        <v>1518861000</v>
      </c>
      <c r="M112" s="2">
        <f t="shared" si="4"/>
        <v>3005783000</v>
      </c>
      <c r="N112" s="2">
        <f t="shared" si="5"/>
        <v>1486922000</v>
      </c>
    </row>
    <row r="113" spans="1:14" x14ac:dyDescent="0.3">
      <c r="A113">
        <v>119</v>
      </c>
      <c r="B113" t="s">
        <v>65</v>
      </c>
      <c r="C113" t="s">
        <v>8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43</v>
      </c>
      <c r="K113" t="s">
        <v>66</v>
      </c>
      <c r="L113" s="2">
        <f t="shared" si="3"/>
        <v>1849859000</v>
      </c>
      <c r="M113" s="2">
        <f t="shared" si="4"/>
        <v>3462648000</v>
      </c>
      <c r="N113" s="2">
        <f t="shared" si="5"/>
        <v>1612789000</v>
      </c>
    </row>
    <row r="114" spans="1:14" x14ac:dyDescent="0.3">
      <c r="A114">
        <v>120</v>
      </c>
      <c r="B114" t="s">
        <v>67</v>
      </c>
      <c r="C114" t="s">
        <v>3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10</v>
      </c>
      <c r="K114" t="s">
        <v>68</v>
      </c>
      <c r="L114" s="2">
        <f t="shared" si="3"/>
        <v>19526000000</v>
      </c>
      <c r="M114" s="2">
        <f t="shared" si="4"/>
        <v>20271000000</v>
      </c>
      <c r="N114" s="2">
        <f t="shared" si="5"/>
        <v>745000000</v>
      </c>
    </row>
    <row r="115" spans="1:14" x14ac:dyDescent="0.3">
      <c r="A115">
        <v>121</v>
      </c>
      <c r="B115" t="s">
        <v>67</v>
      </c>
      <c r="C115" t="s">
        <v>6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10</v>
      </c>
      <c r="K115" t="s">
        <v>68</v>
      </c>
      <c r="L115" s="2">
        <f t="shared" si="3"/>
        <v>26058000000</v>
      </c>
      <c r="M115" s="2">
        <f t="shared" si="4"/>
        <v>26236000000</v>
      </c>
      <c r="N115" s="2">
        <f t="shared" si="5"/>
        <v>178000000</v>
      </c>
    </row>
    <row r="116" spans="1:14" x14ac:dyDescent="0.3">
      <c r="A116">
        <v>122</v>
      </c>
      <c r="B116" t="s">
        <v>67</v>
      </c>
      <c r="C116" t="s">
        <v>7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10</v>
      </c>
      <c r="K116" t="s">
        <v>68</v>
      </c>
      <c r="L116" s="2">
        <f t="shared" si="3"/>
        <v>33122000000</v>
      </c>
      <c r="M116" s="2">
        <f t="shared" si="4"/>
        <v>35355000000</v>
      </c>
      <c r="N116" s="2">
        <f t="shared" si="5"/>
        <v>2233000000</v>
      </c>
    </row>
    <row r="117" spans="1:14" x14ac:dyDescent="0.3">
      <c r="A117">
        <v>123</v>
      </c>
      <c r="B117" t="s">
        <v>67</v>
      </c>
      <c r="C117" t="s">
        <v>8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10</v>
      </c>
      <c r="K117" t="s">
        <v>68</v>
      </c>
      <c r="L117" s="2">
        <f t="shared" si="3"/>
        <v>43536000000</v>
      </c>
      <c r="M117" s="2">
        <f t="shared" si="4"/>
        <v>47722000000</v>
      </c>
      <c r="N117" s="2">
        <f t="shared" si="5"/>
        <v>4186000000</v>
      </c>
    </row>
    <row r="118" spans="1:14" x14ac:dyDescent="0.3">
      <c r="A118">
        <v>124</v>
      </c>
      <c r="B118" t="s">
        <v>69</v>
      </c>
      <c r="C118" t="s">
        <v>3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10</v>
      </c>
      <c r="K118" t="s">
        <v>70</v>
      </c>
      <c r="L118" s="2">
        <f t="shared" si="3"/>
        <v>2019600000</v>
      </c>
      <c r="M118" s="2">
        <f t="shared" si="4"/>
        <v>2759900000</v>
      </c>
      <c r="N118" s="2">
        <f t="shared" si="5"/>
        <v>740300000</v>
      </c>
    </row>
    <row r="119" spans="1:14" x14ac:dyDescent="0.3">
      <c r="A119">
        <v>125</v>
      </c>
      <c r="B119" t="s">
        <v>69</v>
      </c>
      <c r="C119" t="s">
        <v>6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10</v>
      </c>
      <c r="K119" t="s">
        <v>70</v>
      </c>
      <c r="L119" s="2">
        <f t="shared" si="3"/>
        <v>2167900000</v>
      </c>
      <c r="M119" s="2">
        <f t="shared" si="4"/>
        <v>2988700000</v>
      </c>
      <c r="N119" s="2">
        <f t="shared" si="5"/>
        <v>820800000</v>
      </c>
    </row>
    <row r="120" spans="1:14" x14ac:dyDescent="0.3">
      <c r="A120">
        <v>126</v>
      </c>
      <c r="B120" t="s">
        <v>69</v>
      </c>
      <c r="C120" t="s">
        <v>7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10</v>
      </c>
      <c r="K120" t="s">
        <v>70</v>
      </c>
      <c r="L120" s="2">
        <f t="shared" si="3"/>
        <v>2373000000</v>
      </c>
      <c r="M120" s="2">
        <f t="shared" si="4"/>
        <v>3261500000</v>
      </c>
      <c r="N120" s="2">
        <f t="shared" si="5"/>
        <v>888500000</v>
      </c>
    </row>
    <row r="121" spans="1:14" x14ac:dyDescent="0.3">
      <c r="A121">
        <v>127</v>
      </c>
      <c r="B121" t="s">
        <v>69</v>
      </c>
      <c r="C121" t="s">
        <v>8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10</v>
      </c>
      <c r="K121" t="s">
        <v>70</v>
      </c>
      <c r="L121" s="2">
        <f t="shared" si="3"/>
        <v>2423700000</v>
      </c>
      <c r="M121" s="2">
        <f t="shared" si="4"/>
        <v>3313200000</v>
      </c>
      <c r="N121" s="2">
        <f t="shared" si="5"/>
        <v>889500000</v>
      </c>
    </row>
    <row r="122" spans="1:14" x14ac:dyDescent="0.3">
      <c r="A122">
        <v>128</v>
      </c>
      <c r="B122" t="s">
        <v>71</v>
      </c>
      <c r="C122" t="s">
        <v>3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16</v>
      </c>
      <c r="K122" t="s">
        <v>72</v>
      </c>
      <c r="L122" s="2">
        <f t="shared" si="3"/>
        <v>8913500000</v>
      </c>
      <c r="M122" s="2">
        <f t="shared" si="4"/>
        <v>13283600000</v>
      </c>
      <c r="N122" s="2">
        <f t="shared" si="5"/>
        <v>4370100000</v>
      </c>
    </row>
    <row r="123" spans="1:14" x14ac:dyDescent="0.3">
      <c r="A123">
        <v>129</v>
      </c>
      <c r="B123" t="s">
        <v>71</v>
      </c>
      <c r="C123" t="s">
        <v>6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16</v>
      </c>
      <c r="K123" t="s">
        <v>72</v>
      </c>
      <c r="L123" s="2">
        <f t="shared" si="3"/>
        <v>10198200000</v>
      </c>
      <c r="M123" s="2">
        <f t="shared" si="4"/>
        <v>14786400000</v>
      </c>
      <c r="N123" s="2">
        <f t="shared" si="5"/>
        <v>4588200000</v>
      </c>
    </row>
    <row r="124" spans="1:14" x14ac:dyDescent="0.3">
      <c r="A124">
        <v>130</v>
      </c>
      <c r="B124" t="s">
        <v>71</v>
      </c>
      <c r="C124" t="s">
        <v>7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16</v>
      </c>
      <c r="K124" t="s">
        <v>72</v>
      </c>
      <c r="L124" s="2">
        <f t="shared" si="3"/>
        <v>11969300000</v>
      </c>
      <c r="M124" s="2">
        <f t="shared" si="4"/>
        <v>17019200000</v>
      </c>
      <c r="N124" s="2">
        <f t="shared" si="5"/>
        <v>5049900000</v>
      </c>
    </row>
    <row r="125" spans="1:14" x14ac:dyDescent="0.3">
      <c r="A125">
        <v>131</v>
      </c>
      <c r="B125" t="s">
        <v>71</v>
      </c>
      <c r="C125" t="s">
        <v>8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16</v>
      </c>
      <c r="K125" t="s">
        <v>72</v>
      </c>
      <c r="L125" s="2">
        <f t="shared" si="3"/>
        <v>12764900000</v>
      </c>
      <c r="M125" s="2">
        <f t="shared" si="4"/>
        <v>18039600000</v>
      </c>
      <c r="N125" s="2">
        <f t="shared" si="5"/>
        <v>5274700000</v>
      </c>
    </row>
    <row r="126" spans="1:14" x14ac:dyDescent="0.3">
      <c r="A126">
        <v>136</v>
      </c>
      <c r="B126" t="s">
        <v>73</v>
      </c>
      <c r="C126" t="s">
        <v>3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74</v>
      </c>
      <c r="K126" t="s">
        <v>75</v>
      </c>
      <c r="L126" s="2">
        <f t="shared" si="3"/>
        <v>8214000000</v>
      </c>
      <c r="M126" s="2">
        <f t="shared" si="4"/>
        <v>13349000000</v>
      </c>
      <c r="N126" s="2">
        <f t="shared" si="5"/>
        <v>5135000000</v>
      </c>
    </row>
    <row r="127" spans="1:14" x14ac:dyDescent="0.3">
      <c r="A127">
        <v>137</v>
      </c>
      <c r="B127" t="s">
        <v>73</v>
      </c>
      <c r="C127" t="s">
        <v>6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74</v>
      </c>
      <c r="K127" t="s">
        <v>75</v>
      </c>
      <c r="L127" s="2">
        <f t="shared" si="3"/>
        <v>7152000000</v>
      </c>
      <c r="M127" s="2">
        <f t="shared" si="4"/>
        <v>11833000000</v>
      </c>
      <c r="N127" s="2">
        <f t="shared" si="5"/>
        <v>4681000000</v>
      </c>
    </row>
    <row r="128" spans="1:14" x14ac:dyDescent="0.3">
      <c r="A128">
        <v>138</v>
      </c>
      <c r="B128" t="s">
        <v>73</v>
      </c>
      <c r="C128" t="s">
        <v>7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74</v>
      </c>
      <c r="K128" t="s">
        <v>75</v>
      </c>
      <c r="L128" s="2">
        <f t="shared" si="3"/>
        <v>10815000000</v>
      </c>
      <c r="M128" s="2">
        <f t="shared" si="4"/>
        <v>10180000000</v>
      </c>
      <c r="N128" s="2">
        <f t="shared" si="5"/>
        <v>-635000000</v>
      </c>
    </row>
    <row r="129" spans="1:14" x14ac:dyDescent="0.3">
      <c r="A129">
        <v>139</v>
      </c>
      <c r="B129" t="s">
        <v>73</v>
      </c>
      <c r="C129" t="s">
        <v>8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74</v>
      </c>
      <c r="K129" t="s">
        <v>75</v>
      </c>
      <c r="L129" s="2">
        <f t="shared" si="3"/>
        <v>30163000000</v>
      </c>
      <c r="M129" s="2">
        <f t="shared" si="4"/>
        <v>4318000000</v>
      </c>
      <c r="N129" s="2">
        <f t="shared" si="5"/>
        <v>-25845000000</v>
      </c>
    </row>
    <row r="130" spans="1:14" x14ac:dyDescent="0.3">
      <c r="A130">
        <v>140</v>
      </c>
      <c r="B130" t="s">
        <v>76</v>
      </c>
      <c r="C130" t="s">
        <v>3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74</v>
      </c>
      <c r="K130" t="s">
        <v>75</v>
      </c>
      <c r="L130" s="2">
        <f t="shared" si="3"/>
        <v>6183000000</v>
      </c>
      <c r="M130" s="2">
        <f t="shared" si="4"/>
        <v>11639000000</v>
      </c>
      <c r="N130" s="2">
        <f t="shared" si="5"/>
        <v>5456000000</v>
      </c>
    </row>
    <row r="131" spans="1:14" x14ac:dyDescent="0.3">
      <c r="A131">
        <v>141</v>
      </c>
      <c r="B131" t="s">
        <v>76</v>
      </c>
      <c r="C131" t="s">
        <v>6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74</v>
      </c>
      <c r="K131" t="s">
        <v>75</v>
      </c>
      <c r="L131" s="2">
        <f t="shared" ref="L131:L194" si="6">G131+H131+I131</f>
        <v>7275000000</v>
      </c>
      <c r="M131" s="2">
        <f t="shared" ref="M131:M194" si="7">E131-F131</f>
        <v>15153000000</v>
      </c>
      <c r="N131" s="2">
        <f t="shared" ref="N131:N194" si="8">M131-L131</f>
        <v>7878000000</v>
      </c>
    </row>
    <row r="132" spans="1:14" x14ac:dyDescent="0.3">
      <c r="A132">
        <v>142</v>
      </c>
      <c r="B132" t="s">
        <v>76</v>
      </c>
      <c r="C132" t="s">
        <v>7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74</v>
      </c>
      <c r="K132" t="s">
        <v>75</v>
      </c>
      <c r="L132" s="2">
        <f t="shared" si="6"/>
        <v>6603000000</v>
      </c>
      <c r="M132" s="2">
        <f t="shared" si="7"/>
        <v>5513000000</v>
      </c>
      <c r="N132" s="2">
        <f t="shared" si="8"/>
        <v>-1090000000</v>
      </c>
    </row>
    <row r="133" spans="1:14" x14ac:dyDescent="0.3">
      <c r="A133">
        <v>143</v>
      </c>
      <c r="B133" t="s">
        <v>76</v>
      </c>
      <c r="C133" t="s">
        <v>8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74</v>
      </c>
      <c r="K133" t="s">
        <v>75</v>
      </c>
      <c r="L133" s="2">
        <f t="shared" si="6"/>
        <v>6395000000</v>
      </c>
      <c r="M133" s="2">
        <f t="shared" si="7"/>
        <v>4969000000</v>
      </c>
      <c r="N133" s="2">
        <f t="shared" si="8"/>
        <v>-1426000000</v>
      </c>
    </row>
    <row r="134" spans="1:14" x14ac:dyDescent="0.3">
      <c r="A134">
        <v>144</v>
      </c>
      <c r="B134" t="s">
        <v>77</v>
      </c>
      <c r="C134" t="s">
        <v>3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50</v>
      </c>
      <c r="K134" t="s">
        <v>78</v>
      </c>
      <c r="L134" s="2">
        <f t="shared" si="6"/>
        <v>1152300000</v>
      </c>
      <c r="M134" s="2">
        <f t="shared" si="7"/>
        <v>2708300000</v>
      </c>
      <c r="N134" s="2">
        <f t="shared" si="8"/>
        <v>1556000000</v>
      </c>
    </row>
    <row r="135" spans="1:14" x14ac:dyDescent="0.3">
      <c r="A135">
        <v>145</v>
      </c>
      <c r="B135" t="s">
        <v>77</v>
      </c>
      <c r="C135" t="s">
        <v>6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50</v>
      </c>
      <c r="K135" t="s">
        <v>78</v>
      </c>
      <c r="L135" s="2">
        <f t="shared" si="6"/>
        <v>1147200000</v>
      </c>
      <c r="M135" s="2">
        <f t="shared" si="7"/>
        <v>2809100000</v>
      </c>
      <c r="N135" s="2">
        <f t="shared" si="8"/>
        <v>1661900000</v>
      </c>
    </row>
    <row r="136" spans="1:14" x14ac:dyDescent="0.3">
      <c r="A136">
        <v>146</v>
      </c>
      <c r="B136" t="s">
        <v>77</v>
      </c>
      <c r="C136" t="s">
        <v>7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50</v>
      </c>
      <c r="K136" t="s">
        <v>78</v>
      </c>
      <c r="L136" s="2">
        <f t="shared" si="6"/>
        <v>1032400000</v>
      </c>
      <c r="M136" s="2">
        <f t="shared" si="7"/>
        <v>2955900000</v>
      </c>
      <c r="N136" s="2">
        <f t="shared" si="8"/>
        <v>1923500000</v>
      </c>
    </row>
    <row r="137" spans="1:14" x14ac:dyDescent="0.3">
      <c r="A137">
        <v>147</v>
      </c>
      <c r="B137" t="s">
        <v>77</v>
      </c>
      <c r="C137" t="s">
        <v>8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50</v>
      </c>
      <c r="K137" t="s">
        <v>78</v>
      </c>
      <c r="L137" s="2">
        <f t="shared" si="6"/>
        <v>929600000</v>
      </c>
      <c r="M137" s="2">
        <f t="shared" si="7"/>
        <v>3121700000</v>
      </c>
      <c r="N137" s="2">
        <f t="shared" si="8"/>
        <v>2192100000</v>
      </c>
    </row>
    <row r="138" spans="1:14" x14ac:dyDescent="0.3">
      <c r="A138">
        <v>148</v>
      </c>
      <c r="B138" t="s">
        <v>79</v>
      </c>
      <c r="C138" t="s">
        <v>3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13</v>
      </c>
      <c r="K138" t="s">
        <v>80</v>
      </c>
      <c r="L138" s="2">
        <f t="shared" si="6"/>
        <v>512900000</v>
      </c>
      <c r="M138" s="2">
        <f t="shared" si="7"/>
        <v>1343200000</v>
      </c>
      <c r="N138" s="2">
        <f t="shared" si="8"/>
        <v>830300000</v>
      </c>
    </row>
    <row r="139" spans="1:14" x14ac:dyDescent="0.3">
      <c r="A139">
        <v>149</v>
      </c>
      <c r="B139" t="s">
        <v>79</v>
      </c>
      <c r="C139" t="s">
        <v>6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13</v>
      </c>
      <c r="K139" t="s">
        <v>80</v>
      </c>
      <c r="L139" s="2">
        <f t="shared" si="6"/>
        <v>548000000</v>
      </c>
      <c r="M139" s="2">
        <f t="shared" si="7"/>
        <v>1450800000</v>
      </c>
      <c r="N139" s="2">
        <f t="shared" si="8"/>
        <v>902800000</v>
      </c>
    </row>
    <row r="140" spans="1:14" x14ac:dyDescent="0.3">
      <c r="A140">
        <v>150</v>
      </c>
      <c r="B140" t="s">
        <v>79</v>
      </c>
      <c r="C140" t="s">
        <v>7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13</v>
      </c>
      <c r="K140" t="s">
        <v>80</v>
      </c>
      <c r="L140" s="2">
        <f t="shared" si="6"/>
        <v>645100000</v>
      </c>
      <c r="M140" s="2">
        <f t="shared" si="7"/>
        <v>1693800000</v>
      </c>
      <c r="N140" s="2">
        <f t="shared" si="8"/>
        <v>1048700000</v>
      </c>
    </row>
    <row r="141" spans="1:14" x14ac:dyDescent="0.3">
      <c r="A141">
        <v>151</v>
      </c>
      <c r="B141" t="s">
        <v>79</v>
      </c>
      <c r="C141" t="s">
        <v>8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13</v>
      </c>
      <c r="K141" t="s">
        <v>80</v>
      </c>
      <c r="L141" s="2">
        <f t="shared" si="6"/>
        <v>669100000</v>
      </c>
      <c r="M141" s="2">
        <f t="shared" si="7"/>
        <v>1779500000</v>
      </c>
      <c r="N141" s="2">
        <f t="shared" si="8"/>
        <v>1110400000</v>
      </c>
    </row>
    <row r="142" spans="1:14" x14ac:dyDescent="0.3">
      <c r="A142">
        <v>152</v>
      </c>
      <c r="B142" t="s">
        <v>81</v>
      </c>
      <c r="C142" t="s">
        <v>3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4</v>
      </c>
      <c r="K142" t="s">
        <v>82</v>
      </c>
      <c r="L142" s="2">
        <f t="shared" si="6"/>
        <v>2654000000</v>
      </c>
      <c r="M142" s="2">
        <f t="shared" si="7"/>
        <v>3299000000</v>
      </c>
      <c r="N142" s="2">
        <f t="shared" si="8"/>
        <v>645000000</v>
      </c>
    </row>
    <row r="143" spans="1:14" x14ac:dyDescent="0.3">
      <c r="A143">
        <v>153</v>
      </c>
      <c r="B143" t="s">
        <v>81</v>
      </c>
      <c r="C143" t="s">
        <v>6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4</v>
      </c>
      <c r="K143" t="s">
        <v>82</v>
      </c>
      <c r="L143" s="2">
        <f t="shared" si="6"/>
        <v>2621000000</v>
      </c>
      <c r="M143" s="2">
        <f t="shared" si="7"/>
        <v>3746000000</v>
      </c>
      <c r="N143" s="2">
        <f t="shared" si="8"/>
        <v>1125000000</v>
      </c>
    </row>
    <row r="144" spans="1:14" x14ac:dyDescent="0.3">
      <c r="A144">
        <v>154</v>
      </c>
      <c r="B144" t="s">
        <v>81</v>
      </c>
      <c r="C144" t="s">
        <v>7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4</v>
      </c>
      <c r="K144" t="s">
        <v>82</v>
      </c>
      <c r="L144" s="2">
        <f t="shared" si="6"/>
        <v>2584000000</v>
      </c>
      <c r="M144" s="2">
        <f t="shared" si="7"/>
        <v>4769000000</v>
      </c>
      <c r="N144" s="2">
        <f t="shared" si="8"/>
        <v>2185000000</v>
      </c>
    </row>
    <row r="145" spans="1:14" x14ac:dyDescent="0.3">
      <c r="A145">
        <v>155</v>
      </c>
      <c r="B145" t="s">
        <v>81</v>
      </c>
      <c r="C145" t="s">
        <v>8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4</v>
      </c>
      <c r="K145" t="s">
        <v>82</v>
      </c>
      <c r="L145" s="2">
        <f t="shared" si="6"/>
        <v>2497000000</v>
      </c>
      <c r="M145" s="2">
        <f t="shared" si="7"/>
        <v>4465000000</v>
      </c>
      <c r="N145" s="2">
        <f t="shared" si="8"/>
        <v>1968000000</v>
      </c>
    </row>
    <row r="146" spans="1:14" x14ac:dyDescent="0.3">
      <c r="A146">
        <v>156</v>
      </c>
      <c r="B146" t="s">
        <v>83</v>
      </c>
      <c r="C146" t="s">
        <v>3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13</v>
      </c>
      <c r="K146" t="s">
        <v>84</v>
      </c>
      <c r="L146" s="2">
        <f t="shared" si="6"/>
        <v>1743000000</v>
      </c>
      <c r="M146" s="2">
        <f t="shared" si="7"/>
        <v>3194000000</v>
      </c>
      <c r="N146" s="2">
        <f t="shared" si="8"/>
        <v>1451000000</v>
      </c>
    </row>
    <row r="147" spans="1:14" x14ac:dyDescent="0.3">
      <c r="A147">
        <v>157</v>
      </c>
      <c r="B147" t="s">
        <v>83</v>
      </c>
      <c r="C147" t="s">
        <v>6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13</v>
      </c>
      <c r="K147" t="s">
        <v>84</v>
      </c>
      <c r="L147" s="2">
        <f t="shared" si="6"/>
        <v>1680000000</v>
      </c>
      <c r="M147" s="2">
        <f t="shared" si="7"/>
        <v>3052000000</v>
      </c>
      <c r="N147" s="2">
        <f t="shared" si="8"/>
        <v>1372000000</v>
      </c>
    </row>
    <row r="148" spans="1:14" x14ac:dyDescent="0.3">
      <c r="A148">
        <v>158</v>
      </c>
      <c r="B148" t="s">
        <v>83</v>
      </c>
      <c r="C148" t="s">
        <v>7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13</v>
      </c>
      <c r="K148" t="s">
        <v>84</v>
      </c>
      <c r="L148" s="2">
        <f t="shared" si="6"/>
        <v>1700000000</v>
      </c>
      <c r="M148" s="2">
        <f t="shared" si="7"/>
        <v>2883000000</v>
      </c>
      <c r="N148" s="2">
        <f t="shared" si="8"/>
        <v>1183000000</v>
      </c>
    </row>
    <row r="149" spans="1:14" x14ac:dyDescent="0.3">
      <c r="A149">
        <v>159</v>
      </c>
      <c r="B149" t="s">
        <v>83</v>
      </c>
      <c r="C149" t="s">
        <v>8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13</v>
      </c>
      <c r="K149" t="s">
        <v>84</v>
      </c>
      <c r="L149" s="2">
        <f t="shared" si="6"/>
        <v>1760000000</v>
      </c>
      <c r="M149" s="2">
        <f t="shared" si="7"/>
        <v>3079000000</v>
      </c>
      <c r="N149" s="2">
        <f t="shared" si="8"/>
        <v>1319000000</v>
      </c>
    </row>
    <row r="150" spans="1:14" x14ac:dyDescent="0.3">
      <c r="A150">
        <v>164</v>
      </c>
      <c r="B150" t="s">
        <v>85</v>
      </c>
      <c r="C150" t="s">
        <v>3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13</v>
      </c>
      <c r="K150" t="s">
        <v>25</v>
      </c>
      <c r="L150" s="2">
        <f t="shared" si="6"/>
        <v>1784000000</v>
      </c>
      <c r="M150" s="2">
        <f t="shared" si="7"/>
        <v>3553000000</v>
      </c>
      <c r="N150" s="2">
        <f t="shared" si="8"/>
        <v>1769000000</v>
      </c>
    </row>
    <row r="151" spans="1:14" x14ac:dyDescent="0.3">
      <c r="A151">
        <v>165</v>
      </c>
      <c r="B151" t="s">
        <v>85</v>
      </c>
      <c r="C151" t="s">
        <v>6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13</v>
      </c>
      <c r="K151" t="s">
        <v>25</v>
      </c>
      <c r="L151" s="2">
        <f t="shared" si="6"/>
        <v>5353000000</v>
      </c>
      <c r="M151" s="2">
        <f t="shared" si="7"/>
        <v>5940000000</v>
      </c>
      <c r="N151" s="2">
        <f t="shared" si="8"/>
        <v>587000000</v>
      </c>
    </row>
    <row r="152" spans="1:14" x14ac:dyDescent="0.3">
      <c r="A152">
        <v>166</v>
      </c>
      <c r="B152" t="s">
        <v>86</v>
      </c>
      <c r="C152" t="s">
        <v>3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50</v>
      </c>
      <c r="K152" t="s">
        <v>87</v>
      </c>
      <c r="L152" s="2">
        <f t="shared" si="6"/>
        <v>1148900000</v>
      </c>
      <c r="M152" s="2">
        <f t="shared" si="7"/>
        <v>1528200000</v>
      </c>
      <c r="N152" s="2">
        <f t="shared" si="8"/>
        <v>379300000</v>
      </c>
    </row>
    <row r="153" spans="1:14" x14ac:dyDescent="0.3">
      <c r="A153">
        <v>167</v>
      </c>
      <c r="B153" t="s">
        <v>86</v>
      </c>
      <c r="C153" t="s">
        <v>6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50</v>
      </c>
      <c r="K153" t="s">
        <v>87</v>
      </c>
      <c r="L153" s="2">
        <f t="shared" si="6"/>
        <v>1174200000</v>
      </c>
      <c r="M153" s="2">
        <f t="shared" si="7"/>
        <v>1637700000</v>
      </c>
      <c r="N153" s="2">
        <f t="shared" si="8"/>
        <v>463500000</v>
      </c>
    </row>
    <row r="154" spans="1:14" x14ac:dyDescent="0.3">
      <c r="A154">
        <v>168</v>
      </c>
      <c r="B154" t="s">
        <v>86</v>
      </c>
      <c r="C154" t="s">
        <v>7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50</v>
      </c>
      <c r="K154" t="s">
        <v>87</v>
      </c>
      <c r="L154" s="2">
        <f t="shared" si="6"/>
        <v>1158900000</v>
      </c>
      <c r="M154" s="2">
        <f t="shared" si="7"/>
        <v>1651200000</v>
      </c>
      <c r="N154" s="2">
        <f t="shared" si="8"/>
        <v>492300000</v>
      </c>
    </row>
    <row r="155" spans="1:14" x14ac:dyDescent="0.3">
      <c r="A155">
        <v>169</v>
      </c>
      <c r="B155" t="s">
        <v>86</v>
      </c>
      <c r="C155" t="s">
        <v>8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50</v>
      </c>
      <c r="K155" t="s">
        <v>87</v>
      </c>
      <c r="L155" s="2">
        <f t="shared" si="6"/>
        <v>1108100000</v>
      </c>
      <c r="M155" s="2">
        <f t="shared" si="7"/>
        <v>1645800000</v>
      </c>
      <c r="N155" s="2">
        <f t="shared" si="8"/>
        <v>537700000</v>
      </c>
    </row>
    <row r="156" spans="1:14" x14ac:dyDescent="0.3">
      <c r="A156">
        <v>170</v>
      </c>
      <c r="B156" t="s">
        <v>88</v>
      </c>
      <c r="C156" t="s">
        <v>3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33</v>
      </c>
      <c r="K156" t="s">
        <v>89</v>
      </c>
      <c r="L156" s="2">
        <f t="shared" si="6"/>
        <v>601160000</v>
      </c>
      <c r="M156" s="2">
        <f t="shared" si="7"/>
        <v>1524426000</v>
      </c>
      <c r="N156" s="2">
        <f t="shared" si="8"/>
        <v>923266000</v>
      </c>
    </row>
    <row r="157" spans="1:14" x14ac:dyDescent="0.3">
      <c r="A157">
        <v>171</v>
      </c>
      <c r="B157" t="s">
        <v>88</v>
      </c>
      <c r="C157" t="s">
        <v>6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33</v>
      </c>
      <c r="K157" t="s">
        <v>89</v>
      </c>
      <c r="L157" s="2">
        <f t="shared" si="6"/>
        <v>641000000</v>
      </c>
      <c r="M157" s="2">
        <f t="shared" si="7"/>
        <v>1590000000</v>
      </c>
      <c r="N157" s="2">
        <f t="shared" si="8"/>
        <v>949000000</v>
      </c>
    </row>
    <row r="158" spans="1:14" x14ac:dyDescent="0.3">
      <c r="A158">
        <v>172</v>
      </c>
      <c r="B158" t="s">
        <v>88</v>
      </c>
      <c r="C158" t="s">
        <v>7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33</v>
      </c>
      <c r="K158" t="s">
        <v>89</v>
      </c>
      <c r="L158" s="2">
        <f t="shared" si="6"/>
        <v>660000000</v>
      </c>
      <c r="M158" s="2">
        <f t="shared" si="7"/>
        <v>1661000000</v>
      </c>
      <c r="N158" s="2">
        <f t="shared" si="8"/>
        <v>1001000000</v>
      </c>
    </row>
    <row r="159" spans="1:14" x14ac:dyDescent="0.3">
      <c r="A159">
        <v>173</v>
      </c>
      <c r="B159" t="s">
        <v>88</v>
      </c>
      <c r="C159" t="s">
        <v>8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33</v>
      </c>
      <c r="K159" t="s">
        <v>89</v>
      </c>
      <c r="L159" s="2">
        <f t="shared" si="6"/>
        <v>683000000</v>
      </c>
      <c r="M159" s="2">
        <f t="shared" si="7"/>
        <v>1755000000</v>
      </c>
      <c r="N159" s="2">
        <f t="shared" si="8"/>
        <v>1072000000</v>
      </c>
    </row>
    <row r="160" spans="1:14" x14ac:dyDescent="0.3">
      <c r="A160">
        <v>174</v>
      </c>
      <c r="B160" t="s">
        <v>90</v>
      </c>
      <c r="C160" t="s">
        <v>3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38</v>
      </c>
      <c r="K160" t="s">
        <v>91</v>
      </c>
      <c r="L160" s="2">
        <f t="shared" si="6"/>
        <v>25104000000</v>
      </c>
      <c r="M160" s="2">
        <f t="shared" si="7"/>
        <v>33301000000</v>
      </c>
      <c r="N160" s="2">
        <f t="shared" si="8"/>
        <v>8197000000</v>
      </c>
    </row>
    <row r="161" spans="1:14" x14ac:dyDescent="0.3">
      <c r="A161">
        <v>175</v>
      </c>
      <c r="B161" t="s">
        <v>90</v>
      </c>
      <c r="C161" t="s">
        <v>6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38</v>
      </c>
      <c r="K161" t="s">
        <v>91</v>
      </c>
      <c r="L161" s="2">
        <f t="shared" si="6"/>
        <v>24982000000</v>
      </c>
      <c r="M161" s="2">
        <f t="shared" si="7"/>
        <v>34386000000</v>
      </c>
      <c r="N161" s="2">
        <f t="shared" si="8"/>
        <v>9404000000</v>
      </c>
    </row>
    <row r="162" spans="1:14" x14ac:dyDescent="0.3">
      <c r="A162">
        <v>176</v>
      </c>
      <c r="B162" t="s">
        <v>90</v>
      </c>
      <c r="C162" t="s">
        <v>7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38</v>
      </c>
      <c r="K162" t="s">
        <v>91</v>
      </c>
      <c r="L162" s="2">
        <f t="shared" si="6"/>
        <v>25197000000</v>
      </c>
      <c r="M162" s="2">
        <f t="shared" si="7"/>
        <v>35522000000</v>
      </c>
      <c r="N162" s="2">
        <f t="shared" si="8"/>
        <v>10325000000</v>
      </c>
    </row>
    <row r="163" spans="1:14" x14ac:dyDescent="0.3">
      <c r="A163">
        <v>177</v>
      </c>
      <c r="B163" t="s">
        <v>90</v>
      </c>
      <c r="C163" t="s">
        <v>8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38</v>
      </c>
      <c r="K163" t="s">
        <v>91</v>
      </c>
      <c r="L163" s="2">
        <f t="shared" si="6"/>
        <v>24880000000</v>
      </c>
      <c r="M163" s="2">
        <f t="shared" si="7"/>
        <v>33966000000</v>
      </c>
      <c r="N163" s="2">
        <f t="shared" si="8"/>
        <v>9086000000</v>
      </c>
    </row>
    <row r="164" spans="1:14" x14ac:dyDescent="0.3">
      <c r="A164">
        <v>178</v>
      </c>
      <c r="B164" t="s">
        <v>92</v>
      </c>
      <c r="C164" t="s">
        <v>3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4</v>
      </c>
      <c r="K164" t="s">
        <v>61</v>
      </c>
      <c r="L164" s="2">
        <f t="shared" si="6"/>
        <v>607600000</v>
      </c>
      <c r="M164" s="2">
        <f t="shared" si="7"/>
        <v>837600000</v>
      </c>
      <c r="N164" s="2">
        <f t="shared" si="8"/>
        <v>230000000</v>
      </c>
    </row>
    <row r="165" spans="1:14" x14ac:dyDescent="0.3">
      <c r="A165">
        <v>179</v>
      </c>
      <c r="B165" t="s">
        <v>92</v>
      </c>
      <c r="C165" t="s">
        <v>6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4</v>
      </c>
      <c r="K165" t="s">
        <v>61</v>
      </c>
      <c r="L165" s="2">
        <f t="shared" si="6"/>
        <v>680300000</v>
      </c>
      <c r="M165" s="2">
        <f t="shared" si="7"/>
        <v>979200000</v>
      </c>
      <c r="N165" s="2">
        <f t="shared" si="8"/>
        <v>298900000</v>
      </c>
    </row>
    <row r="166" spans="1:14" x14ac:dyDescent="0.3">
      <c r="A166">
        <v>180</v>
      </c>
      <c r="B166" t="s">
        <v>92</v>
      </c>
      <c r="C166" t="s">
        <v>7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4</v>
      </c>
      <c r="K166" t="s">
        <v>61</v>
      </c>
      <c r="L166" s="2">
        <f t="shared" si="6"/>
        <v>756900000</v>
      </c>
      <c r="M166" s="2">
        <f t="shared" si="7"/>
        <v>1145600000</v>
      </c>
      <c r="N166" s="2">
        <f t="shared" si="8"/>
        <v>388700000</v>
      </c>
    </row>
    <row r="167" spans="1:14" x14ac:dyDescent="0.3">
      <c r="A167">
        <v>181</v>
      </c>
      <c r="B167" t="s">
        <v>92</v>
      </c>
      <c r="C167" t="s">
        <v>8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4</v>
      </c>
      <c r="K167" t="s">
        <v>61</v>
      </c>
      <c r="L167" s="2">
        <f t="shared" si="6"/>
        <v>946000000</v>
      </c>
      <c r="M167" s="2">
        <f t="shared" si="7"/>
        <v>1436200000</v>
      </c>
      <c r="N167" s="2">
        <f t="shared" si="8"/>
        <v>490200000</v>
      </c>
    </row>
    <row r="168" spans="1:14" x14ac:dyDescent="0.3">
      <c r="A168">
        <v>182</v>
      </c>
      <c r="B168" t="s">
        <v>93</v>
      </c>
      <c r="C168" t="s">
        <v>3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10</v>
      </c>
      <c r="K168" t="s">
        <v>70</v>
      </c>
      <c r="L168" s="2">
        <f t="shared" si="6"/>
        <v>2967837000</v>
      </c>
      <c r="M168" s="2">
        <f t="shared" si="7"/>
        <v>4740935000</v>
      </c>
      <c r="N168" s="2">
        <f t="shared" si="8"/>
        <v>1773098000</v>
      </c>
    </row>
    <row r="169" spans="1:14" x14ac:dyDescent="0.3">
      <c r="A169">
        <v>183</v>
      </c>
      <c r="B169" t="s">
        <v>93</v>
      </c>
      <c r="C169" t="s">
        <v>6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10</v>
      </c>
      <c r="K169" t="s">
        <v>70</v>
      </c>
      <c r="L169" s="2">
        <f t="shared" si="6"/>
        <v>3104684000</v>
      </c>
      <c r="M169" s="2">
        <f t="shared" si="7"/>
        <v>4934907000</v>
      </c>
      <c r="N169" s="2">
        <f t="shared" si="8"/>
        <v>1830223000</v>
      </c>
    </row>
    <row r="170" spans="1:14" x14ac:dyDescent="0.3">
      <c r="A170">
        <v>184</v>
      </c>
      <c r="B170" t="s">
        <v>93</v>
      </c>
      <c r="C170" t="s">
        <v>7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10</v>
      </c>
      <c r="K170" t="s">
        <v>70</v>
      </c>
      <c r="L170" s="2">
        <f t="shared" si="6"/>
        <v>3373980000</v>
      </c>
      <c r="M170" s="2">
        <f t="shared" si="7"/>
        <v>5327031000</v>
      </c>
      <c r="N170" s="2">
        <f t="shared" si="8"/>
        <v>1953051000</v>
      </c>
    </row>
    <row r="171" spans="1:14" x14ac:dyDescent="0.3">
      <c r="A171">
        <v>185</v>
      </c>
      <c r="B171" t="s">
        <v>93</v>
      </c>
      <c r="C171" t="s">
        <v>8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10</v>
      </c>
      <c r="K171" t="s">
        <v>70</v>
      </c>
      <c r="L171" s="2">
        <f t="shared" si="6"/>
        <v>3548341000</v>
      </c>
      <c r="M171" s="2">
        <f t="shared" si="7"/>
        <v>5608736000</v>
      </c>
      <c r="N171" s="2">
        <f t="shared" si="8"/>
        <v>2060395000</v>
      </c>
    </row>
    <row r="172" spans="1:14" x14ac:dyDescent="0.3">
      <c r="A172">
        <v>186</v>
      </c>
      <c r="B172" t="s">
        <v>94</v>
      </c>
      <c r="C172" t="s">
        <v>3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4</v>
      </c>
      <c r="K172" t="s">
        <v>82</v>
      </c>
      <c r="L172" s="2">
        <f t="shared" si="6"/>
        <v>6813000000</v>
      </c>
      <c r="M172" s="2">
        <f t="shared" si="7"/>
        <v>13355000000</v>
      </c>
      <c r="N172" s="2">
        <f t="shared" si="8"/>
        <v>6542000000</v>
      </c>
    </row>
    <row r="173" spans="1:14" x14ac:dyDescent="0.3">
      <c r="A173">
        <v>187</v>
      </c>
      <c r="B173" t="s">
        <v>94</v>
      </c>
      <c r="C173" t="s">
        <v>6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4</v>
      </c>
      <c r="K173" t="s">
        <v>82</v>
      </c>
      <c r="L173" s="2">
        <f t="shared" si="6"/>
        <v>6527000000</v>
      </c>
      <c r="M173" s="2">
        <f t="shared" si="7"/>
        <v>14010000000</v>
      </c>
      <c r="N173" s="2">
        <f t="shared" si="8"/>
        <v>7483000000</v>
      </c>
    </row>
    <row r="174" spans="1:14" x14ac:dyDescent="0.3">
      <c r="A174">
        <v>188</v>
      </c>
      <c r="B174" t="s">
        <v>94</v>
      </c>
      <c r="C174" t="s">
        <v>7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4</v>
      </c>
      <c r="K174" t="s">
        <v>82</v>
      </c>
      <c r="L174" s="2">
        <f t="shared" si="6"/>
        <v>6582000000</v>
      </c>
      <c r="M174" s="2">
        <f t="shared" si="7"/>
        <v>14026000000</v>
      </c>
      <c r="N174" s="2">
        <f t="shared" si="8"/>
        <v>7444000000</v>
      </c>
    </row>
    <row r="175" spans="1:14" x14ac:dyDescent="0.3">
      <c r="A175">
        <v>189</v>
      </c>
      <c r="B175" t="s">
        <v>94</v>
      </c>
      <c r="C175" t="s">
        <v>8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4</v>
      </c>
      <c r="K175" t="s">
        <v>82</v>
      </c>
      <c r="L175" s="2">
        <f t="shared" si="6"/>
        <v>7940000000</v>
      </c>
      <c r="M175" s="2">
        <f t="shared" si="7"/>
        <v>13781000000</v>
      </c>
      <c r="N175" s="2">
        <f t="shared" si="8"/>
        <v>5841000000</v>
      </c>
    </row>
    <row r="176" spans="1:14" x14ac:dyDescent="0.3">
      <c r="A176">
        <v>190</v>
      </c>
      <c r="B176" t="s">
        <v>95</v>
      </c>
      <c r="C176" t="s">
        <v>3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38</v>
      </c>
      <c r="K176" t="s">
        <v>96</v>
      </c>
      <c r="L176" s="2">
        <f t="shared" si="6"/>
        <v>80262000000</v>
      </c>
      <c r="M176" s="2">
        <f t="shared" si="7"/>
        <v>96325000000</v>
      </c>
      <c r="N176" s="2">
        <f t="shared" si="8"/>
        <v>16063000000</v>
      </c>
    </row>
    <row r="177" spans="1:14" x14ac:dyDescent="0.3">
      <c r="A177">
        <v>191</v>
      </c>
      <c r="B177" t="s">
        <v>95</v>
      </c>
      <c r="C177" t="s">
        <v>6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38</v>
      </c>
      <c r="K177" t="s">
        <v>96</v>
      </c>
      <c r="L177" s="2">
        <f t="shared" si="6"/>
        <v>72770000000</v>
      </c>
      <c r="M177" s="2">
        <f t="shared" si="7"/>
        <v>98663000000</v>
      </c>
      <c r="N177" s="2">
        <f t="shared" si="8"/>
        <v>25893000000</v>
      </c>
    </row>
    <row r="178" spans="1:14" x14ac:dyDescent="0.3">
      <c r="A178">
        <v>192</v>
      </c>
      <c r="B178" t="s">
        <v>95</v>
      </c>
      <c r="C178" t="s">
        <v>7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38</v>
      </c>
      <c r="K178" t="s">
        <v>96</v>
      </c>
      <c r="L178" s="2">
        <f t="shared" si="6"/>
        <v>77392000000</v>
      </c>
      <c r="M178" s="2">
        <f t="shared" si="7"/>
        <v>92525000000</v>
      </c>
      <c r="N178" s="2">
        <f t="shared" si="8"/>
        <v>15133000000</v>
      </c>
    </row>
    <row r="179" spans="1:14" x14ac:dyDescent="0.3">
      <c r="A179">
        <v>193</v>
      </c>
      <c r="B179" t="s">
        <v>95</v>
      </c>
      <c r="C179" t="s">
        <v>8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38</v>
      </c>
      <c r="K179" t="s">
        <v>96</v>
      </c>
      <c r="L179" s="2">
        <f t="shared" si="6"/>
        <v>60353000000</v>
      </c>
      <c r="M179" s="2">
        <f t="shared" si="7"/>
        <v>90852000000</v>
      </c>
      <c r="N179" s="2">
        <f t="shared" si="8"/>
        <v>30499000000</v>
      </c>
    </row>
    <row r="180" spans="1:14" x14ac:dyDescent="0.3">
      <c r="A180">
        <v>194</v>
      </c>
      <c r="B180" t="s">
        <v>97</v>
      </c>
      <c r="C180" t="s">
        <v>3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16</v>
      </c>
      <c r="K180" t="s">
        <v>21</v>
      </c>
      <c r="L180" s="2">
        <f t="shared" si="6"/>
        <v>4364000000</v>
      </c>
      <c r="M180" s="2">
        <f t="shared" si="7"/>
        <v>7134000000</v>
      </c>
      <c r="N180" s="2">
        <f t="shared" si="8"/>
        <v>2770000000</v>
      </c>
    </row>
    <row r="181" spans="1:14" x14ac:dyDescent="0.3">
      <c r="A181">
        <v>195</v>
      </c>
      <c r="B181" t="s">
        <v>97</v>
      </c>
      <c r="C181" t="s">
        <v>6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16</v>
      </c>
      <c r="K181" t="s">
        <v>21</v>
      </c>
      <c r="L181" s="2">
        <f t="shared" si="6"/>
        <v>3666000000</v>
      </c>
      <c r="M181" s="2">
        <f t="shared" si="7"/>
        <v>4162000000</v>
      </c>
      <c r="N181" s="2">
        <f t="shared" si="8"/>
        <v>496000000</v>
      </c>
    </row>
    <row r="182" spans="1:14" x14ac:dyDescent="0.3">
      <c r="A182">
        <v>196</v>
      </c>
      <c r="B182" t="s">
        <v>97</v>
      </c>
      <c r="C182" t="s">
        <v>7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16</v>
      </c>
      <c r="K182" t="s">
        <v>21</v>
      </c>
      <c r="L182" s="2">
        <f t="shared" si="6"/>
        <v>3925000000</v>
      </c>
      <c r="M182" s="2">
        <f t="shared" si="7"/>
        <v>4581000000</v>
      </c>
      <c r="N182" s="2">
        <f t="shared" si="8"/>
        <v>656000000</v>
      </c>
    </row>
    <row r="183" spans="1:14" x14ac:dyDescent="0.3">
      <c r="A183">
        <v>197</v>
      </c>
      <c r="B183" t="s">
        <v>97</v>
      </c>
      <c r="C183" t="s">
        <v>8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16</v>
      </c>
      <c r="K183" t="s">
        <v>21</v>
      </c>
      <c r="L183" s="2">
        <f t="shared" si="6"/>
        <v>3697000000</v>
      </c>
      <c r="M183" s="2">
        <f t="shared" si="7"/>
        <v>4146000000</v>
      </c>
      <c r="N183" s="2">
        <f t="shared" si="8"/>
        <v>449000000</v>
      </c>
    </row>
    <row r="184" spans="1:14" x14ac:dyDescent="0.3">
      <c r="A184">
        <v>198</v>
      </c>
      <c r="B184" t="s">
        <v>98</v>
      </c>
      <c r="C184" t="s">
        <v>3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10</v>
      </c>
      <c r="K184" t="s">
        <v>70</v>
      </c>
      <c r="L184" s="2">
        <f t="shared" si="6"/>
        <v>2750537000</v>
      </c>
      <c r="M184" s="2">
        <f t="shared" si="7"/>
        <v>4388755000</v>
      </c>
      <c r="N184" s="2">
        <f t="shared" si="8"/>
        <v>1638218000</v>
      </c>
    </row>
    <row r="185" spans="1:14" x14ac:dyDescent="0.3">
      <c r="A185">
        <v>199</v>
      </c>
      <c r="B185" t="s">
        <v>98</v>
      </c>
      <c r="C185" t="s">
        <v>6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10</v>
      </c>
      <c r="K185" t="s">
        <v>70</v>
      </c>
      <c r="L185" s="2">
        <f t="shared" si="6"/>
        <v>2950995000</v>
      </c>
      <c r="M185" s="2">
        <f t="shared" si="7"/>
        <v>4565582000</v>
      </c>
      <c r="N185" s="2">
        <f t="shared" si="8"/>
        <v>1614587000</v>
      </c>
    </row>
    <row r="186" spans="1:14" x14ac:dyDescent="0.3">
      <c r="A186">
        <v>200</v>
      </c>
      <c r="B186" t="s">
        <v>98</v>
      </c>
      <c r="C186" t="s">
        <v>7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10</v>
      </c>
      <c r="K186" t="s">
        <v>70</v>
      </c>
      <c r="L186" s="2">
        <f t="shared" si="6"/>
        <v>3065486000</v>
      </c>
      <c r="M186" s="2">
        <f t="shared" si="7"/>
        <v>4619779000</v>
      </c>
      <c r="N186" s="2">
        <f t="shared" si="8"/>
        <v>1554293000</v>
      </c>
    </row>
    <row r="187" spans="1:14" x14ac:dyDescent="0.3">
      <c r="A187">
        <v>201</v>
      </c>
      <c r="B187" t="s">
        <v>98</v>
      </c>
      <c r="C187" t="s">
        <v>8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10</v>
      </c>
      <c r="K187" t="s">
        <v>70</v>
      </c>
      <c r="L187" s="2">
        <f t="shared" si="6"/>
        <v>3205407000</v>
      </c>
      <c r="M187" s="2">
        <f t="shared" si="7"/>
        <v>4620310000</v>
      </c>
      <c r="N187" s="2">
        <f t="shared" si="8"/>
        <v>1414903000</v>
      </c>
    </row>
    <row r="188" spans="1:14" x14ac:dyDescent="0.3">
      <c r="A188">
        <v>202</v>
      </c>
      <c r="B188" t="s">
        <v>99</v>
      </c>
      <c r="C188" t="s">
        <v>3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38</v>
      </c>
      <c r="K188" t="s">
        <v>96</v>
      </c>
      <c r="L188" s="2">
        <f t="shared" si="6"/>
        <v>6817000000</v>
      </c>
      <c r="M188" s="2">
        <f t="shared" si="7"/>
        <v>10308000000</v>
      </c>
      <c r="N188" s="2">
        <f t="shared" si="8"/>
        <v>3491000000</v>
      </c>
    </row>
    <row r="189" spans="1:14" x14ac:dyDescent="0.3">
      <c r="A189">
        <v>203</v>
      </c>
      <c r="B189" t="s">
        <v>99</v>
      </c>
      <c r="C189" t="s">
        <v>6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38</v>
      </c>
      <c r="K189" t="s">
        <v>96</v>
      </c>
      <c r="L189" s="2">
        <f t="shared" si="6"/>
        <v>6323000000</v>
      </c>
      <c r="M189" s="2">
        <f t="shared" si="7"/>
        <v>10242000000</v>
      </c>
      <c r="N189" s="2">
        <f t="shared" si="8"/>
        <v>3919000000</v>
      </c>
    </row>
    <row r="190" spans="1:14" x14ac:dyDescent="0.3">
      <c r="A190">
        <v>204</v>
      </c>
      <c r="B190" t="s">
        <v>99</v>
      </c>
      <c r="C190" t="s">
        <v>7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38</v>
      </c>
      <c r="K190" t="s">
        <v>96</v>
      </c>
      <c r="L190" s="2">
        <f t="shared" si="6"/>
        <v>6057000000</v>
      </c>
      <c r="M190" s="2">
        <f t="shared" si="7"/>
        <v>9759000000</v>
      </c>
      <c r="N190" s="2">
        <f t="shared" si="8"/>
        <v>3702000000</v>
      </c>
    </row>
    <row r="191" spans="1:14" x14ac:dyDescent="0.3">
      <c r="A191">
        <v>205</v>
      </c>
      <c r="B191" t="s">
        <v>99</v>
      </c>
      <c r="C191" t="s">
        <v>8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38</v>
      </c>
      <c r="K191" t="s">
        <v>96</v>
      </c>
      <c r="L191" s="2">
        <f t="shared" si="6"/>
        <v>6529000000</v>
      </c>
      <c r="M191" s="2">
        <f t="shared" si="7"/>
        <v>10113000000</v>
      </c>
      <c r="N191" s="2">
        <f t="shared" si="8"/>
        <v>3584000000</v>
      </c>
    </row>
    <row r="192" spans="1:14" x14ac:dyDescent="0.3">
      <c r="A192">
        <v>206</v>
      </c>
      <c r="B192" t="s">
        <v>100</v>
      </c>
      <c r="C192" t="s">
        <v>3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10</v>
      </c>
      <c r="K192" t="s">
        <v>101</v>
      </c>
      <c r="L192" s="2">
        <f t="shared" si="6"/>
        <v>8755000000</v>
      </c>
      <c r="M192" s="2">
        <f t="shared" si="7"/>
        <v>10984000000</v>
      </c>
      <c r="N192" s="2">
        <f t="shared" si="8"/>
        <v>2229000000</v>
      </c>
    </row>
    <row r="193" spans="1:14" x14ac:dyDescent="0.3">
      <c r="A193">
        <v>207</v>
      </c>
      <c r="B193" t="s">
        <v>100</v>
      </c>
      <c r="C193" t="s">
        <v>6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10</v>
      </c>
      <c r="K193" t="s">
        <v>101</v>
      </c>
      <c r="L193" s="2">
        <f t="shared" si="6"/>
        <v>8106000000</v>
      </c>
      <c r="M193" s="2">
        <f t="shared" si="7"/>
        <v>9399000000</v>
      </c>
      <c r="N193" s="2">
        <f t="shared" si="8"/>
        <v>1293000000</v>
      </c>
    </row>
    <row r="194" spans="1:14" x14ac:dyDescent="0.3">
      <c r="A194">
        <v>208</v>
      </c>
      <c r="B194" t="s">
        <v>100</v>
      </c>
      <c r="C194" t="s">
        <v>7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10</v>
      </c>
      <c r="K194" t="s">
        <v>101</v>
      </c>
      <c r="L194" s="2">
        <f t="shared" si="6"/>
        <v>7592000000</v>
      </c>
      <c r="M194" s="2">
        <f t="shared" si="7"/>
        <v>9047000000</v>
      </c>
      <c r="N194" s="2">
        <f t="shared" si="8"/>
        <v>1455000000</v>
      </c>
    </row>
    <row r="195" spans="1:14" x14ac:dyDescent="0.3">
      <c r="A195">
        <v>209</v>
      </c>
      <c r="B195" t="s">
        <v>100</v>
      </c>
      <c r="C195" t="s">
        <v>8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10</v>
      </c>
      <c r="K195" t="s">
        <v>101</v>
      </c>
      <c r="L195" s="2">
        <f t="shared" ref="L195:L258" si="9">G195+H195+I195</f>
        <v>7618000000</v>
      </c>
      <c r="M195" s="2">
        <f t="shared" ref="M195:M258" si="10">E195-F195</f>
        <v>9191000000</v>
      </c>
      <c r="N195" s="2">
        <f t="shared" ref="N195:N258" si="11">M195-L195</f>
        <v>1573000000</v>
      </c>
    </row>
    <row r="196" spans="1:14" x14ac:dyDescent="0.3">
      <c r="A196">
        <v>210</v>
      </c>
      <c r="B196" t="s">
        <v>102</v>
      </c>
      <c r="C196" t="s">
        <v>3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16</v>
      </c>
      <c r="K196" t="s">
        <v>21</v>
      </c>
      <c r="L196" s="2">
        <f t="shared" si="9"/>
        <v>1216000000</v>
      </c>
      <c r="M196" s="2">
        <f t="shared" si="10"/>
        <v>1855100000</v>
      </c>
      <c r="N196" s="2">
        <f t="shared" si="11"/>
        <v>639100000</v>
      </c>
    </row>
    <row r="197" spans="1:14" x14ac:dyDescent="0.3">
      <c r="A197">
        <v>211</v>
      </c>
      <c r="B197" t="s">
        <v>102</v>
      </c>
      <c r="C197" t="s">
        <v>6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16</v>
      </c>
      <c r="K197" t="s">
        <v>21</v>
      </c>
      <c r="L197" s="2">
        <f t="shared" si="9"/>
        <v>1283500000</v>
      </c>
      <c r="M197" s="2">
        <f t="shared" si="10"/>
        <v>2065000000</v>
      </c>
      <c r="N197" s="2">
        <f t="shared" si="11"/>
        <v>781500000</v>
      </c>
    </row>
    <row r="198" spans="1:14" x14ac:dyDescent="0.3">
      <c r="A198">
        <v>212</v>
      </c>
      <c r="B198" t="s">
        <v>102</v>
      </c>
      <c r="C198" t="s">
        <v>7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16</v>
      </c>
      <c r="K198" t="s">
        <v>21</v>
      </c>
      <c r="L198" s="2">
        <f t="shared" si="9"/>
        <v>1271300000</v>
      </c>
      <c r="M198" s="2">
        <f t="shared" si="10"/>
        <v>2114800000</v>
      </c>
      <c r="N198" s="2">
        <f t="shared" si="11"/>
        <v>843500000</v>
      </c>
    </row>
    <row r="199" spans="1:14" x14ac:dyDescent="0.3">
      <c r="A199">
        <v>213</v>
      </c>
      <c r="B199" t="s">
        <v>102</v>
      </c>
      <c r="C199" t="s">
        <v>8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16</v>
      </c>
      <c r="K199" t="s">
        <v>21</v>
      </c>
      <c r="L199" s="2">
        <f t="shared" si="9"/>
        <v>1394700000</v>
      </c>
      <c r="M199" s="2">
        <f t="shared" si="10"/>
        <v>2342300000</v>
      </c>
      <c r="N199" s="2">
        <f t="shared" si="11"/>
        <v>947600000</v>
      </c>
    </row>
    <row r="200" spans="1:14" x14ac:dyDescent="0.3">
      <c r="A200">
        <v>214</v>
      </c>
      <c r="B200" t="s">
        <v>103</v>
      </c>
      <c r="C200" t="s">
        <v>3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16</v>
      </c>
      <c r="K200" t="s">
        <v>21</v>
      </c>
      <c r="L200" s="2">
        <f t="shared" si="9"/>
        <v>2916000000</v>
      </c>
      <c r="M200" s="2">
        <f t="shared" si="10"/>
        <v>4171000000</v>
      </c>
      <c r="N200" s="2">
        <f t="shared" si="11"/>
        <v>1255000000</v>
      </c>
    </row>
    <row r="201" spans="1:14" x14ac:dyDescent="0.3">
      <c r="A201">
        <v>215</v>
      </c>
      <c r="B201" t="s">
        <v>103</v>
      </c>
      <c r="C201" t="s">
        <v>6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16</v>
      </c>
      <c r="K201" t="s">
        <v>21</v>
      </c>
      <c r="L201" s="2">
        <f t="shared" si="9"/>
        <v>2695000000</v>
      </c>
      <c r="M201" s="2">
        <f t="shared" si="10"/>
        <v>4301000000</v>
      </c>
      <c r="N201" s="2">
        <f t="shared" si="11"/>
        <v>1606000000</v>
      </c>
    </row>
    <row r="202" spans="1:14" x14ac:dyDescent="0.3">
      <c r="A202">
        <v>216</v>
      </c>
      <c r="B202" t="s">
        <v>103</v>
      </c>
      <c r="C202" t="s">
        <v>7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16</v>
      </c>
      <c r="K202" t="s">
        <v>21</v>
      </c>
      <c r="L202" s="2">
        <f t="shared" si="9"/>
        <v>3195000000</v>
      </c>
      <c r="M202" s="2">
        <f t="shared" si="10"/>
        <v>4695000000</v>
      </c>
      <c r="N202" s="2">
        <f t="shared" si="11"/>
        <v>1500000000</v>
      </c>
    </row>
    <row r="203" spans="1:14" x14ac:dyDescent="0.3">
      <c r="A203">
        <v>217</v>
      </c>
      <c r="B203" t="s">
        <v>103</v>
      </c>
      <c r="C203" t="s">
        <v>8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16</v>
      </c>
      <c r="K203" t="s">
        <v>21</v>
      </c>
      <c r="L203" s="2">
        <f t="shared" si="9"/>
        <v>3833000000</v>
      </c>
      <c r="M203" s="2">
        <f t="shared" si="10"/>
        <v>5991000000</v>
      </c>
      <c r="N203" s="2">
        <f t="shared" si="11"/>
        <v>2158000000</v>
      </c>
    </row>
    <row r="204" spans="1:14" x14ac:dyDescent="0.3">
      <c r="A204">
        <v>218</v>
      </c>
      <c r="B204" t="s">
        <v>104</v>
      </c>
      <c r="C204" t="s">
        <v>3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74</v>
      </c>
      <c r="K204" t="s">
        <v>105</v>
      </c>
      <c r="L204" s="2">
        <f t="shared" si="9"/>
        <v>1862000000</v>
      </c>
      <c r="M204" s="2">
        <f t="shared" si="10"/>
        <v>3811000000</v>
      </c>
      <c r="N204" s="2">
        <f t="shared" si="11"/>
        <v>1949000000</v>
      </c>
    </row>
    <row r="205" spans="1:14" x14ac:dyDescent="0.3">
      <c r="A205">
        <v>219</v>
      </c>
      <c r="B205" t="s">
        <v>104</v>
      </c>
      <c r="C205" t="s">
        <v>6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74</v>
      </c>
      <c r="K205" t="s">
        <v>105</v>
      </c>
      <c r="L205" s="2">
        <f t="shared" si="9"/>
        <v>1946000000</v>
      </c>
      <c r="M205" s="2">
        <f t="shared" si="10"/>
        <v>4805000000</v>
      </c>
      <c r="N205" s="2">
        <f t="shared" si="11"/>
        <v>2859000000</v>
      </c>
    </row>
    <row r="206" spans="1:14" x14ac:dyDescent="0.3">
      <c r="A206">
        <v>220</v>
      </c>
      <c r="B206" t="s">
        <v>104</v>
      </c>
      <c r="C206" t="s">
        <v>7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74</v>
      </c>
      <c r="K206" t="s">
        <v>105</v>
      </c>
      <c r="L206" s="2">
        <f t="shared" si="9"/>
        <v>1435000000</v>
      </c>
      <c r="M206" s="2">
        <f t="shared" si="10"/>
        <v>1327000000</v>
      </c>
      <c r="N206" s="2">
        <f t="shared" si="11"/>
        <v>-108000000</v>
      </c>
    </row>
    <row r="207" spans="1:14" x14ac:dyDescent="0.3">
      <c r="A207">
        <v>221</v>
      </c>
      <c r="B207" t="s">
        <v>104</v>
      </c>
      <c r="C207" t="s">
        <v>8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74</v>
      </c>
      <c r="K207" t="s">
        <v>105</v>
      </c>
      <c r="L207" s="2">
        <f t="shared" si="9"/>
        <v>1199000000</v>
      </c>
      <c r="M207" s="2">
        <f t="shared" si="10"/>
        <v>-132000000</v>
      </c>
      <c r="N207" s="2">
        <f t="shared" si="11"/>
        <v>-1331000000</v>
      </c>
    </row>
    <row r="208" spans="1:14" x14ac:dyDescent="0.3">
      <c r="A208">
        <v>222</v>
      </c>
      <c r="B208" t="s">
        <v>106</v>
      </c>
      <c r="C208" t="s">
        <v>3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16</v>
      </c>
      <c r="K208" t="s">
        <v>57</v>
      </c>
      <c r="L208" s="2">
        <f t="shared" si="9"/>
        <v>3584000000</v>
      </c>
      <c r="M208" s="2">
        <f t="shared" si="10"/>
        <v>6074500000</v>
      </c>
      <c r="N208" s="2">
        <f t="shared" si="11"/>
        <v>2490500000</v>
      </c>
    </row>
    <row r="209" spans="1:14" x14ac:dyDescent="0.3">
      <c r="A209">
        <v>223</v>
      </c>
      <c r="B209" t="s">
        <v>106</v>
      </c>
      <c r="C209" t="s">
        <v>6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16</v>
      </c>
      <c r="K209" t="s">
        <v>57</v>
      </c>
      <c r="L209" s="2">
        <f t="shared" si="9"/>
        <v>4576600000</v>
      </c>
      <c r="M209" s="2">
        <f t="shared" si="10"/>
        <v>8532300000</v>
      </c>
      <c r="N209" s="2">
        <f t="shared" si="11"/>
        <v>3955700000</v>
      </c>
    </row>
    <row r="210" spans="1:14" x14ac:dyDescent="0.3">
      <c r="A210">
        <v>224</v>
      </c>
      <c r="B210" t="s">
        <v>106</v>
      </c>
      <c r="C210" t="s">
        <v>7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16</v>
      </c>
      <c r="K210" t="s">
        <v>57</v>
      </c>
      <c r="L210" s="2">
        <f t="shared" si="9"/>
        <v>4539000000</v>
      </c>
      <c r="M210" s="2">
        <f t="shared" si="10"/>
        <v>9523400000</v>
      </c>
      <c r="N210" s="2">
        <f t="shared" si="11"/>
        <v>4984400000</v>
      </c>
    </row>
    <row r="211" spans="1:14" x14ac:dyDescent="0.3">
      <c r="A211">
        <v>225</v>
      </c>
      <c r="B211" t="s">
        <v>106</v>
      </c>
      <c r="C211" t="s">
        <v>8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16</v>
      </c>
      <c r="K211" t="s">
        <v>57</v>
      </c>
      <c r="L211" s="2">
        <f t="shared" si="9"/>
        <v>4331800000</v>
      </c>
      <c r="M211" s="2">
        <f t="shared" si="10"/>
        <v>9970100000</v>
      </c>
      <c r="N211" s="2">
        <f t="shared" si="11"/>
        <v>5638300000</v>
      </c>
    </row>
    <row r="212" spans="1:14" x14ac:dyDescent="0.3">
      <c r="A212">
        <v>230</v>
      </c>
      <c r="B212" t="s">
        <v>107</v>
      </c>
      <c r="C212" t="s">
        <v>3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50</v>
      </c>
      <c r="K212" t="s">
        <v>108</v>
      </c>
      <c r="L212" s="2">
        <f t="shared" si="9"/>
        <v>771200000</v>
      </c>
      <c r="M212" s="2">
        <f t="shared" si="10"/>
        <v>1561700000</v>
      </c>
      <c r="N212" s="2">
        <f t="shared" si="11"/>
        <v>790500000</v>
      </c>
    </row>
    <row r="213" spans="1:14" x14ac:dyDescent="0.3">
      <c r="A213">
        <v>231</v>
      </c>
      <c r="B213" t="s">
        <v>107</v>
      </c>
      <c r="C213" t="s">
        <v>6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50</v>
      </c>
      <c r="K213" t="s">
        <v>108</v>
      </c>
      <c r="L213" s="2">
        <f t="shared" si="9"/>
        <v>797300000</v>
      </c>
      <c r="M213" s="2">
        <f t="shared" si="10"/>
        <v>1592700000</v>
      </c>
      <c r="N213" s="2">
        <f t="shared" si="11"/>
        <v>795400000</v>
      </c>
    </row>
    <row r="214" spans="1:14" x14ac:dyDescent="0.3">
      <c r="A214">
        <v>232</v>
      </c>
      <c r="B214" t="s">
        <v>107</v>
      </c>
      <c r="C214" t="s">
        <v>7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50</v>
      </c>
      <c r="K214" t="s">
        <v>108</v>
      </c>
      <c r="L214" s="2">
        <f t="shared" si="9"/>
        <v>827900000</v>
      </c>
      <c r="M214" s="2">
        <f t="shared" si="10"/>
        <v>1666500000</v>
      </c>
      <c r="N214" s="2">
        <f t="shared" si="11"/>
        <v>838600000</v>
      </c>
    </row>
    <row r="215" spans="1:14" x14ac:dyDescent="0.3">
      <c r="A215">
        <v>233</v>
      </c>
      <c r="B215" t="s">
        <v>107</v>
      </c>
      <c r="C215" t="s">
        <v>8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50</v>
      </c>
      <c r="K215" t="s">
        <v>108</v>
      </c>
      <c r="L215" s="2">
        <f t="shared" si="9"/>
        <v>931500000</v>
      </c>
      <c r="M215" s="2">
        <f t="shared" si="10"/>
        <v>1536700000</v>
      </c>
      <c r="N215" s="2">
        <f t="shared" si="11"/>
        <v>605200000</v>
      </c>
    </row>
    <row r="216" spans="1:14" x14ac:dyDescent="0.3">
      <c r="A216">
        <v>234</v>
      </c>
      <c r="B216" t="s">
        <v>109</v>
      </c>
      <c r="C216" t="s">
        <v>3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16</v>
      </c>
      <c r="K216" t="s">
        <v>19</v>
      </c>
      <c r="L216" s="2">
        <f t="shared" si="9"/>
        <v>8921000000</v>
      </c>
      <c r="M216" s="2">
        <f t="shared" si="10"/>
        <v>13011000000</v>
      </c>
      <c r="N216" s="2">
        <f t="shared" si="11"/>
        <v>4090000000</v>
      </c>
    </row>
    <row r="217" spans="1:14" x14ac:dyDescent="0.3">
      <c r="A217">
        <v>235</v>
      </c>
      <c r="B217" t="s">
        <v>109</v>
      </c>
      <c r="C217" t="s">
        <v>6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16</v>
      </c>
      <c r="K217" t="s">
        <v>19</v>
      </c>
      <c r="L217" s="2">
        <f t="shared" si="9"/>
        <v>8670000000</v>
      </c>
      <c r="M217" s="2">
        <f t="shared" si="10"/>
        <v>11766000000</v>
      </c>
      <c r="N217" s="2">
        <f t="shared" si="11"/>
        <v>3096000000</v>
      </c>
    </row>
    <row r="218" spans="1:14" x14ac:dyDescent="0.3">
      <c r="A218">
        <v>236</v>
      </c>
      <c r="B218" t="s">
        <v>109</v>
      </c>
      <c r="C218" t="s">
        <v>7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16</v>
      </c>
      <c r="K218" t="s">
        <v>19</v>
      </c>
      <c r="L218" s="2">
        <f t="shared" si="9"/>
        <v>9356000000</v>
      </c>
      <c r="M218" s="2">
        <f t="shared" si="10"/>
        <v>11947000000</v>
      </c>
      <c r="N218" s="2">
        <f t="shared" si="11"/>
        <v>2591000000</v>
      </c>
    </row>
    <row r="219" spans="1:14" x14ac:dyDescent="0.3">
      <c r="A219">
        <v>237</v>
      </c>
      <c r="B219" t="s">
        <v>109</v>
      </c>
      <c r="C219" t="s">
        <v>8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16</v>
      </c>
      <c r="K219" t="s">
        <v>19</v>
      </c>
      <c r="L219" s="2">
        <f t="shared" si="9"/>
        <v>10761000000</v>
      </c>
      <c r="M219" s="2">
        <f t="shared" si="10"/>
        <v>12651000000</v>
      </c>
      <c r="N219" s="2">
        <f t="shared" si="11"/>
        <v>1890000000</v>
      </c>
    </row>
    <row r="220" spans="1:14" x14ac:dyDescent="0.3">
      <c r="A220">
        <v>238</v>
      </c>
      <c r="B220" t="s">
        <v>110</v>
      </c>
      <c r="C220" t="s">
        <v>3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16</v>
      </c>
      <c r="K220" t="s">
        <v>21</v>
      </c>
      <c r="L220" s="2">
        <f t="shared" si="9"/>
        <v>3810000000</v>
      </c>
      <c r="M220" s="2">
        <f t="shared" si="10"/>
        <v>4900000000</v>
      </c>
      <c r="N220" s="2">
        <f t="shared" si="11"/>
        <v>1090000000</v>
      </c>
    </row>
    <row r="221" spans="1:14" x14ac:dyDescent="0.3">
      <c r="A221">
        <v>239</v>
      </c>
      <c r="B221" t="s">
        <v>110</v>
      </c>
      <c r="C221" t="s">
        <v>6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16</v>
      </c>
      <c r="K221" t="s">
        <v>21</v>
      </c>
      <c r="L221" s="2">
        <f t="shared" si="9"/>
        <v>3949000000</v>
      </c>
      <c r="M221" s="2">
        <f t="shared" si="10"/>
        <v>4969000000</v>
      </c>
      <c r="N221" s="2">
        <f t="shared" si="11"/>
        <v>1020000000</v>
      </c>
    </row>
    <row r="222" spans="1:14" x14ac:dyDescent="0.3">
      <c r="A222">
        <v>240</v>
      </c>
      <c r="B222" t="s">
        <v>110</v>
      </c>
      <c r="C222" t="s">
        <v>7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16</v>
      </c>
      <c r="K222" t="s">
        <v>21</v>
      </c>
      <c r="L222" s="2">
        <f t="shared" si="9"/>
        <v>4072000000</v>
      </c>
      <c r="M222" s="2">
        <f t="shared" si="10"/>
        <v>5170000000</v>
      </c>
      <c r="N222" s="2">
        <f t="shared" si="11"/>
        <v>1098000000</v>
      </c>
    </row>
    <row r="223" spans="1:14" x14ac:dyDescent="0.3">
      <c r="A223">
        <v>241</v>
      </c>
      <c r="B223" t="s">
        <v>110</v>
      </c>
      <c r="C223" t="s">
        <v>8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16</v>
      </c>
      <c r="K223" t="s">
        <v>21</v>
      </c>
      <c r="L223" s="2">
        <f t="shared" si="9"/>
        <v>4367000000</v>
      </c>
      <c r="M223" s="2">
        <f t="shared" si="10"/>
        <v>5304000000</v>
      </c>
      <c r="N223" s="2">
        <f t="shared" si="11"/>
        <v>937000000</v>
      </c>
    </row>
    <row r="224" spans="1:14" x14ac:dyDescent="0.3">
      <c r="A224">
        <v>242</v>
      </c>
      <c r="B224" t="s">
        <v>111</v>
      </c>
      <c r="C224" t="s">
        <v>3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10</v>
      </c>
      <c r="K224" t="s">
        <v>112</v>
      </c>
      <c r="L224" s="2">
        <f t="shared" si="9"/>
        <v>702300000</v>
      </c>
      <c r="M224" s="2">
        <f t="shared" si="10"/>
        <v>1557500000</v>
      </c>
      <c r="N224" s="2">
        <f t="shared" si="11"/>
        <v>855200000</v>
      </c>
    </row>
    <row r="225" spans="1:14" x14ac:dyDescent="0.3">
      <c r="A225">
        <v>243</v>
      </c>
      <c r="B225" t="s">
        <v>111</v>
      </c>
      <c r="C225" t="s">
        <v>6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10</v>
      </c>
      <c r="K225" t="s">
        <v>112</v>
      </c>
      <c r="L225" s="2">
        <f t="shared" si="9"/>
        <v>792700000</v>
      </c>
      <c r="M225" s="2">
        <f t="shared" si="10"/>
        <v>1756400000</v>
      </c>
      <c r="N225" s="2">
        <f t="shared" si="11"/>
        <v>963700000</v>
      </c>
    </row>
    <row r="226" spans="1:14" x14ac:dyDescent="0.3">
      <c r="A226">
        <v>244</v>
      </c>
      <c r="B226" t="s">
        <v>111</v>
      </c>
      <c r="C226" t="s">
        <v>7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10</v>
      </c>
      <c r="K226" t="s">
        <v>112</v>
      </c>
      <c r="L226" s="2">
        <f t="shared" si="9"/>
        <v>763400000</v>
      </c>
      <c r="M226" s="2">
        <f t="shared" si="10"/>
        <v>1703100000</v>
      </c>
      <c r="N226" s="2">
        <f t="shared" si="11"/>
        <v>939700000</v>
      </c>
    </row>
    <row r="227" spans="1:14" x14ac:dyDescent="0.3">
      <c r="A227">
        <v>245</v>
      </c>
      <c r="B227" t="s">
        <v>111</v>
      </c>
      <c r="C227" t="s">
        <v>8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10</v>
      </c>
      <c r="K227" t="s">
        <v>112</v>
      </c>
      <c r="L227" s="2">
        <f t="shared" si="9"/>
        <v>1707200000</v>
      </c>
      <c r="M227" s="2">
        <f t="shared" si="10"/>
        <v>1933100000</v>
      </c>
      <c r="N227" s="2">
        <f t="shared" si="11"/>
        <v>225900000</v>
      </c>
    </row>
    <row r="228" spans="1:14" x14ac:dyDescent="0.3">
      <c r="A228">
        <v>246</v>
      </c>
      <c r="B228" t="s">
        <v>113</v>
      </c>
      <c r="C228" t="s">
        <v>3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43</v>
      </c>
      <c r="K228" t="s">
        <v>44</v>
      </c>
      <c r="L228" s="2">
        <f t="shared" si="9"/>
        <v>539657000</v>
      </c>
      <c r="M228" s="2">
        <f t="shared" si="10"/>
        <v>1179978000</v>
      </c>
      <c r="N228" s="2">
        <f t="shared" si="11"/>
        <v>640321000</v>
      </c>
    </row>
    <row r="229" spans="1:14" x14ac:dyDescent="0.3">
      <c r="A229">
        <v>247</v>
      </c>
      <c r="B229" t="s">
        <v>113</v>
      </c>
      <c r="C229" t="s">
        <v>6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43</v>
      </c>
      <c r="K229" t="s">
        <v>44</v>
      </c>
      <c r="L229" s="2">
        <f t="shared" si="9"/>
        <v>677710000</v>
      </c>
      <c r="M229" s="2">
        <f t="shared" si="10"/>
        <v>1364136000</v>
      </c>
      <c r="N229" s="2">
        <f t="shared" si="11"/>
        <v>686426000</v>
      </c>
    </row>
    <row r="230" spans="1:14" x14ac:dyDescent="0.3">
      <c r="A230">
        <v>248</v>
      </c>
      <c r="B230" t="s">
        <v>113</v>
      </c>
      <c r="C230" t="s">
        <v>7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43</v>
      </c>
      <c r="K230" t="s">
        <v>44</v>
      </c>
      <c r="L230" s="2">
        <f t="shared" si="9"/>
        <v>730650000</v>
      </c>
      <c r="M230" s="2">
        <f t="shared" si="10"/>
        <v>1532472000</v>
      </c>
      <c r="N230" s="2">
        <f t="shared" si="11"/>
        <v>801822000</v>
      </c>
    </row>
    <row r="231" spans="1:14" x14ac:dyDescent="0.3">
      <c r="A231">
        <v>249</v>
      </c>
      <c r="B231" t="s">
        <v>113</v>
      </c>
      <c r="C231" t="s">
        <v>8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43</v>
      </c>
      <c r="K231" t="s">
        <v>44</v>
      </c>
      <c r="L231" s="2">
        <f t="shared" si="9"/>
        <v>737120000</v>
      </c>
      <c r="M231" s="2">
        <f t="shared" si="10"/>
        <v>1586485000</v>
      </c>
      <c r="N231" s="2">
        <f t="shared" si="11"/>
        <v>849365000</v>
      </c>
    </row>
    <row r="232" spans="1:14" x14ac:dyDescent="0.3">
      <c r="A232">
        <v>254</v>
      </c>
      <c r="B232" t="s">
        <v>114</v>
      </c>
      <c r="C232" t="s">
        <v>3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27</v>
      </c>
      <c r="K232" t="s">
        <v>115</v>
      </c>
      <c r="L232" s="2">
        <f t="shared" si="9"/>
        <v>2065900000</v>
      </c>
      <c r="M232" s="2">
        <f t="shared" si="10"/>
        <v>3364900000</v>
      </c>
      <c r="N232" s="2">
        <f t="shared" si="11"/>
        <v>1299000000</v>
      </c>
    </row>
    <row r="233" spans="1:14" x14ac:dyDescent="0.3">
      <c r="A233">
        <v>255</v>
      </c>
      <c r="B233" t="s">
        <v>114</v>
      </c>
      <c r="C233" t="s">
        <v>6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27</v>
      </c>
      <c r="K233" t="s">
        <v>115</v>
      </c>
      <c r="L233" s="2">
        <f t="shared" si="9"/>
        <v>1778900000</v>
      </c>
      <c r="M233" s="2">
        <f t="shared" si="10"/>
        <v>2927400000</v>
      </c>
      <c r="N233" s="2">
        <f t="shared" si="11"/>
        <v>1148500000</v>
      </c>
    </row>
    <row r="234" spans="1:14" x14ac:dyDescent="0.3">
      <c r="A234">
        <v>256</v>
      </c>
      <c r="B234" t="s">
        <v>114</v>
      </c>
      <c r="C234" t="s">
        <v>7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27</v>
      </c>
      <c r="K234" t="s">
        <v>115</v>
      </c>
      <c r="L234" s="2">
        <f t="shared" si="9"/>
        <v>1545300000</v>
      </c>
      <c r="M234" s="2">
        <f t="shared" si="10"/>
        <v>2875600000</v>
      </c>
      <c r="N234" s="2">
        <f t="shared" si="11"/>
        <v>1330300000</v>
      </c>
    </row>
    <row r="235" spans="1:14" x14ac:dyDescent="0.3">
      <c r="A235">
        <v>257</v>
      </c>
      <c r="B235" t="s">
        <v>114</v>
      </c>
      <c r="C235" t="s">
        <v>8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27</v>
      </c>
      <c r="K235" t="s">
        <v>115</v>
      </c>
      <c r="L235" s="2">
        <f t="shared" si="9"/>
        <v>2209400000</v>
      </c>
      <c r="M235" s="2">
        <f t="shared" si="10"/>
        <v>3090800000</v>
      </c>
      <c r="N235" s="2">
        <f t="shared" si="11"/>
        <v>881400000</v>
      </c>
    </row>
    <row r="236" spans="1:14" x14ac:dyDescent="0.3">
      <c r="A236">
        <v>258</v>
      </c>
      <c r="B236" t="s">
        <v>116</v>
      </c>
      <c r="C236" t="s">
        <v>3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16</v>
      </c>
      <c r="K236" t="s">
        <v>19</v>
      </c>
      <c r="L236" s="2">
        <f t="shared" si="9"/>
        <v>3033000000</v>
      </c>
      <c r="M236" s="2">
        <f t="shared" si="10"/>
        <v>4921000000</v>
      </c>
      <c r="N236" s="2">
        <f t="shared" si="11"/>
        <v>1888000000</v>
      </c>
    </row>
    <row r="237" spans="1:14" x14ac:dyDescent="0.3">
      <c r="A237">
        <v>259</v>
      </c>
      <c r="B237" t="s">
        <v>116</v>
      </c>
      <c r="C237" t="s">
        <v>6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16</v>
      </c>
      <c r="K237" t="s">
        <v>19</v>
      </c>
      <c r="L237" s="2">
        <f t="shared" si="9"/>
        <v>3251000000</v>
      </c>
      <c r="M237" s="2">
        <f t="shared" si="10"/>
        <v>5161000000</v>
      </c>
      <c r="N237" s="2">
        <f t="shared" si="11"/>
        <v>1910000000</v>
      </c>
    </row>
    <row r="238" spans="1:14" x14ac:dyDescent="0.3">
      <c r="A238">
        <v>260</v>
      </c>
      <c r="B238" t="s">
        <v>116</v>
      </c>
      <c r="C238" t="s">
        <v>7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16</v>
      </c>
      <c r="K238" t="s">
        <v>19</v>
      </c>
      <c r="L238" s="2">
        <f t="shared" si="9"/>
        <v>3521000000</v>
      </c>
      <c r="M238" s="2">
        <f t="shared" si="10"/>
        <v>5712000000</v>
      </c>
      <c r="N238" s="2">
        <f t="shared" si="11"/>
        <v>2191000000</v>
      </c>
    </row>
    <row r="239" spans="1:14" x14ac:dyDescent="0.3">
      <c r="A239">
        <v>261</v>
      </c>
      <c r="B239" t="s">
        <v>116</v>
      </c>
      <c r="C239" t="s">
        <v>8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16</v>
      </c>
      <c r="K239" t="s">
        <v>19</v>
      </c>
      <c r="L239" s="2">
        <f t="shared" si="9"/>
        <v>4107000000</v>
      </c>
      <c r="M239" s="2">
        <f t="shared" si="10"/>
        <v>6543000000</v>
      </c>
      <c r="N239" s="2">
        <f t="shared" si="11"/>
        <v>2436000000</v>
      </c>
    </row>
    <row r="240" spans="1:14" x14ac:dyDescent="0.3">
      <c r="A240">
        <v>262</v>
      </c>
      <c r="B240" t="s">
        <v>117</v>
      </c>
      <c r="C240" t="s">
        <v>3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4</v>
      </c>
      <c r="K240" t="s">
        <v>118</v>
      </c>
      <c r="L240" s="2">
        <f t="shared" si="9"/>
        <v>8574000000</v>
      </c>
      <c r="M240" s="2">
        <f t="shared" si="10"/>
        <v>14202000000</v>
      </c>
      <c r="N240" s="2">
        <f t="shared" si="11"/>
        <v>5628000000</v>
      </c>
    </row>
    <row r="241" spans="1:14" x14ac:dyDescent="0.3">
      <c r="A241">
        <v>263</v>
      </c>
      <c r="B241" t="s">
        <v>117</v>
      </c>
      <c r="C241" t="s">
        <v>6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4</v>
      </c>
      <c r="K241" t="s">
        <v>118</v>
      </c>
      <c r="L241" s="2">
        <f t="shared" si="9"/>
        <v>10528000000</v>
      </c>
      <c r="M241" s="2">
        <f t="shared" si="10"/>
        <v>13842000000</v>
      </c>
      <c r="N241" s="2">
        <f t="shared" si="11"/>
        <v>3314000000</v>
      </c>
    </row>
    <row r="242" spans="1:14" x14ac:dyDescent="0.3">
      <c r="A242">
        <v>264</v>
      </c>
      <c r="B242" t="s">
        <v>117</v>
      </c>
      <c r="C242" t="s">
        <v>7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4</v>
      </c>
      <c r="K242" t="s">
        <v>118</v>
      </c>
      <c r="L242" s="2">
        <f t="shared" si="9"/>
        <v>9093000000</v>
      </c>
      <c r="M242" s="2">
        <f t="shared" si="10"/>
        <v>12878000000</v>
      </c>
      <c r="N242" s="2">
        <f t="shared" si="11"/>
        <v>3785000000</v>
      </c>
    </row>
    <row r="243" spans="1:14" x14ac:dyDescent="0.3">
      <c r="A243">
        <v>265</v>
      </c>
      <c r="B243" t="s">
        <v>117</v>
      </c>
      <c r="C243" t="s">
        <v>8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4</v>
      </c>
      <c r="K243" t="s">
        <v>118</v>
      </c>
      <c r="L243" s="2">
        <f t="shared" si="9"/>
        <v>8539000000</v>
      </c>
      <c r="M243" s="2">
        <f t="shared" si="10"/>
        <v>9632000000</v>
      </c>
      <c r="N243" s="2">
        <f t="shared" si="11"/>
        <v>1093000000</v>
      </c>
    </row>
    <row r="244" spans="1:14" x14ac:dyDescent="0.3">
      <c r="A244">
        <v>266</v>
      </c>
      <c r="B244" t="s">
        <v>119</v>
      </c>
      <c r="C244" t="s">
        <v>3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0</v>
      </c>
      <c r="J244" t="s">
        <v>38</v>
      </c>
      <c r="K244" t="s">
        <v>41</v>
      </c>
      <c r="L244" s="2">
        <f t="shared" si="9"/>
        <v>2096000000</v>
      </c>
      <c r="M244" s="2">
        <f t="shared" si="10"/>
        <v>5316000000</v>
      </c>
      <c r="N244" s="2">
        <f t="shared" si="11"/>
        <v>3220000000</v>
      </c>
    </row>
    <row r="245" spans="1:14" x14ac:dyDescent="0.3">
      <c r="A245">
        <v>267</v>
      </c>
      <c r="B245" t="s">
        <v>119</v>
      </c>
      <c r="C245" t="s">
        <v>6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38</v>
      </c>
      <c r="K245" t="s">
        <v>41</v>
      </c>
      <c r="L245" s="2">
        <f t="shared" si="9"/>
        <v>2226000000</v>
      </c>
      <c r="M245" s="2">
        <f t="shared" si="10"/>
        <v>6739000000</v>
      </c>
      <c r="N245" s="2">
        <f t="shared" si="11"/>
        <v>4513000000</v>
      </c>
    </row>
    <row r="246" spans="1:14" x14ac:dyDescent="0.3">
      <c r="A246">
        <v>268</v>
      </c>
      <c r="B246" t="s">
        <v>119</v>
      </c>
      <c r="C246" t="s">
        <v>7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0</v>
      </c>
      <c r="J246" t="s">
        <v>38</v>
      </c>
      <c r="K246" t="s">
        <v>41</v>
      </c>
      <c r="L246" s="2">
        <f t="shared" si="9"/>
        <v>2245000000</v>
      </c>
      <c r="M246" s="2">
        <f t="shared" si="10"/>
        <v>5930000000</v>
      </c>
      <c r="N246" s="2">
        <f t="shared" si="11"/>
        <v>3685000000</v>
      </c>
    </row>
    <row r="247" spans="1:14" x14ac:dyDescent="0.3">
      <c r="A247">
        <v>269</v>
      </c>
      <c r="B247" t="s">
        <v>119</v>
      </c>
      <c r="C247" t="s">
        <v>8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38</v>
      </c>
      <c r="K247" t="s">
        <v>41</v>
      </c>
      <c r="L247" s="2">
        <f t="shared" si="9"/>
        <v>2390000000</v>
      </c>
      <c r="M247" s="2">
        <f t="shared" si="10"/>
        <v>6019000000</v>
      </c>
      <c r="N247" s="2">
        <f t="shared" si="11"/>
        <v>3629000000</v>
      </c>
    </row>
    <row r="248" spans="1:14" x14ac:dyDescent="0.3">
      <c r="A248">
        <v>270</v>
      </c>
      <c r="B248" t="s">
        <v>120</v>
      </c>
      <c r="C248" t="s">
        <v>3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43</v>
      </c>
      <c r="K248" t="s">
        <v>121</v>
      </c>
      <c r="L248" s="2">
        <f t="shared" si="9"/>
        <v>169645000</v>
      </c>
      <c r="M248" s="2">
        <f t="shared" si="10"/>
        <v>768671000</v>
      </c>
      <c r="N248" s="2">
        <f t="shared" si="11"/>
        <v>599026000</v>
      </c>
    </row>
    <row r="249" spans="1:14" x14ac:dyDescent="0.3">
      <c r="A249">
        <v>271</v>
      </c>
      <c r="B249" t="s">
        <v>120</v>
      </c>
      <c r="C249" t="s">
        <v>6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43</v>
      </c>
      <c r="K249" t="s">
        <v>121</v>
      </c>
      <c r="L249" s="2">
        <f t="shared" si="9"/>
        <v>190390000</v>
      </c>
      <c r="M249" s="2">
        <f t="shared" si="10"/>
        <v>891095000</v>
      </c>
      <c r="N249" s="2">
        <f t="shared" si="11"/>
        <v>700705000</v>
      </c>
    </row>
    <row r="250" spans="1:14" x14ac:dyDescent="0.3">
      <c r="A250">
        <v>272</v>
      </c>
      <c r="B250" t="s">
        <v>120</v>
      </c>
      <c r="C250" t="s">
        <v>7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43</v>
      </c>
      <c r="K250" t="s">
        <v>121</v>
      </c>
      <c r="L250" s="2">
        <f t="shared" si="9"/>
        <v>265101000</v>
      </c>
      <c r="M250" s="2">
        <f t="shared" si="10"/>
        <v>999696000</v>
      </c>
      <c r="N250" s="2">
        <f t="shared" si="11"/>
        <v>734595000</v>
      </c>
    </row>
    <row r="251" spans="1:14" x14ac:dyDescent="0.3">
      <c r="A251">
        <v>273</v>
      </c>
      <c r="B251" t="s">
        <v>120</v>
      </c>
      <c r="C251" t="s">
        <v>8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43</v>
      </c>
      <c r="K251" t="s">
        <v>121</v>
      </c>
      <c r="L251" s="2">
        <f t="shared" si="9"/>
        <v>314096000</v>
      </c>
      <c r="M251" s="2">
        <f t="shared" si="10"/>
        <v>1139269000</v>
      </c>
      <c r="N251" s="2">
        <f t="shared" si="11"/>
        <v>825173000</v>
      </c>
    </row>
    <row r="252" spans="1:14" x14ac:dyDescent="0.3">
      <c r="A252">
        <v>274</v>
      </c>
      <c r="B252" t="s">
        <v>122</v>
      </c>
      <c r="C252" t="s">
        <v>3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43</v>
      </c>
      <c r="K252" t="s">
        <v>44</v>
      </c>
      <c r="L252" s="2">
        <f t="shared" si="9"/>
        <v>835164000</v>
      </c>
      <c r="M252" s="2">
        <f t="shared" si="10"/>
        <v>1703691000</v>
      </c>
      <c r="N252" s="2">
        <f t="shared" si="11"/>
        <v>868527000</v>
      </c>
    </row>
    <row r="253" spans="1:14" x14ac:dyDescent="0.3">
      <c r="A253">
        <v>275</v>
      </c>
      <c r="B253" t="s">
        <v>122</v>
      </c>
      <c r="C253" t="s">
        <v>6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43</v>
      </c>
      <c r="K253" t="s">
        <v>44</v>
      </c>
      <c r="L253" s="2">
        <f t="shared" si="9"/>
        <v>954861000</v>
      </c>
      <c r="M253" s="2">
        <f t="shared" si="10"/>
        <v>1874734000</v>
      </c>
      <c r="N253" s="2">
        <f t="shared" si="11"/>
        <v>919873000</v>
      </c>
    </row>
    <row r="254" spans="1:14" x14ac:dyDescent="0.3">
      <c r="A254">
        <v>276</v>
      </c>
      <c r="B254" t="s">
        <v>122</v>
      </c>
      <c r="C254" t="s">
        <v>7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43</v>
      </c>
      <c r="K254" t="s">
        <v>44</v>
      </c>
      <c r="L254" s="2">
        <f t="shared" si="9"/>
        <v>1243077000</v>
      </c>
      <c r="M254" s="2">
        <f t="shared" si="10"/>
        <v>2232150000</v>
      </c>
      <c r="N254" s="2">
        <f t="shared" si="11"/>
        <v>989073000</v>
      </c>
    </row>
    <row r="255" spans="1:14" x14ac:dyDescent="0.3">
      <c r="A255">
        <v>277</v>
      </c>
      <c r="B255" t="s">
        <v>122</v>
      </c>
      <c r="C255" t="s">
        <v>8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43</v>
      </c>
      <c r="K255" t="s">
        <v>44</v>
      </c>
      <c r="L255" s="2">
        <f t="shared" si="9"/>
        <v>1347099000</v>
      </c>
      <c r="M255" s="2">
        <f t="shared" si="10"/>
        <v>2342425000</v>
      </c>
      <c r="N255" s="2">
        <f t="shared" si="11"/>
        <v>995326000</v>
      </c>
    </row>
    <row r="256" spans="1:14" x14ac:dyDescent="0.3">
      <c r="A256">
        <v>278</v>
      </c>
      <c r="B256" t="s">
        <v>123</v>
      </c>
      <c r="C256" t="s">
        <v>3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10</v>
      </c>
      <c r="K256" t="s">
        <v>124</v>
      </c>
      <c r="L256" s="2">
        <f t="shared" si="9"/>
        <v>3469000000</v>
      </c>
      <c r="M256" s="2">
        <f t="shared" si="10"/>
        <v>4811000000</v>
      </c>
      <c r="N256" s="2">
        <f t="shared" si="11"/>
        <v>1342000000</v>
      </c>
    </row>
    <row r="257" spans="1:14" x14ac:dyDescent="0.3">
      <c r="A257">
        <v>279</v>
      </c>
      <c r="B257" t="s">
        <v>123</v>
      </c>
      <c r="C257" t="s">
        <v>6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10</v>
      </c>
      <c r="K257" t="s">
        <v>124</v>
      </c>
      <c r="L257" s="2">
        <f t="shared" si="9"/>
        <v>3691000000</v>
      </c>
      <c r="M257" s="2">
        <f t="shared" si="10"/>
        <v>5463000000</v>
      </c>
      <c r="N257" s="2">
        <f t="shared" si="11"/>
        <v>1772000000</v>
      </c>
    </row>
    <row r="258" spans="1:14" x14ac:dyDescent="0.3">
      <c r="A258">
        <v>280</v>
      </c>
      <c r="B258" t="s">
        <v>123</v>
      </c>
      <c r="C258" t="s">
        <v>7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10</v>
      </c>
      <c r="K258" t="s">
        <v>124</v>
      </c>
      <c r="L258" s="2">
        <f t="shared" si="9"/>
        <v>3693000000</v>
      </c>
      <c r="M258" s="2">
        <f t="shared" si="10"/>
        <v>6267000000</v>
      </c>
      <c r="N258" s="2">
        <f t="shared" si="11"/>
        <v>2574000000</v>
      </c>
    </row>
    <row r="259" spans="1:14" x14ac:dyDescent="0.3">
      <c r="A259">
        <v>281</v>
      </c>
      <c r="B259" t="s">
        <v>123</v>
      </c>
      <c r="C259" t="s">
        <v>8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10</v>
      </c>
      <c r="K259" t="s">
        <v>124</v>
      </c>
      <c r="L259" s="2">
        <f t="shared" ref="L259:L322" si="12">G259+H259+I259</f>
        <v>3935000000</v>
      </c>
      <c r="M259" s="2">
        <f t="shared" ref="M259:M322" si="13">E259-F259</f>
        <v>7006000000</v>
      </c>
      <c r="N259" s="2">
        <f t="shared" ref="N259:N322" si="14">M259-L259</f>
        <v>3071000000</v>
      </c>
    </row>
    <row r="260" spans="1:14" x14ac:dyDescent="0.3">
      <c r="A260">
        <v>282</v>
      </c>
      <c r="B260" t="s">
        <v>125</v>
      </c>
      <c r="C260" t="s">
        <v>3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16</v>
      </c>
      <c r="K260" t="s">
        <v>57</v>
      </c>
      <c r="L260" s="2">
        <f t="shared" si="12"/>
        <v>4173500000</v>
      </c>
      <c r="M260" s="2">
        <f t="shared" si="13"/>
        <v>6153500000</v>
      </c>
      <c r="N260" s="2">
        <f t="shared" si="14"/>
        <v>1980000000</v>
      </c>
    </row>
    <row r="261" spans="1:14" x14ac:dyDescent="0.3">
      <c r="A261">
        <v>283</v>
      </c>
      <c r="B261" t="s">
        <v>125</v>
      </c>
      <c r="C261" t="s">
        <v>6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16</v>
      </c>
      <c r="K261" t="s">
        <v>57</v>
      </c>
      <c r="L261" s="2">
        <f t="shared" si="12"/>
        <v>4716800000</v>
      </c>
      <c r="M261" s="2">
        <f t="shared" si="13"/>
        <v>7284500000</v>
      </c>
      <c r="N261" s="2">
        <f t="shared" si="14"/>
        <v>2567700000</v>
      </c>
    </row>
    <row r="262" spans="1:14" x14ac:dyDescent="0.3">
      <c r="A262">
        <v>284</v>
      </c>
      <c r="B262" t="s">
        <v>125</v>
      </c>
      <c r="C262" t="s">
        <v>7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16</v>
      </c>
      <c r="K262" t="s">
        <v>57</v>
      </c>
      <c r="L262" s="2">
        <f t="shared" si="12"/>
        <v>6281700000</v>
      </c>
      <c r="M262" s="2">
        <f t="shared" si="13"/>
        <v>8835900000</v>
      </c>
      <c r="N262" s="2">
        <f t="shared" si="14"/>
        <v>2554200000</v>
      </c>
    </row>
    <row r="263" spans="1:14" x14ac:dyDescent="0.3">
      <c r="A263">
        <v>285</v>
      </c>
      <c r="B263" t="s">
        <v>125</v>
      </c>
      <c r="C263" t="s">
        <v>8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16</v>
      </c>
      <c r="K263" t="s">
        <v>57</v>
      </c>
      <c r="L263" s="2">
        <f t="shared" si="12"/>
        <v>7586800000</v>
      </c>
      <c r="M263" s="2">
        <f t="shared" si="13"/>
        <v>10791200000</v>
      </c>
      <c r="N263" s="2">
        <f t="shared" si="14"/>
        <v>3204400000</v>
      </c>
    </row>
    <row r="264" spans="1:14" x14ac:dyDescent="0.3">
      <c r="A264">
        <v>286</v>
      </c>
      <c r="B264" t="s">
        <v>126</v>
      </c>
      <c r="C264" t="s">
        <v>3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16</v>
      </c>
      <c r="K264" t="s">
        <v>127</v>
      </c>
      <c r="L264" s="2">
        <f t="shared" si="12"/>
        <v>1820014000</v>
      </c>
      <c r="M264" s="2">
        <f t="shared" si="13"/>
        <v>2396026000</v>
      </c>
      <c r="N264" s="2">
        <f t="shared" si="14"/>
        <v>576012000</v>
      </c>
    </row>
    <row r="265" spans="1:14" x14ac:dyDescent="0.3">
      <c r="A265">
        <v>287</v>
      </c>
      <c r="B265" t="s">
        <v>126</v>
      </c>
      <c r="C265" t="s">
        <v>6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16</v>
      </c>
      <c r="K265" t="s">
        <v>127</v>
      </c>
      <c r="L265" s="2">
        <f t="shared" si="12"/>
        <v>2035242000</v>
      </c>
      <c r="M265" s="2">
        <f t="shared" si="13"/>
        <v>2798326000</v>
      </c>
      <c r="N265" s="2">
        <f t="shared" si="14"/>
        <v>763084000</v>
      </c>
    </row>
    <row r="266" spans="1:14" x14ac:dyDescent="0.3">
      <c r="A266">
        <v>288</v>
      </c>
      <c r="B266" t="s">
        <v>126</v>
      </c>
      <c r="C266" t="s">
        <v>7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16</v>
      </c>
      <c r="K266" t="s">
        <v>127</v>
      </c>
      <c r="L266" s="2">
        <f t="shared" si="12"/>
        <v>2893350000</v>
      </c>
      <c r="M266" s="2">
        <f t="shared" si="13"/>
        <v>3674486000</v>
      </c>
      <c r="N266" s="2">
        <f t="shared" si="14"/>
        <v>781136000</v>
      </c>
    </row>
    <row r="267" spans="1:14" x14ac:dyDescent="0.3">
      <c r="A267">
        <v>289</v>
      </c>
      <c r="B267" t="s">
        <v>126</v>
      </c>
      <c r="C267" t="s">
        <v>8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16</v>
      </c>
      <c r="K267" t="s">
        <v>127</v>
      </c>
      <c r="L267" s="2">
        <f t="shared" si="12"/>
        <v>3106344000</v>
      </c>
      <c r="M267" s="2">
        <f t="shared" si="13"/>
        <v>4017357000</v>
      </c>
      <c r="N267" s="2">
        <f t="shared" si="14"/>
        <v>911013000</v>
      </c>
    </row>
    <row r="268" spans="1:14" x14ac:dyDescent="0.3">
      <c r="A268">
        <v>290</v>
      </c>
      <c r="B268" t="s">
        <v>128</v>
      </c>
      <c r="C268" t="s">
        <v>3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50</v>
      </c>
      <c r="K268" t="s">
        <v>129</v>
      </c>
      <c r="L268" s="2">
        <f t="shared" si="12"/>
        <v>200900000</v>
      </c>
      <c r="M268" s="2">
        <f t="shared" si="13"/>
        <v>3113300000</v>
      </c>
      <c r="N268" s="2">
        <f t="shared" si="14"/>
        <v>2912400000</v>
      </c>
    </row>
    <row r="269" spans="1:14" x14ac:dyDescent="0.3">
      <c r="A269">
        <v>291</v>
      </c>
      <c r="B269" t="s">
        <v>128</v>
      </c>
      <c r="C269" t="s">
        <v>6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50</v>
      </c>
      <c r="K269" t="s">
        <v>129</v>
      </c>
      <c r="L269" s="2">
        <f t="shared" si="12"/>
        <v>150200000</v>
      </c>
      <c r="M269" s="2">
        <f t="shared" si="13"/>
        <v>2520200000</v>
      </c>
      <c r="N269" s="2">
        <f t="shared" si="14"/>
        <v>2370000000</v>
      </c>
    </row>
    <row r="270" spans="1:14" x14ac:dyDescent="0.3">
      <c r="A270">
        <v>292</v>
      </c>
      <c r="B270" t="s">
        <v>128</v>
      </c>
      <c r="C270" t="s">
        <v>7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50</v>
      </c>
      <c r="K270" t="s">
        <v>129</v>
      </c>
      <c r="L270" s="2">
        <f t="shared" si="12"/>
        <v>205200000</v>
      </c>
      <c r="M270" s="2">
        <f t="shared" si="13"/>
        <v>1778500000</v>
      </c>
      <c r="N270" s="2">
        <f t="shared" si="14"/>
        <v>1573300000</v>
      </c>
    </row>
    <row r="271" spans="1:14" x14ac:dyDescent="0.3">
      <c r="A271">
        <v>293</v>
      </c>
      <c r="B271" t="s">
        <v>128</v>
      </c>
      <c r="C271" t="s">
        <v>8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50</v>
      </c>
      <c r="K271" t="s">
        <v>129</v>
      </c>
      <c r="L271" s="2">
        <f t="shared" si="12"/>
        <v>319000000</v>
      </c>
      <c r="M271" s="2">
        <f t="shared" si="13"/>
        <v>1547100000</v>
      </c>
      <c r="N271" s="2">
        <f t="shared" si="14"/>
        <v>1228100000</v>
      </c>
    </row>
    <row r="272" spans="1:14" x14ac:dyDescent="0.3">
      <c r="A272">
        <v>294</v>
      </c>
      <c r="B272" t="s">
        <v>130</v>
      </c>
      <c r="C272" t="s">
        <v>3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38</v>
      </c>
      <c r="K272" t="s">
        <v>131</v>
      </c>
      <c r="L272" s="2">
        <f t="shared" si="12"/>
        <v>3870000000</v>
      </c>
      <c r="M272" s="2">
        <f t="shared" si="13"/>
        <v>5138000000</v>
      </c>
      <c r="N272" s="2">
        <f t="shared" si="14"/>
        <v>1268000000</v>
      </c>
    </row>
    <row r="273" spans="1:14" x14ac:dyDescent="0.3">
      <c r="A273">
        <v>295</v>
      </c>
      <c r="B273" t="s">
        <v>130</v>
      </c>
      <c r="C273" t="s">
        <v>6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38</v>
      </c>
      <c r="K273" t="s">
        <v>131</v>
      </c>
      <c r="L273" s="2">
        <f t="shared" si="12"/>
        <v>3723000000</v>
      </c>
      <c r="M273" s="2">
        <f t="shared" si="13"/>
        <v>4917000000</v>
      </c>
      <c r="N273" s="2">
        <f t="shared" si="14"/>
        <v>1194000000</v>
      </c>
    </row>
    <row r="274" spans="1:14" x14ac:dyDescent="0.3">
      <c r="A274">
        <v>296</v>
      </c>
      <c r="B274" t="s">
        <v>130</v>
      </c>
      <c r="C274" t="s">
        <v>7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38</v>
      </c>
      <c r="K274" t="s">
        <v>131</v>
      </c>
      <c r="L274" s="2">
        <f t="shared" si="12"/>
        <v>3711000000</v>
      </c>
      <c r="M274" s="2">
        <f t="shared" si="13"/>
        <v>5182000000</v>
      </c>
      <c r="N274" s="2">
        <f t="shared" si="14"/>
        <v>1471000000</v>
      </c>
    </row>
    <row r="275" spans="1:14" x14ac:dyDescent="0.3">
      <c r="A275">
        <v>297</v>
      </c>
      <c r="B275" t="s">
        <v>130</v>
      </c>
      <c r="C275" t="s">
        <v>8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38</v>
      </c>
      <c r="K275" t="s">
        <v>131</v>
      </c>
      <c r="L275" s="2">
        <f t="shared" si="12"/>
        <v>3561000000</v>
      </c>
      <c r="M275" s="2">
        <f t="shared" si="13"/>
        <v>5039000000</v>
      </c>
      <c r="N275" s="2">
        <f t="shared" si="14"/>
        <v>1478000000</v>
      </c>
    </row>
    <row r="276" spans="1:14" x14ac:dyDescent="0.3">
      <c r="A276">
        <v>298</v>
      </c>
      <c r="B276" t="s">
        <v>132</v>
      </c>
      <c r="C276" t="s">
        <v>3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27</v>
      </c>
      <c r="K276" t="s">
        <v>133</v>
      </c>
      <c r="L276" s="2">
        <f t="shared" si="12"/>
        <v>746300000</v>
      </c>
      <c r="M276" s="2">
        <f t="shared" si="13"/>
        <v>1291400000</v>
      </c>
      <c r="N276" s="2">
        <f t="shared" si="14"/>
        <v>545100000</v>
      </c>
    </row>
    <row r="277" spans="1:14" x14ac:dyDescent="0.3">
      <c r="A277">
        <v>299</v>
      </c>
      <c r="B277" t="s">
        <v>132</v>
      </c>
      <c r="C277" t="s">
        <v>6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27</v>
      </c>
      <c r="K277" t="s">
        <v>133</v>
      </c>
      <c r="L277" s="2">
        <f t="shared" si="12"/>
        <v>815800000</v>
      </c>
      <c r="M277" s="2">
        <f t="shared" si="13"/>
        <v>1438000000</v>
      </c>
      <c r="N277" s="2">
        <f t="shared" si="14"/>
        <v>622200000</v>
      </c>
    </row>
    <row r="278" spans="1:14" x14ac:dyDescent="0.3">
      <c r="A278">
        <v>300</v>
      </c>
      <c r="B278" t="s">
        <v>132</v>
      </c>
      <c r="C278" t="s">
        <v>7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27</v>
      </c>
      <c r="K278" t="s">
        <v>133</v>
      </c>
      <c r="L278" s="2">
        <f t="shared" si="12"/>
        <v>811700000</v>
      </c>
      <c r="M278" s="2">
        <f t="shared" si="13"/>
        <v>1452900000</v>
      </c>
      <c r="N278" s="2">
        <f t="shared" si="14"/>
        <v>641200000</v>
      </c>
    </row>
    <row r="279" spans="1:14" x14ac:dyDescent="0.3">
      <c r="A279">
        <v>301</v>
      </c>
      <c r="B279" t="s">
        <v>132</v>
      </c>
      <c r="C279" t="s">
        <v>8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27</v>
      </c>
      <c r="K279" t="s">
        <v>133</v>
      </c>
      <c r="L279" s="2">
        <f t="shared" si="12"/>
        <v>837600000</v>
      </c>
      <c r="M279" s="2">
        <f t="shared" si="13"/>
        <v>1511800000</v>
      </c>
      <c r="N279" s="2">
        <f t="shared" si="14"/>
        <v>674200000</v>
      </c>
    </row>
    <row r="280" spans="1:14" x14ac:dyDescent="0.3">
      <c r="A280">
        <v>302</v>
      </c>
      <c r="B280" t="s">
        <v>134</v>
      </c>
      <c r="C280" t="s">
        <v>3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74</v>
      </c>
      <c r="K280" t="s">
        <v>135</v>
      </c>
      <c r="L280" s="2">
        <f t="shared" si="12"/>
        <v>3534000000</v>
      </c>
      <c r="M280" s="2">
        <f t="shared" si="13"/>
        <v>5235000000</v>
      </c>
      <c r="N280" s="2">
        <f t="shared" si="14"/>
        <v>1701000000</v>
      </c>
    </row>
    <row r="281" spans="1:14" x14ac:dyDescent="0.3">
      <c r="A281">
        <v>303</v>
      </c>
      <c r="B281" t="s">
        <v>134</v>
      </c>
      <c r="C281" t="s">
        <v>6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74</v>
      </c>
      <c r="K281" t="s">
        <v>135</v>
      </c>
      <c r="L281" s="2">
        <f t="shared" si="12"/>
        <v>3589000000</v>
      </c>
      <c r="M281" s="2">
        <f t="shared" si="13"/>
        <v>6150000000</v>
      </c>
      <c r="N281" s="2">
        <f t="shared" si="14"/>
        <v>2561000000</v>
      </c>
    </row>
    <row r="282" spans="1:14" x14ac:dyDescent="0.3">
      <c r="A282">
        <v>304</v>
      </c>
      <c r="B282" t="s">
        <v>134</v>
      </c>
      <c r="C282" t="s">
        <v>7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74</v>
      </c>
      <c r="K282" t="s">
        <v>135</v>
      </c>
      <c r="L282" s="2">
        <f t="shared" si="12"/>
        <v>3469000000</v>
      </c>
      <c r="M282" s="2">
        <f t="shared" si="13"/>
        <v>7076000000</v>
      </c>
      <c r="N282" s="2">
        <f t="shared" si="14"/>
        <v>3607000000</v>
      </c>
    </row>
    <row r="283" spans="1:14" x14ac:dyDescent="0.3">
      <c r="A283">
        <v>305</v>
      </c>
      <c r="B283" t="s">
        <v>134</v>
      </c>
      <c r="C283" t="s">
        <v>8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74</v>
      </c>
      <c r="K283" t="s">
        <v>135</v>
      </c>
      <c r="L283" s="2">
        <f t="shared" si="12"/>
        <v>2563000000</v>
      </c>
      <c r="M283" s="2">
        <f t="shared" si="13"/>
        <v>2469000000</v>
      </c>
      <c r="N283" s="2">
        <f t="shared" si="14"/>
        <v>-94000000</v>
      </c>
    </row>
    <row r="284" spans="1:14" x14ac:dyDescent="0.3">
      <c r="A284">
        <v>306</v>
      </c>
      <c r="B284" t="s">
        <v>136</v>
      </c>
      <c r="C284" t="s">
        <v>3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4</v>
      </c>
      <c r="K284" t="s">
        <v>137</v>
      </c>
      <c r="L284" s="2">
        <f t="shared" si="12"/>
        <v>1042251000</v>
      </c>
      <c r="M284" s="2">
        <f t="shared" si="13"/>
        <v>1717571000</v>
      </c>
      <c r="N284" s="2">
        <f t="shared" si="14"/>
        <v>675320000</v>
      </c>
    </row>
    <row r="285" spans="1:14" x14ac:dyDescent="0.3">
      <c r="A285">
        <v>307</v>
      </c>
      <c r="B285" t="s">
        <v>136</v>
      </c>
      <c r="C285" t="s">
        <v>6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4</v>
      </c>
      <c r="K285" t="s">
        <v>137</v>
      </c>
      <c r="L285" s="2">
        <f t="shared" si="12"/>
        <v>1153445000</v>
      </c>
      <c r="M285" s="2">
        <f t="shared" si="13"/>
        <v>1836095000</v>
      </c>
      <c r="N285" s="2">
        <f t="shared" si="14"/>
        <v>682650000</v>
      </c>
    </row>
    <row r="286" spans="1:14" x14ac:dyDescent="0.3">
      <c r="A286">
        <v>308</v>
      </c>
      <c r="B286" t="s">
        <v>136</v>
      </c>
      <c r="C286" t="s">
        <v>7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4</v>
      </c>
      <c r="K286" t="s">
        <v>137</v>
      </c>
      <c r="L286" s="2">
        <f t="shared" si="12"/>
        <v>1259234000</v>
      </c>
      <c r="M286" s="2">
        <f t="shared" si="13"/>
        <v>2007652000</v>
      </c>
      <c r="N286" s="2">
        <f t="shared" si="14"/>
        <v>748418000</v>
      </c>
    </row>
    <row r="287" spans="1:14" x14ac:dyDescent="0.3">
      <c r="A287">
        <v>309</v>
      </c>
      <c r="B287" t="s">
        <v>136</v>
      </c>
      <c r="C287" t="s">
        <v>8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4</v>
      </c>
      <c r="K287" t="s">
        <v>137</v>
      </c>
      <c r="L287" s="2">
        <f t="shared" si="12"/>
        <v>1410170000</v>
      </c>
      <c r="M287" s="2">
        <f t="shared" si="13"/>
        <v>2268480000</v>
      </c>
      <c r="N287" s="2">
        <f t="shared" si="14"/>
        <v>858310000</v>
      </c>
    </row>
    <row r="288" spans="1:14" x14ac:dyDescent="0.3">
      <c r="A288">
        <v>310</v>
      </c>
      <c r="B288" t="s">
        <v>138</v>
      </c>
      <c r="C288" t="s">
        <v>3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10</v>
      </c>
      <c r="K288" t="s">
        <v>139</v>
      </c>
      <c r="L288" s="2">
        <f t="shared" si="12"/>
        <v>1901000000</v>
      </c>
      <c r="M288" s="2">
        <f t="shared" si="13"/>
        <v>2810000000</v>
      </c>
      <c r="N288" s="2">
        <f t="shared" si="14"/>
        <v>909000000</v>
      </c>
    </row>
    <row r="289" spans="1:14" x14ac:dyDescent="0.3">
      <c r="A289">
        <v>311</v>
      </c>
      <c r="B289" t="s">
        <v>138</v>
      </c>
      <c r="C289" t="s">
        <v>6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10</v>
      </c>
      <c r="K289" t="s">
        <v>139</v>
      </c>
      <c r="L289" s="2">
        <f t="shared" si="12"/>
        <v>2164000000</v>
      </c>
      <c r="M289" s="2">
        <f t="shared" si="13"/>
        <v>3135000000</v>
      </c>
      <c r="N289" s="2">
        <f t="shared" si="14"/>
        <v>971000000</v>
      </c>
    </row>
    <row r="290" spans="1:14" x14ac:dyDescent="0.3">
      <c r="A290">
        <v>312</v>
      </c>
      <c r="B290" t="s">
        <v>138</v>
      </c>
      <c r="C290" t="s">
        <v>7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10</v>
      </c>
      <c r="K290" t="s">
        <v>139</v>
      </c>
      <c r="L290" s="2">
        <f t="shared" si="12"/>
        <v>2214000000</v>
      </c>
      <c r="M290" s="2">
        <f t="shared" si="13"/>
        <v>3328000000</v>
      </c>
      <c r="N290" s="2">
        <f t="shared" si="14"/>
        <v>1114000000</v>
      </c>
    </row>
    <row r="291" spans="1:14" x14ac:dyDescent="0.3">
      <c r="A291">
        <v>313</v>
      </c>
      <c r="B291" t="s">
        <v>138</v>
      </c>
      <c r="C291" t="s">
        <v>8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10</v>
      </c>
      <c r="K291" t="s">
        <v>139</v>
      </c>
      <c r="L291" s="2">
        <f t="shared" si="12"/>
        <v>6993000000</v>
      </c>
      <c r="M291" s="2">
        <f t="shared" si="13"/>
        <v>10348000000</v>
      </c>
      <c r="N291" s="2">
        <f t="shared" si="14"/>
        <v>3355000000</v>
      </c>
    </row>
    <row r="292" spans="1:14" x14ac:dyDescent="0.3">
      <c r="A292">
        <v>314</v>
      </c>
      <c r="B292" t="s">
        <v>140</v>
      </c>
      <c r="C292" t="s">
        <v>3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16</v>
      </c>
      <c r="K292" t="s">
        <v>72</v>
      </c>
      <c r="L292" s="2">
        <f t="shared" si="12"/>
        <v>8742000000</v>
      </c>
      <c r="M292" s="2">
        <f t="shared" si="13"/>
        <v>11219000000</v>
      </c>
      <c r="N292" s="2">
        <f t="shared" si="14"/>
        <v>2477000000</v>
      </c>
    </row>
    <row r="293" spans="1:14" x14ac:dyDescent="0.3">
      <c r="A293">
        <v>315</v>
      </c>
      <c r="B293" t="s">
        <v>140</v>
      </c>
      <c r="C293" t="s">
        <v>6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16</v>
      </c>
      <c r="K293" t="s">
        <v>72</v>
      </c>
      <c r="L293" s="2">
        <f t="shared" si="12"/>
        <v>9339000000</v>
      </c>
      <c r="M293" s="2">
        <f t="shared" si="13"/>
        <v>11515000000</v>
      </c>
      <c r="N293" s="2">
        <f t="shared" si="14"/>
        <v>2176000000</v>
      </c>
    </row>
    <row r="294" spans="1:14" x14ac:dyDescent="0.3">
      <c r="A294">
        <v>316</v>
      </c>
      <c r="B294" t="s">
        <v>140</v>
      </c>
      <c r="C294" t="s">
        <v>7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16</v>
      </c>
      <c r="K294" t="s">
        <v>72</v>
      </c>
      <c r="L294" s="2">
        <f t="shared" si="12"/>
        <v>10276000000</v>
      </c>
      <c r="M294" s="2">
        <f t="shared" si="13"/>
        <v>13580000000</v>
      </c>
      <c r="N294" s="2">
        <f t="shared" si="14"/>
        <v>3304000000</v>
      </c>
    </row>
    <row r="295" spans="1:14" x14ac:dyDescent="0.3">
      <c r="A295">
        <v>317</v>
      </c>
      <c r="B295" t="s">
        <v>140</v>
      </c>
      <c r="C295" t="s">
        <v>8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16</v>
      </c>
      <c r="K295" t="s">
        <v>72</v>
      </c>
      <c r="L295" s="2">
        <f t="shared" si="12"/>
        <v>11259000000</v>
      </c>
      <c r="M295" s="2">
        <f t="shared" si="13"/>
        <v>14586000000</v>
      </c>
      <c r="N295" s="2">
        <f t="shared" si="14"/>
        <v>3327000000</v>
      </c>
    </row>
    <row r="296" spans="1:14" x14ac:dyDescent="0.3">
      <c r="A296">
        <v>318</v>
      </c>
      <c r="B296" t="s">
        <v>141</v>
      </c>
      <c r="C296" t="s">
        <v>3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38</v>
      </c>
      <c r="K296" t="s">
        <v>41</v>
      </c>
      <c r="L296" s="2">
        <f t="shared" si="12"/>
        <v>14000000</v>
      </c>
      <c r="M296" s="2">
        <f t="shared" si="13"/>
        <v>634000000</v>
      </c>
      <c r="N296" s="2">
        <f t="shared" si="14"/>
        <v>620000000</v>
      </c>
    </row>
    <row r="297" spans="1:14" x14ac:dyDescent="0.3">
      <c r="A297">
        <v>319</v>
      </c>
      <c r="B297" t="s">
        <v>141</v>
      </c>
      <c r="C297" t="s">
        <v>6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38</v>
      </c>
      <c r="K297" t="s">
        <v>41</v>
      </c>
      <c r="L297" s="2">
        <f t="shared" si="12"/>
        <v>15000000</v>
      </c>
      <c r="M297" s="2">
        <f t="shared" si="13"/>
        <v>783000000</v>
      </c>
      <c r="N297" s="2">
        <f t="shared" si="14"/>
        <v>768000000</v>
      </c>
    </row>
    <row r="298" spans="1:14" x14ac:dyDescent="0.3">
      <c r="A298">
        <v>320</v>
      </c>
      <c r="B298" t="s">
        <v>141</v>
      </c>
      <c r="C298" t="s">
        <v>7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38</v>
      </c>
      <c r="K298" t="s">
        <v>41</v>
      </c>
      <c r="L298" s="2">
        <f t="shared" si="12"/>
        <v>14000000</v>
      </c>
      <c r="M298" s="2">
        <f t="shared" si="13"/>
        <v>788000000</v>
      </c>
      <c r="N298" s="2">
        <f t="shared" si="14"/>
        <v>774000000</v>
      </c>
    </row>
    <row r="299" spans="1:14" x14ac:dyDescent="0.3">
      <c r="A299">
        <v>321</v>
      </c>
      <c r="B299" t="s">
        <v>141</v>
      </c>
      <c r="C299" t="s">
        <v>8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38</v>
      </c>
      <c r="K299" t="s">
        <v>41</v>
      </c>
      <c r="L299" s="2">
        <f t="shared" si="12"/>
        <v>13000000</v>
      </c>
      <c r="M299" s="2">
        <f t="shared" si="13"/>
        <v>947000000</v>
      </c>
      <c r="N299" s="2">
        <f t="shared" si="14"/>
        <v>934000000</v>
      </c>
    </row>
    <row r="300" spans="1:14" x14ac:dyDescent="0.3">
      <c r="A300">
        <v>322</v>
      </c>
      <c r="B300" t="s">
        <v>142</v>
      </c>
      <c r="C300" t="s">
        <v>3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27</v>
      </c>
      <c r="K300" t="s">
        <v>133</v>
      </c>
      <c r="L300" s="2">
        <f t="shared" si="12"/>
        <v>6043000000</v>
      </c>
      <c r="M300" s="2">
        <f t="shared" si="13"/>
        <v>9932000000</v>
      </c>
      <c r="N300" s="2">
        <f t="shared" si="14"/>
        <v>3889000000</v>
      </c>
    </row>
    <row r="301" spans="1:14" x14ac:dyDescent="0.3">
      <c r="A301">
        <v>323</v>
      </c>
      <c r="B301" t="s">
        <v>142</v>
      </c>
      <c r="C301" t="s">
        <v>6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27</v>
      </c>
      <c r="K301" t="s">
        <v>133</v>
      </c>
      <c r="L301" s="2">
        <f t="shared" si="12"/>
        <v>6645000000</v>
      </c>
      <c r="M301" s="2">
        <f t="shared" si="13"/>
        <v>10201000000</v>
      </c>
      <c r="N301" s="2">
        <f t="shared" si="14"/>
        <v>3556000000</v>
      </c>
    </row>
    <row r="302" spans="1:14" x14ac:dyDescent="0.3">
      <c r="A302">
        <v>324</v>
      </c>
      <c r="B302" t="s">
        <v>142</v>
      </c>
      <c r="C302" t="s">
        <v>7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27</v>
      </c>
      <c r="K302" t="s">
        <v>133</v>
      </c>
      <c r="L302" s="2">
        <f t="shared" si="12"/>
        <v>6552000000</v>
      </c>
      <c r="M302" s="2">
        <f t="shared" si="13"/>
        <v>10109000000</v>
      </c>
      <c r="N302" s="2">
        <f t="shared" si="14"/>
        <v>3557000000</v>
      </c>
    </row>
    <row r="303" spans="1:14" x14ac:dyDescent="0.3">
      <c r="A303">
        <v>325</v>
      </c>
      <c r="B303" t="s">
        <v>142</v>
      </c>
      <c r="C303" t="s">
        <v>8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27</v>
      </c>
      <c r="K303" t="s">
        <v>133</v>
      </c>
      <c r="L303" s="2">
        <f t="shared" si="12"/>
        <v>6610000000</v>
      </c>
      <c r="M303" s="2">
        <f t="shared" si="13"/>
        <v>9399000000</v>
      </c>
      <c r="N303" s="2">
        <f t="shared" si="14"/>
        <v>2789000000</v>
      </c>
    </row>
    <row r="304" spans="1:14" x14ac:dyDescent="0.3">
      <c r="A304">
        <v>326</v>
      </c>
      <c r="B304" t="s">
        <v>143</v>
      </c>
      <c r="C304" t="s">
        <v>3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27</v>
      </c>
      <c r="K304" t="s">
        <v>133</v>
      </c>
      <c r="L304" s="2">
        <f t="shared" si="12"/>
        <v>1421000000</v>
      </c>
      <c r="M304" s="2">
        <f t="shared" si="13"/>
        <v>2391000000</v>
      </c>
      <c r="N304" s="2">
        <f t="shared" si="14"/>
        <v>970000000</v>
      </c>
    </row>
    <row r="305" spans="1:14" x14ac:dyDescent="0.3">
      <c r="A305">
        <v>327</v>
      </c>
      <c r="B305" t="s">
        <v>143</v>
      </c>
      <c r="C305" t="s">
        <v>6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27</v>
      </c>
      <c r="K305" t="s">
        <v>133</v>
      </c>
      <c r="L305" s="2">
        <f t="shared" si="12"/>
        <v>1379000000</v>
      </c>
      <c r="M305" s="2">
        <f t="shared" si="13"/>
        <v>2356000000</v>
      </c>
      <c r="N305" s="2">
        <f t="shared" si="14"/>
        <v>977000000</v>
      </c>
    </row>
    <row r="306" spans="1:14" x14ac:dyDescent="0.3">
      <c r="A306">
        <v>328</v>
      </c>
      <c r="B306" t="s">
        <v>143</v>
      </c>
      <c r="C306" t="s">
        <v>7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27</v>
      </c>
      <c r="K306" t="s">
        <v>133</v>
      </c>
      <c r="L306" s="2">
        <f t="shared" si="12"/>
        <v>1457000000</v>
      </c>
      <c r="M306" s="2">
        <f t="shared" si="13"/>
        <v>2465000000</v>
      </c>
      <c r="N306" s="2">
        <f t="shared" si="14"/>
        <v>1008000000</v>
      </c>
    </row>
    <row r="307" spans="1:14" x14ac:dyDescent="0.3">
      <c r="A307">
        <v>329</v>
      </c>
      <c r="B307" t="s">
        <v>143</v>
      </c>
      <c r="C307" t="s">
        <v>8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27</v>
      </c>
      <c r="K307" t="s">
        <v>133</v>
      </c>
      <c r="L307" s="2">
        <f t="shared" si="12"/>
        <v>1534000000</v>
      </c>
      <c r="M307" s="2">
        <f t="shared" si="13"/>
        <v>2598000000</v>
      </c>
      <c r="N307" s="2">
        <f t="shared" si="14"/>
        <v>1064000000</v>
      </c>
    </row>
    <row r="308" spans="1:14" x14ac:dyDescent="0.3">
      <c r="A308">
        <v>330</v>
      </c>
      <c r="B308" t="s">
        <v>144</v>
      </c>
      <c r="C308" t="s">
        <v>3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38</v>
      </c>
      <c r="K308" t="s">
        <v>131</v>
      </c>
      <c r="L308" s="2">
        <f t="shared" si="12"/>
        <v>1716000000</v>
      </c>
      <c r="M308" s="2">
        <f t="shared" si="13"/>
        <v>2611000000</v>
      </c>
      <c r="N308" s="2">
        <f t="shared" si="14"/>
        <v>895000000</v>
      </c>
    </row>
    <row r="309" spans="1:14" x14ac:dyDescent="0.3">
      <c r="A309">
        <v>331</v>
      </c>
      <c r="B309" t="s">
        <v>144</v>
      </c>
      <c r="C309" t="s">
        <v>6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38</v>
      </c>
      <c r="K309" t="s">
        <v>131</v>
      </c>
      <c r="L309" s="2">
        <f t="shared" si="12"/>
        <v>1638000000</v>
      </c>
      <c r="M309" s="2">
        <f t="shared" si="13"/>
        <v>2562000000</v>
      </c>
      <c r="N309" s="2">
        <f t="shared" si="14"/>
        <v>924000000</v>
      </c>
    </row>
    <row r="310" spans="1:14" x14ac:dyDescent="0.3">
      <c r="A310">
        <v>332</v>
      </c>
      <c r="B310" t="s">
        <v>144</v>
      </c>
      <c r="C310" t="s">
        <v>7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38</v>
      </c>
      <c r="K310" t="s">
        <v>131</v>
      </c>
      <c r="L310" s="2">
        <f t="shared" si="12"/>
        <v>2006000000</v>
      </c>
      <c r="M310" s="2">
        <f t="shared" si="13"/>
        <v>2776000000</v>
      </c>
      <c r="N310" s="2">
        <f t="shared" si="14"/>
        <v>770000000</v>
      </c>
    </row>
    <row r="311" spans="1:14" x14ac:dyDescent="0.3">
      <c r="A311">
        <v>333</v>
      </c>
      <c r="B311" t="s">
        <v>144</v>
      </c>
      <c r="C311" t="s">
        <v>8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38</v>
      </c>
      <c r="K311" t="s">
        <v>131</v>
      </c>
      <c r="L311" s="2">
        <f t="shared" si="12"/>
        <v>2084000000</v>
      </c>
      <c r="M311" s="2">
        <f t="shared" si="13"/>
        <v>2920000000</v>
      </c>
      <c r="N311" s="2">
        <f t="shared" si="14"/>
        <v>836000000</v>
      </c>
    </row>
    <row r="312" spans="1:14" x14ac:dyDescent="0.3">
      <c r="A312">
        <v>338</v>
      </c>
      <c r="B312" t="s">
        <v>145</v>
      </c>
      <c r="C312" t="s">
        <v>3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10</v>
      </c>
      <c r="K312" t="s">
        <v>146</v>
      </c>
      <c r="L312" s="2">
        <f t="shared" si="12"/>
        <v>299787000</v>
      </c>
      <c r="M312" s="2">
        <f t="shared" si="13"/>
        <v>854769000</v>
      </c>
      <c r="N312" s="2">
        <f t="shared" si="14"/>
        <v>554982000</v>
      </c>
    </row>
    <row r="313" spans="1:14" x14ac:dyDescent="0.3">
      <c r="A313">
        <v>339</v>
      </c>
      <c r="B313" t="s">
        <v>145</v>
      </c>
      <c r="C313" t="s">
        <v>6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10</v>
      </c>
      <c r="K313" t="s">
        <v>146</v>
      </c>
      <c r="L313" s="2">
        <f t="shared" si="12"/>
        <v>384371000</v>
      </c>
      <c r="M313" s="2">
        <f t="shared" si="13"/>
        <v>1117756000</v>
      </c>
      <c r="N313" s="2">
        <f t="shared" si="14"/>
        <v>733385000</v>
      </c>
    </row>
    <row r="314" spans="1:14" x14ac:dyDescent="0.3">
      <c r="A314">
        <v>340</v>
      </c>
      <c r="B314" t="s">
        <v>145</v>
      </c>
      <c r="C314" t="s">
        <v>7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10</v>
      </c>
      <c r="K314" t="s">
        <v>146</v>
      </c>
      <c r="L314" s="2">
        <f t="shared" si="12"/>
        <v>380582000</v>
      </c>
      <c r="M314" s="2">
        <f t="shared" si="13"/>
        <v>1174287000</v>
      </c>
      <c r="N314" s="2">
        <f t="shared" si="14"/>
        <v>793705000</v>
      </c>
    </row>
    <row r="315" spans="1:14" x14ac:dyDescent="0.3">
      <c r="A315">
        <v>341</v>
      </c>
      <c r="B315" t="s">
        <v>145</v>
      </c>
      <c r="C315" t="s">
        <v>8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10</v>
      </c>
      <c r="K315" t="s">
        <v>146</v>
      </c>
      <c r="L315" s="2">
        <f t="shared" si="12"/>
        <v>422608000</v>
      </c>
      <c r="M315" s="2">
        <f t="shared" si="13"/>
        <v>498214000</v>
      </c>
      <c r="N315" s="2">
        <f t="shared" si="14"/>
        <v>75606000</v>
      </c>
    </row>
    <row r="316" spans="1:14" x14ac:dyDescent="0.3">
      <c r="A316">
        <v>342</v>
      </c>
      <c r="B316" t="s">
        <v>147</v>
      </c>
      <c r="C316" t="s">
        <v>3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4</v>
      </c>
      <c r="K316" t="s">
        <v>148</v>
      </c>
      <c r="L316" s="2">
        <f t="shared" si="12"/>
        <v>2540000000</v>
      </c>
      <c r="M316" s="2">
        <f t="shared" si="13"/>
        <v>4280000000</v>
      </c>
      <c r="N316" s="2">
        <f t="shared" si="14"/>
        <v>1740000000</v>
      </c>
    </row>
    <row r="317" spans="1:14" x14ac:dyDescent="0.3">
      <c r="A317">
        <v>343</v>
      </c>
      <c r="B317" t="s">
        <v>147</v>
      </c>
      <c r="C317" t="s">
        <v>6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4</v>
      </c>
      <c r="K317" t="s">
        <v>148</v>
      </c>
      <c r="L317" s="2">
        <f t="shared" si="12"/>
        <v>2866000000</v>
      </c>
      <c r="M317" s="2">
        <f t="shared" si="13"/>
        <v>4861000000</v>
      </c>
      <c r="N317" s="2">
        <f t="shared" si="14"/>
        <v>1995000000</v>
      </c>
    </row>
    <row r="318" spans="1:14" x14ac:dyDescent="0.3">
      <c r="A318">
        <v>344</v>
      </c>
      <c r="B318" t="s">
        <v>147</v>
      </c>
      <c r="C318" t="s">
        <v>7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4</v>
      </c>
      <c r="K318" t="s">
        <v>148</v>
      </c>
      <c r="L318" s="2">
        <f t="shared" si="12"/>
        <v>2904000000</v>
      </c>
      <c r="M318" s="2">
        <f t="shared" si="13"/>
        <v>4947000000</v>
      </c>
      <c r="N318" s="2">
        <f t="shared" si="14"/>
        <v>2043000000</v>
      </c>
    </row>
    <row r="319" spans="1:14" x14ac:dyDescent="0.3">
      <c r="A319">
        <v>345</v>
      </c>
      <c r="B319" t="s">
        <v>147</v>
      </c>
      <c r="C319" t="s">
        <v>8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4</v>
      </c>
      <c r="K319" t="s">
        <v>148</v>
      </c>
      <c r="L319" s="2">
        <f t="shared" si="12"/>
        <v>2825000000</v>
      </c>
      <c r="M319" s="2">
        <f t="shared" si="13"/>
        <v>4452000000</v>
      </c>
      <c r="N319" s="2">
        <f t="shared" si="14"/>
        <v>1627000000</v>
      </c>
    </row>
    <row r="320" spans="1:14" x14ac:dyDescent="0.3">
      <c r="A320">
        <v>346</v>
      </c>
      <c r="B320" t="s">
        <v>149</v>
      </c>
      <c r="C320" t="s">
        <v>3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33</v>
      </c>
      <c r="K320" t="s">
        <v>34</v>
      </c>
      <c r="L320" s="2">
        <f t="shared" si="12"/>
        <v>862000000</v>
      </c>
      <c r="M320" s="2">
        <f t="shared" si="13"/>
        <v>2004000000</v>
      </c>
      <c r="N320" s="2">
        <f t="shared" si="14"/>
        <v>1142000000</v>
      </c>
    </row>
    <row r="321" spans="1:14" x14ac:dyDescent="0.3">
      <c r="A321">
        <v>347</v>
      </c>
      <c r="B321" t="s">
        <v>149</v>
      </c>
      <c r="C321" t="s">
        <v>6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33</v>
      </c>
      <c r="K321" t="s">
        <v>34</v>
      </c>
      <c r="L321" s="2">
        <f t="shared" si="12"/>
        <v>937000000</v>
      </c>
      <c r="M321" s="2">
        <f t="shared" si="13"/>
        <v>2089000000</v>
      </c>
      <c r="N321" s="2">
        <f t="shared" si="14"/>
        <v>1152000000</v>
      </c>
    </row>
    <row r="322" spans="1:14" x14ac:dyDescent="0.3">
      <c r="A322">
        <v>348</v>
      </c>
      <c r="B322" t="s">
        <v>149</v>
      </c>
      <c r="C322" t="s">
        <v>7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33</v>
      </c>
      <c r="K322" t="s">
        <v>34</v>
      </c>
      <c r="L322" s="2">
        <f t="shared" si="12"/>
        <v>1012000000</v>
      </c>
      <c r="M322" s="2">
        <f t="shared" si="13"/>
        <v>2175000000</v>
      </c>
      <c r="N322" s="2">
        <f t="shared" si="14"/>
        <v>1163000000</v>
      </c>
    </row>
    <row r="323" spans="1:14" x14ac:dyDescent="0.3">
      <c r="A323">
        <v>349</v>
      </c>
      <c r="B323" t="s">
        <v>149</v>
      </c>
      <c r="C323" t="s">
        <v>8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33</v>
      </c>
      <c r="K323" t="s">
        <v>34</v>
      </c>
      <c r="L323" s="2">
        <f t="shared" ref="L323:L386" si="15">G323+H323+I323</f>
        <v>1092000000</v>
      </c>
      <c r="M323" s="2">
        <f t="shared" ref="M323:M386" si="16">E323-F323</f>
        <v>2389000000</v>
      </c>
      <c r="N323" s="2">
        <f t="shared" ref="N323:N386" si="17">M323-L323</f>
        <v>1297000000</v>
      </c>
    </row>
    <row r="324" spans="1:14" x14ac:dyDescent="0.3">
      <c r="A324">
        <v>350</v>
      </c>
      <c r="B324" t="s">
        <v>150</v>
      </c>
      <c r="C324" t="s">
        <v>3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16</v>
      </c>
      <c r="K324" t="s">
        <v>72</v>
      </c>
      <c r="L324" s="2">
        <f t="shared" si="15"/>
        <v>1193000000</v>
      </c>
      <c r="M324" s="2">
        <f t="shared" si="16"/>
        <v>1329000000</v>
      </c>
      <c r="N324" s="2">
        <f t="shared" si="17"/>
        <v>136000000</v>
      </c>
    </row>
    <row r="325" spans="1:14" x14ac:dyDescent="0.3">
      <c r="A325">
        <v>351</v>
      </c>
      <c r="B325" t="s">
        <v>150</v>
      </c>
      <c r="C325" t="s">
        <v>6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16</v>
      </c>
      <c r="K325" t="s">
        <v>72</v>
      </c>
      <c r="L325" s="2">
        <f t="shared" si="15"/>
        <v>1591000000</v>
      </c>
      <c r="M325" s="2">
        <f t="shared" si="16"/>
        <v>1868000000</v>
      </c>
      <c r="N325" s="2">
        <f t="shared" si="17"/>
        <v>277000000</v>
      </c>
    </row>
    <row r="326" spans="1:14" x14ac:dyDescent="0.3">
      <c r="A326">
        <v>352</v>
      </c>
      <c r="B326" t="s">
        <v>150</v>
      </c>
      <c r="C326" t="s">
        <v>7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16</v>
      </c>
      <c r="K326" t="s">
        <v>72</v>
      </c>
      <c r="L326" s="2">
        <f t="shared" si="15"/>
        <v>3418000000</v>
      </c>
      <c r="M326" s="2">
        <f t="shared" si="16"/>
        <v>3882000000</v>
      </c>
      <c r="N326" s="2">
        <f t="shared" si="17"/>
        <v>464000000</v>
      </c>
    </row>
    <row r="327" spans="1:14" x14ac:dyDescent="0.3">
      <c r="A327">
        <v>353</v>
      </c>
      <c r="B327" t="s">
        <v>150</v>
      </c>
      <c r="C327" t="s">
        <v>8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16</v>
      </c>
      <c r="K327" t="s">
        <v>72</v>
      </c>
      <c r="L327" s="2">
        <f t="shared" si="15"/>
        <v>4813000000</v>
      </c>
      <c r="M327" s="2">
        <f t="shared" si="16"/>
        <v>5518000000</v>
      </c>
      <c r="N327" s="2">
        <f t="shared" si="17"/>
        <v>705000000</v>
      </c>
    </row>
    <row r="328" spans="1:14" x14ac:dyDescent="0.3">
      <c r="A328">
        <v>354</v>
      </c>
      <c r="B328" t="s">
        <v>151</v>
      </c>
      <c r="C328" t="s">
        <v>3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33</v>
      </c>
      <c r="K328" t="s">
        <v>34</v>
      </c>
      <c r="L328" s="2">
        <f t="shared" si="15"/>
        <v>1415000000</v>
      </c>
      <c r="M328" s="2">
        <f t="shared" si="16"/>
        <v>2705000000</v>
      </c>
      <c r="N328" s="2">
        <f t="shared" si="17"/>
        <v>1290000000</v>
      </c>
    </row>
    <row r="329" spans="1:14" x14ac:dyDescent="0.3">
      <c r="A329">
        <v>355</v>
      </c>
      <c r="B329" t="s">
        <v>151</v>
      </c>
      <c r="C329" t="s">
        <v>6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33</v>
      </c>
      <c r="K329" t="s">
        <v>34</v>
      </c>
      <c r="L329" s="2">
        <f t="shared" si="15"/>
        <v>1341000000</v>
      </c>
      <c r="M329" s="2">
        <f t="shared" si="16"/>
        <v>2351000000</v>
      </c>
      <c r="N329" s="2">
        <f t="shared" si="17"/>
        <v>1010000000</v>
      </c>
    </row>
    <row r="330" spans="1:14" x14ac:dyDescent="0.3">
      <c r="A330">
        <v>356</v>
      </c>
      <c r="B330" t="s">
        <v>151</v>
      </c>
      <c r="C330" t="s">
        <v>7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33</v>
      </c>
      <c r="K330" t="s">
        <v>34</v>
      </c>
      <c r="L330" s="2">
        <f t="shared" si="15"/>
        <v>1401000000</v>
      </c>
      <c r="M330" s="2">
        <f t="shared" si="16"/>
        <v>2336000000</v>
      </c>
      <c r="N330" s="2">
        <f t="shared" si="17"/>
        <v>935000000</v>
      </c>
    </row>
    <row r="331" spans="1:14" x14ac:dyDescent="0.3">
      <c r="A331">
        <v>357</v>
      </c>
      <c r="B331" t="s">
        <v>151</v>
      </c>
      <c r="C331" t="s">
        <v>8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33</v>
      </c>
      <c r="K331" t="s">
        <v>34</v>
      </c>
      <c r="L331" s="2">
        <f t="shared" si="15"/>
        <v>1344000000</v>
      </c>
      <c r="M331" s="2">
        <f t="shared" si="16"/>
        <v>2277000000</v>
      </c>
      <c r="N331" s="2">
        <f t="shared" si="17"/>
        <v>933000000</v>
      </c>
    </row>
    <row r="332" spans="1:14" x14ac:dyDescent="0.3">
      <c r="A332">
        <v>358</v>
      </c>
      <c r="B332" t="s">
        <v>152</v>
      </c>
      <c r="C332" t="s">
        <v>3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38</v>
      </c>
      <c r="K332" t="s">
        <v>91</v>
      </c>
      <c r="L332" s="2">
        <f t="shared" si="15"/>
        <v>16212000000</v>
      </c>
      <c r="M332" s="2">
        <f t="shared" si="16"/>
        <v>22368000000</v>
      </c>
      <c r="N332" s="2">
        <f t="shared" si="17"/>
        <v>6156000000</v>
      </c>
    </row>
    <row r="333" spans="1:14" x14ac:dyDescent="0.3">
      <c r="A333">
        <v>359</v>
      </c>
      <c r="B333" t="s">
        <v>152</v>
      </c>
      <c r="C333" t="s">
        <v>6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38</v>
      </c>
      <c r="K333" t="s">
        <v>91</v>
      </c>
      <c r="L333" s="2">
        <f t="shared" si="15"/>
        <v>15806000000</v>
      </c>
      <c r="M333" s="2">
        <f t="shared" si="16"/>
        <v>22935000000</v>
      </c>
      <c r="N333" s="2">
        <f t="shared" si="17"/>
        <v>7129000000</v>
      </c>
    </row>
    <row r="334" spans="1:14" x14ac:dyDescent="0.3">
      <c r="A334">
        <v>360</v>
      </c>
      <c r="B334" t="s">
        <v>152</v>
      </c>
      <c r="C334" t="s">
        <v>7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38</v>
      </c>
      <c r="K334" t="s">
        <v>91</v>
      </c>
      <c r="L334" s="2">
        <f t="shared" si="15"/>
        <v>15721000000</v>
      </c>
      <c r="M334" s="2">
        <f t="shared" si="16"/>
        <v>22781000000</v>
      </c>
      <c r="N334" s="2">
        <f t="shared" si="17"/>
        <v>7060000000</v>
      </c>
    </row>
    <row r="335" spans="1:14" x14ac:dyDescent="0.3">
      <c r="A335">
        <v>361</v>
      </c>
      <c r="B335" t="s">
        <v>152</v>
      </c>
      <c r="C335" t="s">
        <v>8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38</v>
      </c>
      <c r="K335" t="s">
        <v>91</v>
      </c>
      <c r="L335" s="2">
        <f t="shared" si="15"/>
        <v>17532000000</v>
      </c>
      <c r="M335" s="2">
        <f t="shared" si="16"/>
        <v>23947000000</v>
      </c>
      <c r="N335" s="2">
        <f t="shared" si="17"/>
        <v>6415000000</v>
      </c>
    </row>
    <row r="336" spans="1:14" x14ac:dyDescent="0.3">
      <c r="A336">
        <v>362</v>
      </c>
      <c r="B336" t="s">
        <v>153</v>
      </c>
      <c r="C336" t="s">
        <v>3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74</v>
      </c>
      <c r="K336" t="s">
        <v>75</v>
      </c>
      <c r="L336" s="2">
        <f t="shared" si="15"/>
        <v>621518000</v>
      </c>
      <c r="M336" s="2">
        <f t="shared" si="16"/>
        <v>914492000</v>
      </c>
      <c r="N336" s="2">
        <f t="shared" si="17"/>
        <v>292974000</v>
      </c>
    </row>
    <row r="337" spans="1:14" x14ac:dyDescent="0.3">
      <c r="A337">
        <v>363</v>
      </c>
      <c r="B337" t="s">
        <v>153</v>
      </c>
      <c r="C337" t="s">
        <v>6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74</v>
      </c>
      <c r="K337" t="s">
        <v>75</v>
      </c>
      <c r="L337" s="2">
        <f t="shared" si="15"/>
        <v>798703000</v>
      </c>
      <c r="M337" s="2">
        <f t="shared" si="16"/>
        <v>1345997000</v>
      </c>
      <c r="N337" s="2">
        <f t="shared" si="17"/>
        <v>547294000</v>
      </c>
    </row>
    <row r="338" spans="1:14" x14ac:dyDescent="0.3">
      <c r="A338">
        <v>364</v>
      </c>
      <c r="B338" t="s">
        <v>153</v>
      </c>
      <c r="C338" t="s">
        <v>7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74</v>
      </c>
      <c r="K338" t="s">
        <v>75</v>
      </c>
      <c r="L338" s="2">
        <f t="shared" si="15"/>
        <v>762362000</v>
      </c>
      <c r="M338" s="2">
        <f t="shared" si="16"/>
        <v>1648131000</v>
      </c>
      <c r="N338" s="2">
        <f t="shared" si="17"/>
        <v>885769000</v>
      </c>
    </row>
    <row r="339" spans="1:14" x14ac:dyDescent="0.3">
      <c r="A339">
        <v>365</v>
      </c>
      <c r="B339" t="s">
        <v>153</v>
      </c>
      <c r="C339" t="s">
        <v>8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74</v>
      </c>
      <c r="K339" t="s">
        <v>75</v>
      </c>
      <c r="L339" s="2">
        <f t="shared" si="15"/>
        <v>734464000</v>
      </c>
      <c r="M339" s="2">
        <f t="shared" si="16"/>
        <v>776156000</v>
      </c>
      <c r="N339" s="2">
        <f t="shared" si="17"/>
        <v>41692000</v>
      </c>
    </row>
    <row r="340" spans="1:14" x14ac:dyDescent="0.3">
      <c r="A340">
        <v>366</v>
      </c>
      <c r="B340" t="s">
        <v>154</v>
      </c>
      <c r="C340" t="s">
        <v>3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4</v>
      </c>
      <c r="K340" t="s">
        <v>155</v>
      </c>
      <c r="L340" s="2">
        <f t="shared" si="15"/>
        <v>495000000</v>
      </c>
      <c r="M340" s="2">
        <f t="shared" si="16"/>
        <v>1371000000</v>
      </c>
      <c r="N340" s="2">
        <f t="shared" si="17"/>
        <v>876000000</v>
      </c>
    </row>
    <row r="341" spans="1:14" x14ac:dyDescent="0.3">
      <c r="A341">
        <v>367</v>
      </c>
      <c r="B341" t="s">
        <v>154</v>
      </c>
      <c r="C341" t="s">
        <v>6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4</v>
      </c>
      <c r="K341" t="s">
        <v>155</v>
      </c>
      <c r="L341" s="2">
        <f t="shared" si="15"/>
        <v>594000000</v>
      </c>
      <c r="M341" s="2">
        <f t="shared" si="16"/>
        <v>1510000000</v>
      </c>
      <c r="N341" s="2">
        <f t="shared" si="17"/>
        <v>916000000</v>
      </c>
    </row>
    <row r="342" spans="1:14" x14ac:dyDescent="0.3">
      <c r="A342">
        <v>368</v>
      </c>
      <c r="B342" t="s">
        <v>154</v>
      </c>
      <c r="C342" t="s">
        <v>7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4</v>
      </c>
      <c r="K342" t="s">
        <v>155</v>
      </c>
      <c r="L342" s="2">
        <f t="shared" si="15"/>
        <v>606000000</v>
      </c>
      <c r="M342" s="2">
        <f t="shared" si="16"/>
        <v>1614000000</v>
      </c>
      <c r="N342" s="2">
        <f t="shared" si="17"/>
        <v>1008000000</v>
      </c>
    </row>
    <row r="343" spans="1:14" x14ac:dyDescent="0.3">
      <c r="A343">
        <v>369</v>
      </c>
      <c r="B343" t="s">
        <v>154</v>
      </c>
      <c r="C343" t="s">
        <v>8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4</v>
      </c>
      <c r="K343" t="s">
        <v>155</v>
      </c>
      <c r="L343" s="2">
        <f t="shared" si="15"/>
        <v>638000000</v>
      </c>
      <c r="M343" s="2">
        <f t="shared" si="16"/>
        <v>1617000000</v>
      </c>
      <c r="N343" s="2">
        <f t="shared" si="17"/>
        <v>979000000</v>
      </c>
    </row>
    <row r="344" spans="1:14" x14ac:dyDescent="0.3">
      <c r="A344">
        <v>370</v>
      </c>
      <c r="B344" t="s">
        <v>156</v>
      </c>
      <c r="C344" t="s">
        <v>3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16</v>
      </c>
      <c r="K344" t="s">
        <v>157</v>
      </c>
      <c r="L344" s="2">
        <f t="shared" si="15"/>
        <v>699801000</v>
      </c>
      <c r="M344" s="2">
        <f t="shared" si="16"/>
        <v>1026808000</v>
      </c>
      <c r="N344" s="2">
        <f t="shared" si="17"/>
        <v>327007000</v>
      </c>
    </row>
    <row r="345" spans="1:14" x14ac:dyDescent="0.3">
      <c r="A345">
        <v>371</v>
      </c>
      <c r="B345" t="s">
        <v>156</v>
      </c>
      <c r="C345" t="s">
        <v>6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16</v>
      </c>
      <c r="K345" t="s">
        <v>157</v>
      </c>
      <c r="L345" s="2">
        <f t="shared" si="15"/>
        <v>785084000</v>
      </c>
      <c r="M345" s="2">
        <f t="shared" si="16"/>
        <v>1091570000</v>
      </c>
      <c r="N345" s="2">
        <f t="shared" si="17"/>
        <v>306486000</v>
      </c>
    </row>
    <row r="346" spans="1:14" x14ac:dyDescent="0.3">
      <c r="A346">
        <v>372</v>
      </c>
      <c r="B346" t="s">
        <v>156</v>
      </c>
      <c r="C346" t="s">
        <v>7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16</v>
      </c>
      <c r="K346" t="s">
        <v>157</v>
      </c>
      <c r="L346" s="2">
        <f t="shared" si="15"/>
        <v>833591000</v>
      </c>
      <c r="M346" s="2">
        <f t="shared" si="16"/>
        <v>1070262000</v>
      </c>
      <c r="N346" s="2">
        <f t="shared" si="17"/>
        <v>236671000</v>
      </c>
    </row>
    <row r="347" spans="1:14" x14ac:dyDescent="0.3">
      <c r="A347">
        <v>373</v>
      </c>
      <c r="B347" t="s">
        <v>156</v>
      </c>
      <c r="C347" t="s">
        <v>8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16</v>
      </c>
      <c r="K347" t="s">
        <v>157</v>
      </c>
      <c r="L347" s="2">
        <f t="shared" si="15"/>
        <v>848999000</v>
      </c>
      <c r="M347" s="2">
        <f t="shared" si="16"/>
        <v>1173079000</v>
      </c>
      <c r="N347" s="2">
        <f t="shared" si="17"/>
        <v>324080000</v>
      </c>
    </row>
    <row r="348" spans="1:14" x14ac:dyDescent="0.3">
      <c r="A348">
        <v>374</v>
      </c>
      <c r="B348" t="s">
        <v>158</v>
      </c>
      <c r="C348" t="s">
        <v>3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27</v>
      </c>
      <c r="K348" t="s">
        <v>159</v>
      </c>
      <c r="L348" s="2">
        <f t="shared" si="15"/>
        <v>10104000000</v>
      </c>
      <c r="M348" s="2">
        <f t="shared" si="16"/>
        <v>13208000000</v>
      </c>
      <c r="N348" s="2">
        <f t="shared" si="17"/>
        <v>3104000000</v>
      </c>
    </row>
    <row r="349" spans="1:14" x14ac:dyDescent="0.3">
      <c r="A349">
        <v>375</v>
      </c>
      <c r="B349" t="s">
        <v>158</v>
      </c>
      <c r="C349" t="s">
        <v>6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27</v>
      </c>
      <c r="K349" t="s">
        <v>159</v>
      </c>
      <c r="L349" s="2">
        <f t="shared" si="15"/>
        <v>10899000000</v>
      </c>
      <c r="M349" s="2">
        <f t="shared" si="16"/>
        <v>14182000000</v>
      </c>
      <c r="N349" s="2">
        <f t="shared" si="17"/>
        <v>3283000000</v>
      </c>
    </row>
    <row r="350" spans="1:14" x14ac:dyDescent="0.3">
      <c r="A350">
        <v>376</v>
      </c>
      <c r="B350" t="s">
        <v>158</v>
      </c>
      <c r="C350" t="s">
        <v>7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27</v>
      </c>
      <c r="K350" t="s">
        <v>159</v>
      </c>
      <c r="L350" s="2">
        <f t="shared" si="15"/>
        <v>11445000000</v>
      </c>
      <c r="M350" s="2">
        <f t="shared" si="16"/>
        <v>15134000000</v>
      </c>
      <c r="N350" s="2">
        <f t="shared" si="17"/>
        <v>3689000000</v>
      </c>
    </row>
    <row r="351" spans="1:14" x14ac:dyDescent="0.3">
      <c r="A351">
        <v>377</v>
      </c>
      <c r="B351" t="s">
        <v>158</v>
      </c>
      <c r="C351" t="s">
        <v>8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27</v>
      </c>
      <c r="K351" t="s">
        <v>159</v>
      </c>
      <c r="L351" s="2">
        <f t="shared" si="15"/>
        <v>12068000000</v>
      </c>
      <c r="M351" s="2">
        <f t="shared" si="16"/>
        <v>15818000000</v>
      </c>
      <c r="N351" s="2">
        <f t="shared" si="17"/>
        <v>3750000000</v>
      </c>
    </row>
    <row r="352" spans="1:14" x14ac:dyDescent="0.3">
      <c r="A352">
        <v>378</v>
      </c>
      <c r="B352" t="s">
        <v>160</v>
      </c>
      <c r="C352" t="s">
        <v>3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27</v>
      </c>
      <c r="K352" t="s">
        <v>161</v>
      </c>
      <c r="L352" s="2">
        <f t="shared" si="15"/>
        <v>2475000</v>
      </c>
      <c r="M352" s="2">
        <f t="shared" si="16"/>
        <v>1319000</v>
      </c>
      <c r="N352" s="2">
        <f t="shared" si="17"/>
        <v>-1156000</v>
      </c>
    </row>
    <row r="353" spans="1:14" x14ac:dyDescent="0.3">
      <c r="A353">
        <v>379</v>
      </c>
      <c r="B353" t="s">
        <v>160</v>
      </c>
      <c r="C353" t="s">
        <v>6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27</v>
      </c>
      <c r="K353" t="s">
        <v>161</v>
      </c>
      <c r="L353" s="2">
        <f t="shared" si="15"/>
        <v>4133000</v>
      </c>
      <c r="M353" s="2">
        <f t="shared" si="16"/>
        <v>1372000</v>
      </c>
      <c r="N353" s="2">
        <f t="shared" si="17"/>
        <v>-2761000</v>
      </c>
    </row>
    <row r="354" spans="1:14" x14ac:dyDescent="0.3">
      <c r="A354">
        <v>380</v>
      </c>
      <c r="B354" t="s">
        <v>160</v>
      </c>
      <c r="C354" t="s">
        <v>7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27</v>
      </c>
      <c r="K354" t="s">
        <v>161</v>
      </c>
      <c r="L354" s="2">
        <f t="shared" si="15"/>
        <v>15359000</v>
      </c>
      <c r="M354" s="2">
        <f t="shared" si="16"/>
        <v>4054000</v>
      </c>
      <c r="N354" s="2">
        <f t="shared" si="17"/>
        <v>-11305000</v>
      </c>
    </row>
    <row r="355" spans="1:14" x14ac:dyDescent="0.3">
      <c r="A355">
        <v>381</v>
      </c>
      <c r="B355" t="s">
        <v>160</v>
      </c>
      <c r="C355" t="s">
        <v>8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27</v>
      </c>
      <c r="K355" t="s">
        <v>161</v>
      </c>
      <c r="L355" s="2">
        <f t="shared" si="15"/>
        <v>25853000</v>
      </c>
      <c r="M355" s="2">
        <f t="shared" si="16"/>
        <v>15165000</v>
      </c>
      <c r="N355" s="2">
        <f t="shared" si="17"/>
        <v>-10688000</v>
      </c>
    </row>
    <row r="356" spans="1:14" x14ac:dyDescent="0.3">
      <c r="A356">
        <v>382</v>
      </c>
      <c r="B356" t="s">
        <v>162</v>
      </c>
      <c r="C356" t="s">
        <v>3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27</v>
      </c>
      <c r="K356" t="s">
        <v>115</v>
      </c>
      <c r="L356" s="2">
        <f t="shared" si="15"/>
        <v>1781000000</v>
      </c>
      <c r="M356" s="2">
        <f t="shared" si="16"/>
        <v>2912000000</v>
      </c>
      <c r="N356" s="2">
        <f t="shared" si="17"/>
        <v>1131000000</v>
      </c>
    </row>
    <row r="357" spans="1:14" x14ac:dyDescent="0.3">
      <c r="A357">
        <v>383</v>
      </c>
      <c r="B357" t="s">
        <v>162</v>
      </c>
      <c r="C357" t="s">
        <v>6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27</v>
      </c>
      <c r="K357" t="s">
        <v>115</v>
      </c>
      <c r="L357" s="2">
        <f t="shared" si="15"/>
        <v>1649000000</v>
      </c>
      <c r="M357" s="2">
        <f t="shared" si="16"/>
        <v>2971000000</v>
      </c>
      <c r="N357" s="2">
        <f t="shared" si="17"/>
        <v>1322000000</v>
      </c>
    </row>
    <row r="358" spans="1:14" x14ac:dyDescent="0.3">
      <c r="A358">
        <v>384</v>
      </c>
      <c r="B358" t="s">
        <v>162</v>
      </c>
      <c r="C358" t="s">
        <v>7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27</v>
      </c>
      <c r="K358" t="s">
        <v>115</v>
      </c>
      <c r="L358" s="2">
        <f t="shared" si="15"/>
        <v>1626000000</v>
      </c>
      <c r="M358" s="2">
        <f t="shared" si="16"/>
        <v>2782000000</v>
      </c>
      <c r="N358" s="2">
        <f t="shared" si="17"/>
        <v>1156000000</v>
      </c>
    </row>
    <row r="359" spans="1:14" x14ac:dyDescent="0.3">
      <c r="A359">
        <v>385</v>
      </c>
      <c r="B359" t="s">
        <v>162</v>
      </c>
      <c r="C359" t="s">
        <v>8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27</v>
      </c>
      <c r="K359" t="s">
        <v>115</v>
      </c>
      <c r="L359" s="2">
        <f t="shared" si="15"/>
        <v>1789000000</v>
      </c>
      <c r="M359" s="2">
        <f t="shared" si="16"/>
        <v>2780000000</v>
      </c>
      <c r="N359" s="2">
        <f t="shared" si="17"/>
        <v>991000000</v>
      </c>
    </row>
    <row r="360" spans="1:14" x14ac:dyDescent="0.3">
      <c r="A360">
        <v>386</v>
      </c>
      <c r="B360" t="s">
        <v>163</v>
      </c>
      <c r="C360" t="s">
        <v>3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13</v>
      </c>
      <c r="K360" t="s">
        <v>48</v>
      </c>
      <c r="L360" s="2">
        <f t="shared" si="15"/>
        <v>2477326000</v>
      </c>
      <c r="M360" s="2">
        <f t="shared" si="16"/>
        <v>2366616000</v>
      </c>
      <c r="N360" s="2">
        <f t="shared" si="17"/>
        <v>-110710000</v>
      </c>
    </row>
    <row r="361" spans="1:14" x14ac:dyDescent="0.3">
      <c r="A361">
        <v>387</v>
      </c>
      <c r="B361" t="s">
        <v>163</v>
      </c>
      <c r="C361" t="s">
        <v>6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13</v>
      </c>
      <c r="K361" t="s">
        <v>48</v>
      </c>
      <c r="L361" s="2">
        <f t="shared" si="15"/>
        <v>3388649000</v>
      </c>
      <c r="M361" s="2">
        <f t="shared" si="16"/>
        <v>3102575000</v>
      </c>
      <c r="N361" s="2">
        <f t="shared" si="17"/>
        <v>-286074000</v>
      </c>
    </row>
    <row r="362" spans="1:14" x14ac:dyDescent="0.3">
      <c r="A362">
        <v>388</v>
      </c>
      <c r="B362" t="s">
        <v>163</v>
      </c>
      <c r="C362" t="s">
        <v>7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13</v>
      </c>
      <c r="K362" t="s">
        <v>48</v>
      </c>
      <c r="L362" s="2">
        <f t="shared" si="15"/>
        <v>4229949000</v>
      </c>
      <c r="M362" s="2">
        <f t="shared" si="16"/>
        <v>4084316000</v>
      </c>
      <c r="N362" s="2">
        <f t="shared" si="17"/>
        <v>-145633000</v>
      </c>
    </row>
    <row r="363" spans="1:14" x14ac:dyDescent="0.3">
      <c r="A363">
        <v>389</v>
      </c>
      <c r="B363" t="s">
        <v>163</v>
      </c>
      <c r="C363" t="s">
        <v>8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13</v>
      </c>
      <c r="K363" t="s">
        <v>48</v>
      </c>
      <c r="L363" s="2">
        <f t="shared" si="15"/>
        <v>4897745000</v>
      </c>
      <c r="M363" s="2">
        <f t="shared" si="16"/>
        <v>5012668000</v>
      </c>
      <c r="N363" s="2">
        <f t="shared" si="17"/>
        <v>114923000</v>
      </c>
    </row>
    <row r="364" spans="1:14" x14ac:dyDescent="0.3">
      <c r="A364">
        <v>390</v>
      </c>
      <c r="B364" t="s">
        <v>164</v>
      </c>
      <c r="C364" t="s">
        <v>3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13</v>
      </c>
      <c r="K364" t="s">
        <v>165</v>
      </c>
      <c r="L364" s="2">
        <f t="shared" si="15"/>
        <v>18139000000</v>
      </c>
      <c r="M364" s="2">
        <f t="shared" si="16"/>
        <v>29440000000</v>
      </c>
      <c r="N364" s="2">
        <f t="shared" si="17"/>
        <v>11301000000</v>
      </c>
    </row>
    <row r="365" spans="1:14" x14ac:dyDescent="0.3">
      <c r="A365">
        <v>391</v>
      </c>
      <c r="B365" t="s">
        <v>164</v>
      </c>
      <c r="C365" t="s">
        <v>6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13</v>
      </c>
      <c r="K365" t="s">
        <v>165</v>
      </c>
      <c r="L365" s="2">
        <f t="shared" si="15"/>
        <v>18006000000</v>
      </c>
      <c r="M365" s="2">
        <f t="shared" si="16"/>
        <v>27769000000</v>
      </c>
      <c r="N365" s="2">
        <f t="shared" si="17"/>
        <v>9763000000</v>
      </c>
    </row>
    <row r="366" spans="1:14" x14ac:dyDescent="0.3">
      <c r="A366">
        <v>392</v>
      </c>
      <c r="B366" t="s">
        <v>164</v>
      </c>
      <c r="C366" t="s">
        <v>7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13</v>
      </c>
      <c r="K366" t="s">
        <v>165</v>
      </c>
      <c r="L366" s="2">
        <f t="shared" si="15"/>
        <v>18427000000</v>
      </c>
      <c r="M366" s="2">
        <f t="shared" si="16"/>
        <v>29681000000</v>
      </c>
      <c r="N366" s="2">
        <f t="shared" si="17"/>
        <v>11254000000</v>
      </c>
    </row>
    <row r="367" spans="1:14" x14ac:dyDescent="0.3">
      <c r="A367">
        <v>393</v>
      </c>
      <c r="B367" t="s">
        <v>164</v>
      </c>
      <c r="C367" t="s">
        <v>8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13</v>
      </c>
      <c r="K367" t="s">
        <v>165</v>
      </c>
      <c r="L367" s="2">
        <f t="shared" si="15"/>
        <v>18032000000</v>
      </c>
      <c r="M367" s="2">
        <f t="shared" si="16"/>
        <v>30960000000</v>
      </c>
      <c r="N367" s="2">
        <f t="shared" si="17"/>
        <v>12928000000</v>
      </c>
    </row>
    <row r="368" spans="1:14" x14ac:dyDescent="0.3">
      <c r="A368">
        <v>394</v>
      </c>
      <c r="B368" t="s">
        <v>166</v>
      </c>
      <c r="C368" t="s">
        <v>3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13</v>
      </c>
      <c r="K368" t="s">
        <v>167</v>
      </c>
      <c r="L368" s="2">
        <f t="shared" si="15"/>
        <v>331265000</v>
      </c>
      <c r="M368" s="2">
        <f t="shared" si="16"/>
        <v>787445000</v>
      </c>
      <c r="N368" s="2">
        <f t="shared" si="17"/>
        <v>456180000</v>
      </c>
    </row>
    <row r="369" spans="1:14" x14ac:dyDescent="0.3">
      <c r="A369">
        <v>395</v>
      </c>
      <c r="B369" t="s">
        <v>166</v>
      </c>
      <c r="C369" t="s">
        <v>6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13</v>
      </c>
      <c r="K369" t="s">
        <v>167</v>
      </c>
      <c r="L369" s="2">
        <f t="shared" si="15"/>
        <v>369486000</v>
      </c>
      <c r="M369" s="2">
        <f t="shared" si="16"/>
        <v>674816000</v>
      </c>
      <c r="N369" s="2">
        <f t="shared" si="17"/>
        <v>305330000</v>
      </c>
    </row>
    <row r="370" spans="1:14" x14ac:dyDescent="0.3">
      <c r="A370">
        <v>396</v>
      </c>
      <c r="B370" t="s">
        <v>168</v>
      </c>
      <c r="C370" t="s">
        <v>3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4</v>
      </c>
      <c r="K370" t="s">
        <v>169</v>
      </c>
      <c r="L370" s="2">
        <f t="shared" si="15"/>
        <v>4622000000</v>
      </c>
      <c r="M370" s="2">
        <f t="shared" si="16"/>
        <v>8095000000</v>
      </c>
      <c r="N370" s="2">
        <f t="shared" si="17"/>
        <v>3473000000</v>
      </c>
    </row>
    <row r="371" spans="1:14" x14ac:dyDescent="0.3">
      <c r="A371">
        <v>397</v>
      </c>
      <c r="B371" t="s">
        <v>168</v>
      </c>
      <c r="C371" t="s">
        <v>6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4</v>
      </c>
      <c r="K371" t="s">
        <v>169</v>
      </c>
      <c r="L371" s="2">
        <f t="shared" si="15"/>
        <v>4956000000</v>
      </c>
      <c r="M371" s="2">
        <f t="shared" si="16"/>
        <v>8569000000</v>
      </c>
      <c r="N371" s="2">
        <f t="shared" si="17"/>
        <v>3613000000</v>
      </c>
    </row>
    <row r="372" spans="1:14" x14ac:dyDescent="0.3">
      <c r="A372">
        <v>398</v>
      </c>
      <c r="B372" t="s">
        <v>168</v>
      </c>
      <c r="C372" t="s">
        <v>7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4</v>
      </c>
      <c r="K372" t="s">
        <v>169</v>
      </c>
      <c r="L372" s="2">
        <f t="shared" si="15"/>
        <v>4934000000</v>
      </c>
      <c r="M372" s="2">
        <f t="shared" si="16"/>
        <v>8518000000</v>
      </c>
      <c r="N372" s="2">
        <f t="shared" si="17"/>
        <v>3584000000</v>
      </c>
    </row>
    <row r="373" spans="1:14" x14ac:dyDescent="0.3">
      <c r="A373">
        <v>399</v>
      </c>
      <c r="B373" t="s">
        <v>168</v>
      </c>
      <c r="C373" t="s">
        <v>8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4</v>
      </c>
      <c r="K373" t="s">
        <v>169</v>
      </c>
      <c r="L373" s="2">
        <f t="shared" si="15"/>
        <v>4898000000</v>
      </c>
      <c r="M373" s="2">
        <f t="shared" si="16"/>
        <v>8287000000</v>
      </c>
      <c r="N373" s="2">
        <f t="shared" si="17"/>
        <v>3389000000</v>
      </c>
    </row>
    <row r="374" spans="1:14" x14ac:dyDescent="0.3">
      <c r="A374">
        <v>400</v>
      </c>
      <c r="B374" t="s">
        <v>170</v>
      </c>
      <c r="C374" t="s">
        <v>3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4</v>
      </c>
      <c r="K374" t="s">
        <v>171</v>
      </c>
      <c r="L374" s="2">
        <f t="shared" si="15"/>
        <v>1187331000</v>
      </c>
      <c r="M374" s="2">
        <f t="shared" si="16"/>
        <v>1753309000</v>
      </c>
      <c r="N374" s="2">
        <f t="shared" si="17"/>
        <v>565978000</v>
      </c>
    </row>
    <row r="375" spans="1:14" x14ac:dyDescent="0.3">
      <c r="A375">
        <v>401</v>
      </c>
      <c r="B375" t="s">
        <v>170</v>
      </c>
      <c r="C375" t="s">
        <v>6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4</v>
      </c>
      <c r="K375" t="s">
        <v>171</v>
      </c>
      <c r="L375" s="2">
        <f t="shared" si="15"/>
        <v>1147039000</v>
      </c>
      <c r="M375" s="2">
        <f t="shared" si="16"/>
        <v>1749759000</v>
      </c>
      <c r="N375" s="2">
        <f t="shared" si="17"/>
        <v>602720000</v>
      </c>
    </row>
    <row r="376" spans="1:14" x14ac:dyDescent="0.3">
      <c r="A376">
        <v>402</v>
      </c>
      <c r="B376" t="s">
        <v>170</v>
      </c>
      <c r="C376" t="s">
        <v>7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4</v>
      </c>
      <c r="K376" t="s">
        <v>171</v>
      </c>
      <c r="L376" s="2">
        <f t="shared" si="15"/>
        <v>1224930000</v>
      </c>
      <c r="M376" s="2">
        <f t="shared" si="16"/>
        <v>1921337000</v>
      </c>
      <c r="N376" s="2">
        <f t="shared" si="17"/>
        <v>696407000</v>
      </c>
    </row>
    <row r="377" spans="1:14" x14ac:dyDescent="0.3">
      <c r="A377">
        <v>403</v>
      </c>
      <c r="B377" t="s">
        <v>170</v>
      </c>
      <c r="C377" t="s">
        <v>8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4</v>
      </c>
      <c r="K377" t="s">
        <v>171</v>
      </c>
      <c r="L377" s="2">
        <f t="shared" si="15"/>
        <v>1348122000</v>
      </c>
      <c r="M377" s="2">
        <f t="shared" si="16"/>
        <v>2129870000</v>
      </c>
      <c r="N377" s="2">
        <f t="shared" si="17"/>
        <v>781748000</v>
      </c>
    </row>
    <row r="378" spans="1:14" x14ac:dyDescent="0.3">
      <c r="A378">
        <v>404</v>
      </c>
      <c r="B378" t="s">
        <v>172</v>
      </c>
      <c r="C378" t="s">
        <v>3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173</v>
      </c>
      <c r="K378" t="s">
        <v>174</v>
      </c>
      <c r="L378" s="2">
        <f t="shared" si="15"/>
        <v>8024000000</v>
      </c>
      <c r="M378" s="2">
        <f t="shared" si="16"/>
        <v>10737000000</v>
      </c>
      <c r="N378" s="2">
        <f t="shared" si="17"/>
        <v>2713000000</v>
      </c>
    </row>
    <row r="379" spans="1:14" x14ac:dyDescent="0.3">
      <c r="A379">
        <v>405</v>
      </c>
      <c r="B379" t="s">
        <v>172</v>
      </c>
      <c r="C379" t="s">
        <v>6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173</v>
      </c>
      <c r="K379" t="s">
        <v>174</v>
      </c>
      <c r="L379" s="2">
        <f t="shared" si="15"/>
        <v>8043000000</v>
      </c>
      <c r="M379" s="2">
        <f t="shared" si="16"/>
        <v>10588000000</v>
      </c>
      <c r="N379" s="2">
        <f t="shared" si="17"/>
        <v>2545000000</v>
      </c>
    </row>
    <row r="380" spans="1:14" x14ac:dyDescent="0.3">
      <c r="A380">
        <v>406</v>
      </c>
      <c r="B380" t="s">
        <v>172</v>
      </c>
      <c r="C380" t="s">
        <v>7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173</v>
      </c>
      <c r="K380" t="s">
        <v>174</v>
      </c>
      <c r="L380" s="2">
        <f t="shared" si="15"/>
        <v>7775000000</v>
      </c>
      <c r="M380" s="2">
        <f t="shared" si="16"/>
        <v>10185000000</v>
      </c>
      <c r="N380" s="2">
        <f t="shared" si="17"/>
        <v>2410000000</v>
      </c>
    </row>
    <row r="381" spans="1:14" x14ac:dyDescent="0.3">
      <c r="A381">
        <v>407</v>
      </c>
      <c r="B381" t="s">
        <v>172</v>
      </c>
      <c r="C381" t="s">
        <v>8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173</v>
      </c>
      <c r="K381" t="s">
        <v>174</v>
      </c>
      <c r="L381" s="2">
        <f t="shared" si="15"/>
        <v>7517000000</v>
      </c>
      <c r="M381" s="2">
        <f t="shared" si="16"/>
        <v>10122000000</v>
      </c>
      <c r="N381" s="2">
        <f t="shared" si="17"/>
        <v>2605000000</v>
      </c>
    </row>
    <row r="382" spans="1:14" x14ac:dyDescent="0.3">
      <c r="A382">
        <v>408</v>
      </c>
      <c r="B382" t="s">
        <v>175</v>
      </c>
      <c r="C382" t="s">
        <v>3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13</v>
      </c>
      <c r="K382" t="s">
        <v>167</v>
      </c>
      <c r="L382" s="2">
        <f t="shared" si="15"/>
        <v>1706735000</v>
      </c>
      <c r="M382" s="2">
        <f t="shared" si="16"/>
        <v>3068231000</v>
      </c>
      <c r="N382" s="2">
        <f t="shared" si="17"/>
        <v>1361496000</v>
      </c>
    </row>
    <row r="383" spans="1:14" x14ac:dyDescent="0.3">
      <c r="A383">
        <v>409</v>
      </c>
      <c r="B383" t="s">
        <v>175</v>
      </c>
      <c r="C383" t="s">
        <v>6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13</v>
      </c>
      <c r="K383" t="s">
        <v>167</v>
      </c>
      <c r="L383" s="2">
        <f t="shared" si="15"/>
        <v>1899800000</v>
      </c>
      <c r="M383" s="2">
        <f t="shared" si="16"/>
        <v>3577700000</v>
      </c>
      <c r="N383" s="2">
        <f t="shared" si="17"/>
        <v>1677900000</v>
      </c>
    </row>
    <row r="384" spans="1:14" x14ac:dyDescent="0.3">
      <c r="A384">
        <v>410</v>
      </c>
      <c r="B384" t="s">
        <v>175</v>
      </c>
      <c r="C384" t="s">
        <v>7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13</v>
      </c>
      <c r="K384" t="s">
        <v>167</v>
      </c>
      <c r="L384" s="2">
        <f t="shared" si="15"/>
        <v>2236700000</v>
      </c>
      <c r="M384" s="2">
        <f t="shared" si="16"/>
        <v>4121600000</v>
      </c>
      <c r="N384" s="2">
        <f t="shared" si="17"/>
        <v>1884900000</v>
      </c>
    </row>
    <row r="385" spans="1:14" x14ac:dyDescent="0.3">
      <c r="A385">
        <v>411</v>
      </c>
      <c r="B385" t="s">
        <v>175</v>
      </c>
      <c r="C385" t="s">
        <v>8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13</v>
      </c>
      <c r="K385" t="s">
        <v>167</v>
      </c>
      <c r="L385" s="2">
        <f t="shared" si="15"/>
        <v>2833800000</v>
      </c>
      <c r="M385" s="2">
        <f t="shared" si="16"/>
        <v>4975800000</v>
      </c>
      <c r="N385" s="2">
        <f t="shared" si="17"/>
        <v>2142000000</v>
      </c>
    </row>
    <row r="386" spans="1:14" x14ac:dyDescent="0.3">
      <c r="A386">
        <v>412</v>
      </c>
      <c r="B386" t="s">
        <v>176</v>
      </c>
      <c r="C386" t="s">
        <v>3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13</v>
      </c>
      <c r="K386" t="s">
        <v>48</v>
      </c>
      <c r="L386" s="2">
        <f t="shared" si="15"/>
        <v>2034922000</v>
      </c>
      <c r="M386" s="2">
        <f t="shared" si="16"/>
        <v>2415639000</v>
      </c>
      <c r="N386" s="2">
        <f t="shared" si="17"/>
        <v>380717000</v>
      </c>
    </row>
    <row r="387" spans="1:14" x14ac:dyDescent="0.3">
      <c r="A387">
        <v>413</v>
      </c>
      <c r="B387" t="s">
        <v>176</v>
      </c>
      <c r="C387" t="s">
        <v>6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13</v>
      </c>
      <c r="K387" t="s">
        <v>48</v>
      </c>
      <c r="L387" s="2">
        <f t="shared" ref="L387:L450" si="18">G387+H387+I387</f>
        <v>2193581000</v>
      </c>
      <c r="M387" s="2">
        <f t="shared" ref="M387:M450" si="19">E387-F387</f>
        <v>2522637000</v>
      </c>
      <c r="N387" s="2">
        <f t="shared" ref="N387:N450" si="20">M387-L387</f>
        <v>329056000</v>
      </c>
    </row>
    <row r="388" spans="1:14" x14ac:dyDescent="0.3">
      <c r="A388">
        <v>414</v>
      </c>
      <c r="B388" t="s">
        <v>176</v>
      </c>
      <c r="C388" t="s">
        <v>7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13</v>
      </c>
      <c r="K388" t="s">
        <v>48</v>
      </c>
      <c r="L388" s="2">
        <f t="shared" si="18"/>
        <v>2143597000</v>
      </c>
      <c r="M388" s="2">
        <f t="shared" si="19"/>
        <v>2661230000</v>
      </c>
      <c r="N388" s="2">
        <f t="shared" si="20"/>
        <v>517633000</v>
      </c>
    </row>
    <row r="389" spans="1:14" x14ac:dyDescent="0.3">
      <c r="A389">
        <v>415</v>
      </c>
      <c r="B389" t="s">
        <v>176</v>
      </c>
      <c r="C389" t="s">
        <v>8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13</v>
      </c>
      <c r="K389" t="s">
        <v>48</v>
      </c>
      <c r="L389" s="2">
        <f t="shared" si="18"/>
        <v>2138444000</v>
      </c>
      <c r="M389" s="2">
        <f t="shared" si="19"/>
        <v>2858724000</v>
      </c>
      <c r="N389" s="2">
        <f t="shared" si="20"/>
        <v>720280000</v>
      </c>
    </row>
    <row r="390" spans="1:14" x14ac:dyDescent="0.3">
      <c r="A390">
        <v>416</v>
      </c>
      <c r="B390" t="s">
        <v>177</v>
      </c>
      <c r="C390" t="s">
        <v>3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27</v>
      </c>
      <c r="K390" t="s">
        <v>178</v>
      </c>
      <c r="L390" s="2">
        <f t="shared" si="18"/>
        <v>0</v>
      </c>
      <c r="M390" s="2">
        <f t="shared" si="19"/>
        <v>23783000000</v>
      </c>
      <c r="N390" s="2">
        <f t="shared" si="20"/>
        <v>23783000000</v>
      </c>
    </row>
    <row r="391" spans="1:14" x14ac:dyDescent="0.3">
      <c r="A391">
        <v>417</v>
      </c>
      <c r="B391" t="s">
        <v>177</v>
      </c>
      <c r="C391" t="s">
        <v>6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27</v>
      </c>
      <c r="K391" t="s">
        <v>178</v>
      </c>
      <c r="L391" s="2">
        <f t="shared" si="18"/>
        <v>0</v>
      </c>
      <c r="M391" s="2">
        <f t="shared" si="19"/>
        <v>25367000000</v>
      </c>
      <c r="N391" s="2">
        <f t="shared" si="20"/>
        <v>25367000000</v>
      </c>
    </row>
    <row r="392" spans="1:14" x14ac:dyDescent="0.3">
      <c r="A392">
        <v>418</v>
      </c>
      <c r="B392" t="s">
        <v>177</v>
      </c>
      <c r="C392" t="s">
        <v>7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27</v>
      </c>
      <c r="K392" t="s">
        <v>178</v>
      </c>
      <c r="L392" s="2">
        <f t="shared" si="18"/>
        <v>0</v>
      </c>
      <c r="M392" s="2">
        <f t="shared" si="19"/>
        <v>26528000000</v>
      </c>
      <c r="N392" s="2">
        <f t="shared" si="20"/>
        <v>26528000000</v>
      </c>
    </row>
    <row r="393" spans="1:14" x14ac:dyDescent="0.3">
      <c r="A393">
        <v>419</v>
      </c>
      <c r="B393" t="s">
        <v>177</v>
      </c>
      <c r="C393" t="s">
        <v>8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27</v>
      </c>
      <c r="K393" t="s">
        <v>178</v>
      </c>
      <c r="L393" s="2">
        <f t="shared" si="18"/>
        <v>0</v>
      </c>
      <c r="M393" s="2">
        <f t="shared" si="19"/>
        <v>28857000000</v>
      </c>
      <c r="N393" s="2">
        <f t="shared" si="20"/>
        <v>28857000000</v>
      </c>
    </row>
    <row r="394" spans="1:14" x14ac:dyDescent="0.3">
      <c r="A394">
        <v>420</v>
      </c>
      <c r="B394" t="s">
        <v>179</v>
      </c>
      <c r="C394" t="s">
        <v>3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74</v>
      </c>
      <c r="K394" t="s">
        <v>135</v>
      </c>
      <c r="L394" s="2">
        <f t="shared" si="18"/>
        <v>30513000000</v>
      </c>
      <c r="M394" s="2">
        <f t="shared" si="19"/>
        <v>67254000000</v>
      </c>
      <c r="N394" s="2">
        <f t="shared" si="20"/>
        <v>36741000000</v>
      </c>
    </row>
    <row r="395" spans="1:14" x14ac:dyDescent="0.3">
      <c r="A395">
        <v>421</v>
      </c>
      <c r="B395" t="s">
        <v>179</v>
      </c>
      <c r="C395" t="s">
        <v>6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74</v>
      </c>
      <c r="K395" t="s">
        <v>135</v>
      </c>
      <c r="L395" s="2">
        <f t="shared" si="18"/>
        <v>31759000000</v>
      </c>
      <c r="M395" s="2">
        <f t="shared" si="19"/>
        <v>60833000000</v>
      </c>
      <c r="N395" s="2">
        <f t="shared" si="20"/>
        <v>29074000000</v>
      </c>
    </row>
    <row r="396" spans="1:14" x14ac:dyDescent="0.3">
      <c r="A396">
        <v>422</v>
      </c>
      <c r="B396" t="s">
        <v>179</v>
      </c>
      <c r="C396" t="s">
        <v>7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74</v>
      </c>
      <c r="K396" t="s">
        <v>135</v>
      </c>
      <c r="L396" s="2">
        <f t="shared" si="18"/>
        <v>33827000000</v>
      </c>
      <c r="M396" s="2">
        <f t="shared" si="19"/>
        <v>55538000000</v>
      </c>
      <c r="N396" s="2">
        <f t="shared" si="20"/>
        <v>21711000000</v>
      </c>
    </row>
    <row r="397" spans="1:14" x14ac:dyDescent="0.3">
      <c r="A397">
        <v>423</v>
      </c>
      <c r="B397" t="s">
        <v>179</v>
      </c>
      <c r="C397" t="s">
        <v>8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74</v>
      </c>
      <c r="K397" t="s">
        <v>135</v>
      </c>
      <c r="L397" s="2">
        <f t="shared" si="18"/>
        <v>37510000000</v>
      </c>
      <c r="M397" s="2">
        <f t="shared" si="19"/>
        <v>37140000000</v>
      </c>
      <c r="N397" s="2">
        <f t="shared" si="20"/>
        <v>-370000000</v>
      </c>
    </row>
    <row r="398" spans="1:14" x14ac:dyDescent="0.3">
      <c r="A398">
        <v>424</v>
      </c>
      <c r="B398" t="s">
        <v>180</v>
      </c>
      <c r="C398" t="s">
        <v>3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74</v>
      </c>
      <c r="K398" t="s">
        <v>75</v>
      </c>
      <c r="L398" s="2">
        <f t="shared" si="18"/>
        <v>713111000</v>
      </c>
      <c r="M398" s="2">
        <f t="shared" si="19"/>
        <v>1476071000</v>
      </c>
      <c r="N398" s="2">
        <f t="shared" si="20"/>
        <v>762960000</v>
      </c>
    </row>
    <row r="399" spans="1:14" x14ac:dyDescent="0.3">
      <c r="A399">
        <v>425</v>
      </c>
      <c r="B399" t="s">
        <v>180</v>
      </c>
      <c r="C399" t="s">
        <v>6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74</v>
      </c>
      <c r="K399" t="s">
        <v>75</v>
      </c>
      <c r="L399" s="2">
        <f t="shared" si="18"/>
        <v>948470000</v>
      </c>
      <c r="M399" s="2">
        <f t="shared" si="19"/>
        <v>1864483000</v>
      </c>
      <c r="N399" s="2">
        <f t="shared" si="20"/>
        <v>916013000</v>
      </c>
    </row>
    <row r="400" spans="1:14" x14ac:dyDescent="0.3">
      <c r="A400">
        <v>426</v>
      </c>
      <c r="B400" t="s">
        <v>180</v>
      </c>
      <c r="C400" t="s">
        <v>7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74</v>
      </c>
      <c r="K400" t="s">
        <v>75</v>
      </c>
      <c r="L400" s="2">
        <f t="shared" si="18"/>
        <v>1190973000</v>
      </c>
      <c r="M400" s="2">
        <f t="shared" si="19"/>
        <v>2121773000</v>
      </c>
      <c r="N400" s="2">
        <f t="shared" si="20"/>
        <v>930800000</v>
      </c>
    </row>
    <row r="401" spans="1:14" x14ac:dyDescent="0.3">
      <c r="A401">
        <v>427</v>
      </c>
      <c r="B401" t="s">
        <v>180</v>
      </c>
      <c r="C401" t="s">
        <v>8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74</v>
      </c>
      <c r="K401" t="s">
        <v>75</v>
      </c>
      <c r="L401" s="2">
        <f t="shared" si="18"/>
        <v>1461587000</v>
      </c>
      <c r="M401" s="2">
        <f t="shared" si="19"/>
        <v>1262214000</v>
      </c>
      <c r="N401" s="2">
        <f t="shared" si="20"/>
        <v>-199373000</v>
      </c>
    </row>
    <row r="402" spans="1:14" x14ac:dyDescent="0.3">
      <c r="A402">
        <v>428</v>
      </c>
      <c r="B402" t="s">
        <v>181</v>
      </c>
      <c r="C402" t="s">
        <v>3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33</v>
      </c>
      <c r="K402" t="s">
        <v>36</v>
      </c>
      <c r="L402" s="2">
        <f t="shared" si="18"/>
        <v>1677000000</v>
      </c>
      <c r="M402" s="2">
        <f t="shared" si="19"/>
        <v>4535000000</v>
      </c>
      <c r="N402" s="2">
        <f t="shared" si="20"/>
        <v>2858000000</v>
      </c>
    </row>
    <row r="403" spans="1:14" x14ac:dyDescent="0.3">
      <c r="A403">
        <v>429</v>
      </c>
      <c r="B403" t="s">
        <v>181</v>
      </c>
      <c r="C403" t="s">
        <v>6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33</v>
      </c>
      <c r="K403" t="s">
        <v>36</v>
      </c>
      <c r="L403" s="2">
        <f t="shared" si="18"/>
        <v>1771000000</v>
      </c>
      <c r="M403" s="2">
        <f t="shared" si="19"/>
        <v>5087000000</v>
      </c>
      <c r="N403" s="2">
        <f t="shared" si="20"/>
        <v>3316000000</v>
      </c>
    </row>
    <row r="404" spans="1:14" x14ac:dyDescent="0.3">
      <c r="A404">
        <v>430</v>
      </c>
      <c r="B404" t="s">
        <v>181</v>
      </c>
      <c r="C404" t="s">
        <v>7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33</v>
      </c>
      <c r="K404" t="s">
        <v>36</v>
      </c>
      <c r="L404" s="2">
        <f t="shared" si="18"/>
        <v>1834000000</v>
      </c>
      <c r="M404" s="2">
        <f t="shared" si="19"/>
        <v>4555000000</v>
      </c>
      <c r="N404" s="2">
        <f t="shared" si="20"/>
        <v>2721000000</v>
      </c>
    </row>
    <row r="405" spans="1:14" x14ac:dyDescent="0.3">
      <c r="A405">
        <v>431</v>
      </c>
      <c r="B405" t="s">
        <v>181</v>
      </c>
      <c r="C405" t="s">
        <v>8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33</v>
      </c>
      <c r="K405" t="s">
        <v>36</v>
      </c>
      <c r="L405" s="2">
        <f t="shared" si="18"/>
        <v>1946000000</v>
      </c>
      <c r="M405" s="2">
        <f t="shared" si="19"/>
        <v>5482000000</v>
      </c>
      <c r="N405" s="2">
        <f t="shared" si="20"/>
        <v>3536000000</v>
      </c>
    </row>
    <row r="406" spans="1:14" x14ac:dyDescent="0.3">
      <c r="A406">
        <v>432</v>
      </c>
      <c r="B406" t="s">
        <v>182</v>
      </c>
      <c r="C406" t="s">
        <v>3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4</v>
      </c>
      <c r="K406" t="s">
        <v>5</v>
      </c>
      <c r="L406" s="2">
        <f t="shared" si="18"/>
        <v>13007000000</v>
      </c>
      <c r="M406" s="2">
        <f t="shared" si="19"/>
        <v>16809000000</v>
      </c>
      <c r="N406" s="2">
        <f t="shared" si="20"/>
        <v>3802000000</v>
      </c>
    </row>
    <row r="407" spans="1:14" x14ac:dyDescent="0.3">
      <c r="A407">
        <v>433</v>
      </c>
      <c r="B407" t="s">
        <v>182</v>
      </c>
      <c r="C407" t="s">
        <v>6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4</v>
      </c>
      <c r="K407" t="s">
        <v>5</v>
      </c>
      <c r="L407" s="2">
        <f t="shared" si="18"/>
        <v>14473000000</v>
      </c>
      <c r="M407" s="2">
        <f t="shared" si="19"/>
        <v>17395000000</v>
      </c>
      <c r="N407" s="2">
        <f t="shared" si="20"/>
        <v>2922000000</v>
      </c>
    </row>
    <row r="408" spans="1:14" x14ac:dyDescent="0.3">
      <c r="A408">
        <v>434</v>
      </c>
      <c r="B408" t="s">
        <v>182</v>
      </c>
      <c r="C408" t="s">
        <v>7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4</v>
      </c>
      <c r="K408" t="s">
        <v>5</v>
      </c>
      <c r="L408" s="2">
        <f t="shared" si="18"/>
        <v>15771000000</v>
      </c>
      <c r="M408" s="2">
        <f t="shared" si="19"/>
        <v>23608000000</v>
      </c>
      <c r="N408" s="2">
        <f t="shared" si="20"/>
        <v>7837000000</v>
      </c>
    </row>
    <row r="409" spans="1:14" x14ac:dyDescent="0.3">
      <c r="A409">
        <v>435</v>
      </c>
      <c r="B409" t="s">
        <v>182</v>
      </c>
      <c r="C409" t="s">
        <v>8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4</v>
      </c>
      <c r="K409" t="s">
        <v>5</v>
      </c>
      <c r="L409" s="2">
        <f t="shared" si="18"/>
        <v>16747000000</v>
      </c>
      <c r="M409" s="2">
        <f t="shared" si="19"/>
        <v>23699000000</v>
      </c>
      <c r="N409" s="2">
        <f t="shared" si="20"/>
        <v>6952000000</v>
      </c>
    </row>
    <row r="410" spans="1:14" x14ac:dyDescent="0.3">
      <c r="A410">
        <v>436</v>
      </c>
      <c r="B410" t="s">
        <v>183</v>
      </c>
      <c r="C410" t="s">
        <v>3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50</v>
      </c>
      <c r="K410" t="s">
        <v>184</v>
      </c>
      <c r="L410" s="2">
        <f t="shared" si="18"/>
        <v>8601000000</v>
      </c>
      <c r="M410" s="2">
        <f t="shared" si="19"/>
        <v>11356000000</v>
      </c>
      <c r="N410" s="2">
        <f t="shared" si="20"/>
        <v>2755000000</v>
      </c>
    </row>
    <row r="411" spans="1:14" x14ac:dyDescent="0.3">
      <c r="A411">
        <v>437</v>
      </c>
      <c r="B411" t="s">
        <v>183</v>
      </c>
      <c r="C411" t="s">
        <v>6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50</v>
      </c>
      <c r="K411" t="s">
        <v>184</v>
      </c>
      <c r="L411" s="2">
        <f t="shared" si="18"/>
        <v>7494000000</v>
      </c>
      <c r="M411" s="2">
        <f t="shared" si="19"/>
        <v>11383000000</v>
      </c>
      <c r="N411" s="2">
        <f t="shared" si="20"/>
        <v>3889000000</v>
      </c>
    </row>
    <row r="412" spans="1:14" x14ac:dyDescent="0.3">
      <c r="A412">
        <v>438</v>
      </c>
      <c r="B412" t="s">
        <v>183</v>
      </c>
      <c r="C412" t="s">
        <v>7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50</v>
      </c>
      <c r="K412" t="s">
        <v>184</v>
      </c>
      <c r="L412" s="2">
        <f t="shared" si="18"/>
        <v>6972000000</v>
      </c>
      <c r="M412" s="2">
        <f t="shared" si="19"/>
        <v>10018000000</v>
      </c>
      <c r="N412" s="2">
        <f t="shared" si="20"/>
        <v>3046000000</v>
      </c>
    </row>
    <row r="413" spans="1:14" x14ac:dyDescent="0.3">
      <c r="A413">
        <v>439</v>
      </c>
      <c r="B413" t="s">
        <v>183</v>
      </c>
      <c r="C413" t="s">
        <v>8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50</v>
      </c>
      <c r="K413" t="s">
        <v>184</v>
      </c>
      <c r="L413" s="2">
        <f t="shared" si="18"/>
        <v>6646000000</v>
      </c>
      <c r="M413" s="2">
        <f t="shared" si="19"/>
        <v>10125000000</v>
      </c>
      <c r="N413" s="2">
        <f t="shared" si="20"/>
        <v>3479000000</v>
      </c>
    </row>
    <row r="414" spans="1:14" x14ac:dyDescent="0.3">
      <c r="A414">
        <v>440</v>
      </c>
      <c r="B414" t="s">
        <v>185</v>
      </c>
      <c r="C414" t="s">
        <v>3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4</v>
      </c>
      <c r="K414" t="s">
        <v>118</v>
      </c>
      <c r="L414" s="2">
        <f t="shared" si="18"/>
        <v>5903400000</v>
      </c>
      <c r="M414" s="2">
        <f t="shared" si="19"/>
        <v>12128100000</v>
      </c>
      <c r="N414" s="2">
        <f t="shared" si="20"/>
        <v>6224700000</v>
      </c>
    </row>
    <row r="415" spans="1:14" x14ac:dyDescent="0.3">
      <c r="A415">
        <v>441</v>
      </c>
      <c r="B415" t="s">
        <v>185</v>
      </c>
      <c r="C415" t="s">
        <v>6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4</v>
      </c>
      <c r="K415" t="s">
        <v>118</v>
      </c>
      <c r="L415" s="2">
        <f t="shared" si="18"/>
        <v>5829700000</v>
      </c>
      <c r="M415" s="2">
        <f t="shared" si="19"/>
        <v>11291100000</v>
      </c>
      <c r="N415" s="2">
        <f t="shared" si="20"/>
        <v>5461400000</v>
      </c>
    </row>
    <row r="416" spans="1:14" x14ac:dyDescent="0.3">
      <c r="A416">
        <v>442</v>
      </c>
      <c r="B416" t="s">
        <v>185</v>
      </c>
      <c r="C416" t="s">
        <v>7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4</v>
      </c>
      <c r="K416" t="s">
        <v>118</v>
      </c>
      <c r="L416" s="2">
        <f t="shared" si="18"/>
        <v>5259500000</v>
      </c>
      <c r="M416" s="2">
        <f t="shared" si="19"/>
        <v>8719600000</v>
      </c>
      <c r="N416" s="2">
        <f t="shared" si="20"/>
        <v>3460100000</v>
      </c>
    </row>
    <row r="417" spans="1:14" x14ac:dyDescent="0.3">
      <c r="A417">
        <v>443</v>
      </c>
      <c r="B417" t="s">
        <v>185</v>
      </c>
      <c r="C417" t="s">
        <v>8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4</v>
      </c>
      <c r="K417" t="s">
        <v>118</v>
      </c>
      <c r="L417" s="2">
        <f t="shared" si="18"/>
        <v>5407400000</v>
      </c>
      <c r="M417" s="2">
        <f t="shared" si="19"/>
        <v>8395100000</v>
      </c>
      <c r="N417" s="2">
        <f t="shared" si="20"/>
        <v>2987700000</v>
      </c>
    </row>
    <row r="418" spans="1:14" x14ac:dyDescent="0.3">
      <c r="A418">
        <v>444</v>
      </c>
      <c r="B418" t="s">
        <v>186</v>
      </c>
      <c r="C418" t="s">
        <v>3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38</v>
      </c>
      <c r="K418" t="s">
        <v>91</v>
      </c>
      <c r="L418" s="2">
        <f t="shared" si="18"/>
        <v>3900000000</v>
      </c>
      <c r="M418" s="2">
        <f t="shared" si="19"/>
        <v>8139000000</v>
      </c>
      <c r="N418" s="2">
        <f t="shared" si="20"/>
        <v>4239000000</v>
      </c>
    </row>
    <row r="419" spans="1:14" x14ac:dyDescent="0.3">
      <c r="A419">
        <v>445</v>
      </c>
      <c r="B419" t="s">
        <v>186</v>
      </c>
      <c r="C419" t="s">
        <v>6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38</v>
      </c>
      <c r="K419" t="s">
        <v>91</v>
      </c>
      <c r="L419" s="2">
        <f t="shared" si="18"/>
        <v>4280000000</v>
      </c>
      <c r="M419" s="2">
        <f t="shared" si="19"/>
        <v>8672000000</v>
      </c>
      <c r="N419" s="2">
        <f t="shared" si="20"/>
        <v>4392000000</v>
      </c>
    </row>
    <row r="420" spans="1:14" x14ac:dyDescent="0.3">
      <c r="A420">
        <v>446</v>
      </c>
      <c r="B420" t="s">
        <v>186</v>
      </c>
      <c r="C420" t="s">
        <v>7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38</v>
      </c>
      <c r="K420" t="s">
        <v>91</v>
      </c>
      <c r="L420" s="2">
        <f t="shared" si="18"/>
        <v>4783000000</v>
      </c>
      <c r="M420" s="2">
        <f t="shared" si="19"/>
        <v>8997000000</v>
      </c>
      <c r="N420" s="2">
        <f t="shared" si="20"/>
        <v>4214000000</v>
      </c>
    </row>
    <row r="421" spans="1:14" x14ac:dyDescent="0.3">
      <c r="A421">
        <v>447</v>
      </c>
      <c r="B421" t="s">
        <v>186</v>
      </c>
      <c r="C421" t="s">
        <v>8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38</v>
      </c>
      <c r="K421" t="s">
        <v>91</v>
      </c>
      <c r="L421" s="2">
        <f t="shared" si="18"/>
        <v>5127000000</v>
      </c>
      <c r="M421" s="2">
        <f t="shared" si="19"/>
        <v>9379000000</v>
      </c>
      <c r="N421" s="2">
        <f t="shared" si="20"/>
        <v>4252000000</v>
      </c>
    </row>
    <row r="422" spans="1:14" x14ac:dyDescent="0.3">
      <c r="A422">
        <v>448</v>
      </c>
      <c r="B422" t="s">
        <v>187</v>
      </c>
      <c r="C422" t="s">
        <v>3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10</v>
      </c>
      <c r="K422" t="s">
        <v>188</v>
      </c>
      <c r="L422" s="2">
        <f t="shared" si="18"/>
        <v>3430125000</v>
      </c>
      <c r="M422" s="2">
        <f t="shared" si="19"/>
        <v>5085401000</v>
      </c>
      <c r="N422" s="2">
        <f t="shared" si="20"/>
        <v>1655276000</v>
      </c>
    </row>
    <row r="423" spans="1:14" x14ac:dyDescent="0.3">
      <c r="A423">
        <v>449</v>
      </c>
      <c r="B423" t="s">
        <v>187</v>
      </c>
      <c r="C423" t="s">
        <v>6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10</v>
      </c>
      <c r="K423" t="s">
        <v>188</v>
      </c>
      <c r="L423" s="2">
        <f t="shared" si="18"/>
        <v>3699557000</v>
      </c>
      <c r="M423" s="2">
        <f t="shared" si="19"/>
        <v>5435742000</v>
      </c>
      <c r="N423" s="2">
        <f t="shared" si="20"/>
        <v>1736185000</v>
      </c>
    </row>
    <row r="424" spans="1:14" x14ac:dyDescent="0.3">
      <c r="A424">
        <v>450</v>
      </c>
      <c r="B424" t="s">
        <v>187</v>
      </c>
      <c r="C424" t="s">
        <v>7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10</v>
      </c>
      <c r="K424" t="s">
        <v>188</v>
      </c>
      <c r="L424" s="2">
        <f t="shared" si="18"/>
        <v>4033414000</v>
      </c>
      <c r="M424" s="2">
        <f t="shared" si="19"/>
        <v>5802507000</v>
      </c>
      <c r="N424" s="2">
        <f t="shared" si="20"/>
        <v>1769093000</v>
      </c>
    </row>
    <row r="425" spans="1:14" x14ac:dyDescent="0.3">
      <c r="A425">
        <v>451</v>
      </c>
      <c r="B425" t="s">
        <v>187</v>
      </c>
      <c r="C425" t="s">
        <v>8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10</v>
      </c>
      <c r="K425" t="s">
        <v>188</v>
      </c>
      <c r="L425" s="2">
        <f t="shared" si="18"/>
        <v>4365797000</v>
      </c>
      <c r="M425" s="2">
        <f t="shared" si="19"/>
        <v>6306091000</v>
      </c>
      <c r="N425" s="2">
        <f t="shared" si="20"/>
        <v>1940294000</v>
      </c>
    </row>
    <row r="426" spans="1:14" x14ac:dyDescent="0.3">
      <c r="A426">
        <v>452</v>
      </c>
      <c r="B426" t="s">
        <v>189</v>
      </c>
      <c r="C426" t="s">
        <v>3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16</v>
      </c>
      <c r="K426" t="s">
        <v>190</v>
      </c>
      <c r="L426" s="2">
        <f t="shared" si="18"/>
        <v>1817000000</v>
      </c>
      <c r="M426" s="2">
        <f t="shared" si="19"/>
        <v>3018000000</v>
      </c>
      <c r="N426" s="2">
        <f t="shared" si="20"/>
        <v>1201000000</v>
      </c>
    </row>
    <row r="427" spans="1:14" x14ac:dyDescent="0.3">
      <c r="A427">
        <v>453</v>
      </c>
      <c r="B427" t="s">
        <v>189</v>
      </c>
      <c r="C427" t="s">
        <v>6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16</v>
      </c>
      <c r="K427" t="s">
        <v>190</v>
      </c>
      <c r="L427" s="2">
        <f t="shared" si="18"/>
        <v>1819000000</v>
      </c>
      <c r="M427" s="2">
        <f t="shared" si="19"/>
        <v>2820000000</v>
      </c>
      <c r="N427" s="2">
        <f t="shared" si="20"/>
        <v>1001000000</v>
      </c>
    </row>
    <row r="428" spans="1:14" x14ac:dyDescent="0.3">
      <c r="A428">
        <v>454</v>
      </c>
      <c r="B428" t="s">
        <v>189</v>
      </c>
      <c r="C428" t="s">
        <v>7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16</v>
      </c>
      <c r="K428" t="s">
        <v>190</v>
      </c>
      <c r="L428" s="2">
        <f t="shared" si="18"/>
        <v>1815000000</v>
      </c>
      <c r="M428" s="2">
        <f t="shared" si="19"/>
        <v>2798000000</v>
      </c>
      <c r="N428" s="2">
        <f t="shared" si="20"/>
        <v>983000000</v>
      </c>
    </row>
    <row r="429" spans="1:14" x14ac:dyDescent="0.3">
      <c r="A429">
        <v>455</v>
      </c>
      <c r="B429" t="s">
        <v>189</v>
      </c>
      <c r="C429" t="s">
        <v>8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16</v>
      </c>
      <c r="K429" t="s">
        <v>190</v>
      </c>
      <c r="L429" s="2">
        <f t="shared" si="18"/>
        <v>1437000000</v>
      </c>
      <c r="M429" s="2">
        <f t="shared" si="19"/>
        <v>2836000000</v>
      </c>
      <c r="N429" s="2">
        <f t="shared" si="20"/>
        <v>1399000000</v>
      </c>
    </row>
    <row r="430" spans="1:14" x14ac:dyDescent="0.3">
      <c r="A430">
        <v>456</v>
      </c>
      <c r="B430" t="s">
        <v>191</v>
      </c>
      <c r="C430" t="s">
        <v>3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10</v>
      </c>
      <c r="K430" t="s">
        <v>192</v>
      </c>
      <c r="L430" s="2">
        <f t="shared" si="18"/>
        <v>649900000</v>
      </c>
      <c r="M430" s="2">
        <f t="shared" si="19"/>
        <v>1405800000</v>
      </c>
      <c r="N430" s="2">
        <f t="shared" si="20"/>
        <v>755900000</v>
      </c>
    </row>
    <row r="431" spans="1:14" x14ac:dyDescent="0.3">
      <c r="A431">
        <v>457</v>
      </c>
      <c r="B431" t="s">
        <v>191</v>
      </c>
      <c r="C431" t="s">
        <v>6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10</v>
      </c>
      <c r="K431" t="s">
        <v>192</v>
      </c>
      <c r="L431" s="2">
        <f t="shared" si="18"/>
        <v>826900000</v>
      </c>
      <c r="M431" s="2">
        <f t="shared" si="19"/>
        <v>1756300000</v>
      </c>
      <c r="N431" s="2">
        <f t="shared" si="20"/>
        <v>929400000</v>
      </c>
    </row>
    <row r="432" spans="1:14" x14ac:dyDescent="0.3">
      <c r="A432">
        <v>458</v>
      </c>
      <c r="B432" t="s">
        <v>191</v>
      </c>
      <c r="C432" t="s">
        <v>7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10</v>
      </c>
      <c r="K432" t="s">
        <v>192</v>
      </c>
      <c r="L432" s="2">
        <f t="shared" si="18"/>
        <v>1003000000</v>
      </c>
      <c r="M432" s="2">
        <f t="shared" si="19"/>
        <v>2288300000</v>
      </c>
      <c r="N432" s="2">
        <f t="shared" si="20"/>
        <v>1285300000</v>
      </c>
    </row>
    <row r="433" spans="1:14" x14ac:dyDescent="0.3">
      <c r="A433">
        <v>459</v>
      </c>
      <c r="B433" t="s">
        <v>191</v>
      </c>
      <c r="C433" t="s">
        <v>8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10</v>
      </c>
      <c r="K433" t="s">
        <v>192</v>
      </c>
      <c r="L433" s="2">
        <f t="shared" si="18"/>
        <v>1100300000</v>
      </c>
      <c r="M433" s="2">
        <f t="shared" si="19"/>
        <v>2654800000</v>
      </c>
      <c r="N433" s="2">
        <f t="shared" si="20"/>
        <v>1554500000</v>
      </c>
    </row>
    <row r="434" spans="1:14" x14ac:dyDescent="0.3">
      <c r="A434">
        <v>460</v>
      </c>
      <c r="B434" t="s">
        <v>193</v>
      </c>
      <c r="C434" t="s">
        <v>3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4</v>
      </c>
      <c r="K434" t="s">
        <v>155</v>
      </c>
      <c r="L434" s="2">
        <f t="shared" si="18"/>
        <v>6319100000</v>
      </c>
      <c r="M434" s="2">
        <f t="shared" si="19"/>
        <v>9414300000</v>
      </c>
      <c r="N434" s="2">
        <f t="shared" si="20"/>
        <v>3095200000</v>
      </c>
    </row>
    <row r="435" spans="1:14" x14ac:dyDescent="0.3">
      <c r="A435">
        <v>461</v>
      </c>
      <c r="B435" t="s">
        <v>193</v>
      </c>
      <c r="C435" t="s">
        <v>6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4</v>
      </c>
      <c r="K435" t="s">
        <v>155</v>
      </c>
      <c r="L435" s="2">
        <f t="shared" si="18"/>
        <v>6221500000</v>
      </c>
      <c r="M435" s="2">
        <f t="shared" si="19"/>
        <v>9342000000</v>
      </c>
      <c r="N435" s="2">
        <f t="shared" si="20"/>
        <v>3120500000</v>
      </c>
    </row>
    <row r="436" spans="1:14" x14ac:dyDescent="0.3">
      <c r="A436">
        <v>462</v>
      </c>
      <c r="B436" t="s">
        <v>193</v>
      </c>
      <c r="C436" t="s">
        <v>7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4</v>
      </c>
      <c r="K436" t="s">
        <v>155</v>
      </c>
      <c r="L436" s="2">
        <f t="shared" si="18"/>
        <v>6546000000</v>
      </c>
      <c r="M436" s="2">
        <f t="shared" si="19"/>
        <v>9892600000</v>
      </c>
      <c r="N436" s="2">
        <f t="shared" si="20"/>
        <v>3346600000</v>
      </c>
    </row>
    <row r="437" spans="1:14" x14ac:dyDescent="0.3">
      <c r="A437">
        <v>463</v>
      </c>
      <c r="B437" t="s">
        <v>193</v>
      </c>
      <c r="C437" t="s">
        <v>8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4</v>
      </c>
      <c r="K437" t="s">
        <v>155</v>
      </c>
      <c r="L437" s="2">
        <f t="shared" si="18"/>
        <v>7293400000</v>
      </c>
      <c r="M437" s="2">
        <f t="shared" si="19"/>
        <v>10762500000</v>
      </c>
      <c r="N437" s="2">
        <f t="shared" si="20"/>
        <v>3469100000</v>
      </c>
    </row>
    <row r="438" spans="1:14" x14ac:dyDescent="0.3">
      <c r="A438">
        <v>464</v>
      </c>
      <c r="B438" t="s">
        <v>194</v>
      </c>
      <c r="C438" t="s">
        <v>3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10</v>
      </c>
      <c r="K438" t="s">
        <v>195</v>
      </c>
      <c r="L438" s="2">
        <f t="shared" si="18"/>
        <v>10557000000</v>
      </c>
      <c r="M438" s="2">
        <f t="shared" si="19"/>
        <v>20007000000</v>
      </c>
      <c r="N438" s="2">
        <f t="shared" si="20"/>
        <v>9450000000</v>
      </c>
    </row>
    <row r="439" spans="1:14" x14ac:dyDescent="0.3">
      <c r="A439">
        <v>465</v>
      </c>
      <c r="B439" t="s">
        <v>194</v>
      </c>
      <c r="C439" t="s">
        <v>6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10</v>
      </c>
      <c r="K439" t="s">
        <v>195</v>
      </c>
      <c r="L439" s="2">
        <f t="shared" si="18"/>
        <v>10853000000</v>
      </c>
      <c r="M439" s="2">
        <f t="shared" si="19"/>
        <v>22393000000</v>
      </c>
      <c r="N439" s="2">
        <f t="shared" si="20"/>
        <v>11540000000</v>
      </c>
    </row>
    <row r="440" spans="1:14" x14ac:dyDescent="0.3">
      <c r="A440">
        <v>466</v>
      </c>
      <c r="B440" t="s">
        <v>194</v>
      </c>
      <c r="C440" t="s">
        <v>7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10</v>
      </c>
      <c r="K440" t="s">
        <v>195</v>
      </c>
      <c r="L440" s="2">
        <f t="shared" si="18"/>
        <v>10877000000</v>
      </c>
      <c r="M440" s="2">
        <f t="shared" si="19"/>
        <v>24101000000</v>
      </c>
      <c r="N440" s="2">
        <f t="shared" si="20"/>
        <v>13224000000</v>
      </c>
    </row>
    <row r="441" spans="1:14" x14ac:dyDescent="0.3">
      <c r="A441">
        <v>467</v>
      </c>
      <c r="B441" t="s">
        <v>194</v>
      </c>
      <c r="C441" t="s">
        <v>8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10</v>
      </c>
      <c r="K441" t="s">
        <v>195</v>
      </c>
      <c r="L441" s="2">
        <f t="shared" si="18"/>
        <v>11281000000</v>
      </c>
      <c r="M441" s="2">
        <f t="shared" si="19"/>
        <v>25639000000</v>
      </c>
      <c r="N441" s="2">
        <f t="shared" si="20"/>
        <v>14358000000</v>
      </c>
    </row>
    <row r="442" spans="1:14" x14ac:dyDescent="0.3">
      <c r="A442">
        <v>468</v>
      </c>
      <c r="B442" t="s">
        <v>196</v>
      </c>
      <c r="C442" t="s">
        <v>3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10</v>
      </c>
      <c r="K442" t="s">
        <v>139</v>
      </c>
      <c r="L442" s="2">
        <f t="shared" si="18"/>
        <v>1874000000</v>
      </c>
      <c r="M442" s="2">
        <f t="shared" si="19"/>
        <v>3846000000</v>
      </c>
      <c r="N442" s="2">
        <f t="shared" si="20"/>
        <v>1972000000</v>
      </c>
    </row>
    <row r="443" spans="1:14" x14ac:dyDescent="0.3">
      <c r="A443">
        <v>469</v>
      </c>
      <c r="B443" t="s">
        <v>196</v>
      </c>
      <c r="C443" t="s">
        <v>6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10</v>
      </c>
      <c r="K443" t="s">
        <v>139</v>
      </c>
      <c r="L443" s="2">
        <f t="shared" si="18"/>
        <v>2021000000</v>
      </c>
      <c r="M443" s="2">
        <f t="shared" si="19"/>
        <v>4141000000</v>
      </c>
      <c r="N443" s="2">
        <f t="shared" si="20"/>
        <v>2120000000</v>
      </c>
    </row>
    <row r="444" spans="1:14" x14ac:dyDescent="0.3">
      <c r="A444">
        <v>470</v>
      </c>
      <c r="B444" t="s">
        <v>196</v>
      </c>
      <c r="C444" t="s">
        <v>7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10</v>
      </c>
      <c r="K444" t="s">
        <v>139</v>
      </c>
      <c r="L444" s="2">
        <f t="shared" si="18"/>
        <v>1999000000</v>
      </c>
      <c r="M444" s="2">
        <f t="shared" si="19"/>
        <v>4051000000</v>
      </c>
      <c r="N444" s="2">
        <f t="shared" si="20"/>
        <v>2052000000</v>
      </c>
    </row>
    <row r="445" spans="1:14" x14ac:dyDescent="0.3">
      <c r="A445">
        <v>471</v>
      </c>
      <c r="B445" t="s">
        <v>196</v>
      </c>
      <c r="C445" t="s">
        <v>8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10</v>
      </c>
      <c r="K445" t="s">
        <v>139</v>
      </c>
      <c r="L445" s="2">
        <f t="shared" si="18"/>
        <v>2012000000</v>
      </c>
      <c r="M445" s="2">
        <f t="shared" si="19"/>
        <v>4065000000</v>
      </c>
      <c r="N445" s="2">
        <f t="shared" si="20"/>
        <v>2053000000</v>
      </c>
    </row>
    <row r="446" spans="1:14" x14ac:dyDescent="0.3">
      <c r="A446">
        <v>472</v>
      </c>
      <c r="B446" t="s">
        <v>197</v>
      </c>
      <c r="C446" t="s">
        <v>3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10</v>
      </c>
      <c r="K446" t="s">
        <v>139</v>
      </c>
      <c r="L446" s="2">
        <f t="shared" si="18"/>
        <v>1874000000</v>
      </c>
      <c r="M446" s="2">
        <f t="shared" si="19"/>
        <v>3846000000</v>
      </c>
      <c r="N446" s="2">
        <f t="shared" si="20"/>
        <v>1972000000</v>
      </c>
    </row>
    <row r="447" spans="1:14" x14ac:dyDescent="0.3">
      <c r="A447">
        <v>473</v>
      </c>
      <c r="B447" t="s">
        <v>197</v>
      </c>
      <c r="C447" t="s">
        <v>6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10</v>
      </c>
      <c r="K447" t="s">
        <v>139</v>
      </c>
      <c r="L447" s="2">
        <f t="shared" si="18"/>
        <v>2021000000</v>
      </c>
      <c r="M447" s="2">
        <f t="shared" si="19"/>
        <v>4141000000</v>
      </c>
      <c r="N447" s="2">
        <f t="shared" si="20"/>
        <v>2120000000</v>
      </c>
    </row>
    <row r="448" spans="1:14" x14ac:dyDescent="0.3">
      <c r="A448">
        <v>474</v>
      </c>
      <c r="B448" t="s">
        <v>197</v>
      </c>
      <c r="C448" t="s">
        <v>7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10</v>
      </c>
      <c r="K448" t="s">
        <v>139</v>
      </c>
      <c r="L448" s="2">
        <f t="shared" si="18"/>
        <v>1999000000</v>
      </c>
      <c r="M448" s="2">
        <f t="shared" si="19"/>
        <v>4051000000</v>
      </c>
      <c r="N448" s="2">
        <f t="shared" si="20"/>
        <v>2052000000</v>
      </c>
    </row>
    <row r="449" spans="1:14" x14ac:dyDescent="0.3">
      <c r="A449">
        <v>475</v>
      </c>
      <c r="B449" t="s">
        <v>197</v>
      </c>
      <c r="C449" t="s">
        <v>8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10</v>
      </c>
      <c r="K449" t="s">
        <v>139</v>
      </c>
      <c r="L449" s="2">
        <f t="shared" si="18"/>
        <v>2012000000</v>
      </c>
      <c r="M449" s="2">
        <f t="shared" si="19"/>
        <v>4065000000</v>
      </c>
      <c r="N449" s="2">
        <f t="shared" si="20"/>
        <v>2053000000</v>
      </c>
    </row>
    <row r="450" spans="1:14" x14ac:dyDescent="0.3">
      <c r="A450">
        <v>476</v>
      </c>
      <c r="B450" t="s">
        <v>198</v>
      </c>
      <c r="C450" t="s">
        <v>3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10</v>
      </c>
      <c r="K450" t="s">
        <v>112</v>
      </c>
      <c r="L450" s="2">
        <f t="shared" si="18"/>
        <v>1013000000</v>
      </c>
      <c r="M450" s="2">
        <f t="shared" si="19"/>
        <v>2777000000</v>
      </c>
      <c r="N450" s="2">
        <f t="shared" si="20"/>
        <v>1764000000</v>
      </c>
    </row>
    <row r="451" spans="1:14" x14ac:dyDescent="0.3">
      <c r="A451">
        <v>477</v>
      </c>
      <c r="B451" t="s">
        <v>198</v>
      </c>
      <c r="C451" t="s">
        <v>6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10</v>
      </c>
      <c r="K451" t="s">
        <v>112</v>
      </c>
      <c r="L451" s="2">
        <f t="shared" ref="L451:L514" si="21">G451+H451+I451</f>
        <v>1130000000</v>
      </c>
      <c r="M451" s="2">
        <f t="shared" ref="M451:M514" si="22">E451-F451</f>
        <v>3028000000</v>
      </c>
      <c r="N451" s="2">
        <f t="shared" ref="N451:N514" si="23">M451-L451</f>
        <v>1898000000</v>
      </c>
    </row>
    <row r="452" spans="1:14" x14ac:dyDescent="0.3">
      <c r="A452">
        <v>478</v>
      </c>
      <c r="B452" t="s">
        <v>198</v>
      </c>
      <c r="C452" t="s">
        <v>7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10</v>
      </c>
      <c r="K452" t="s">
        <v>112</v>
      </c>
      <c r="L452" s="2">
        <f t="shared" si="21"/>
        <v>1110000000</v>
      </c>
      <c r="M452" s="2">
        <f t="shared" si="22"/>
        <v>3010000000</v>
      </c>
      <c r="N452" s="2">
        <f t="shared" si="23"/>
        <v>1900000000</v>
      </c>
    </row>
    <row r="453" spans="1:14" x14ac:dyDescent="0.3">
      <c r="A453">
        <v>479</v>
      </c>
      <c r="B453" t="s">
        <v>198</v>
      </c>
      <c r="C453" t="s">
        <v>8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10</v>
      </c>
      <c r="K453" t="s">
        <v>112</v>
      </c>
      <c r="L453" s="2">
        <f t="shared" si="21"/>
        <v>1279000000</v>
      </c>
      <c r="M453" s="2">
        <f t="shared" si="22"/>
        <v>3554000000</v>
      </c>
      <c r="N453" s="2">
        <f t="shared" si="23"/>
        <v>2275000000</v>
      </c>
    </row>
    <row r="454" spans="1:14" x14ac:dyDescent="0.3">
      <c r="A454">
        <v>480</v>
      </c>
      <c r="B454" t="s">
        <v>199</v>
      </c>
      <c r="C454" t="s">
        <v>3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43</v>
      </c>
      <c r="K454" t="s">
        <v>66</v>
      </c>
      <c r="L454" s="2">
        <f t="shared" si="21"/>
        <v>451091000</v>
      </c>
      <c r="M454" s="2">
        <f t="shared" si="22"/>
        <v>817169000</v>
      </c>
      <c r="N454" s="2">
        <f t="shared" si="23"/>
        <v>366078000</v>
      </c>
    </row>
    <row r="455" spans="1:14" x14ac:dyDescent="0.3">
      <c r="A455">
        <v>481</v>
      </c>
      <c r="B455" t="s">
        <v>199</v>
      </c>
      <c r="C455" t="s">
        <v>6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43</v>
      </c>
      <c r="K455" t="s">
        <v>66</v>
      </c>
      <c r="L455" s="2">
        <f t="shared" si="21"/>
        <v>544787000</v>
      </c>
      <c r="M455" s="2">
        <f t="shared" si="22"/>
        <v>926599000</v>
      </c>
      <c r="N455" s="2">
        <f t="shared" si="23"/>
        <v>381812000</v>
      </c>
    </row>
    <row r="456" spans="1:14" x14ac:dyDescent="0.3">
      <c r="A456">
        <v>482</v>
      </c>
      <c r="B456" t="s">
        <v>199</v>
      </c>
      <c r="C456" t="s">
        <v>7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43</v>
      </c>
      <c r="K456" t="s">
        <v>66</v>
      </c>
      <c r="L456" s="2">
        <f t="shared" si="21"/>
        <v>627981000</v>
      </c>
      <c r="M456" s="2">
        <f t="shared" si="22"/>
        <v>1013117000</v>
      </c>
      <c r="N456" s="2">
        <f t="shared" si="23"/>
        <v>385136000</v>
      </c>
    </row>
    <row r="457" spans="1:14" x14ac:dyDescent="0.3">
      <c r="A457">
        <v>483</v>
      </c>
      <c r="B457" t="s">
        <v>199</v>
      </c>
      <c r="C457" t="s">
        <v>8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43</v>
      </c>
      <c r="K457" t="s">
        <v>66</v>
      </c>
      <c r="L457" s="2">
        <f t="shared" si="21"/>
        <v>710143000</v>
      </c>
      <c r="M457" s="2">
        <f t="shared" si="22"/>
        <v>1112054000</v>
      </c>
      <c r="N457" s="2">
        <f t="shared" si="23"/>
        <v>401911000</v>
      </c>
    </row>
    <row r="458" spans="1:14" x14ac:dyDescent="0.3">
      <c r="A458">
        <v>484</v>
      </c>
      <c r="B458" t="s">
        <v>200</v>
      </c>
      <c r="C458" t="s">
        <v>3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10</v>
      </c>
      <c r="K458" t="s">
        <v>188</v>
      </c>
      <c r="L458" s="2">
        <f t="shared" si="21"/>
        <v>1732600000</v>
      </c>
      <c r="M458" s="2">
        <f t="shared" si="22"/>
        <v>2652700000</v>
      </c>
      <c r="N458" s="2">
        <f t="shared" si="23"/>
        <v>920100000</v>
      </c>
    </row>
    <row r="459" spans="1:14" x14ac:dyDescent="0.3">
      <c r="A459">
        <v>485</v>
      </c>
      <c r="B459" t="s">
        <v>200</v>
      </c>
      <c r="C459" t="s">
        <v>6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10</v>
      </c>
      <c r="K459" t="s">
        <v>188</v>
      </c>
      <c r="L459" s="2">
        <f t="shared" si="21"/>
        <v>1819500000</v>
      </c>
      <c r="M459" s="2">
        <f t="shared" si="22"/>
        <v>2789800000</v>
      </c>
      <c r="N459" s="2">
        <f t="shared" si="23"/>
        <v>970300000</v>
      </c>
    </row>
    <row r="460" spans="1:14" x14ac:dyDescent="0.3">
      <c r="A460">
        <v>486</v>
      </c>
      <c r="B460" t="s">
        <v>200</v>
      </c>
      <c r="C460" t="s">
        <v>7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10</v>
      </c>
      <c r="K460" t="s">
        <v>188</v>
      </c>
      <c r="L460" s="2">
        <f t="shared" si="21"/>
        <v>1993800000</v>
      </c>
      <c r="M460" s="2">
        <f t="shared" si="22"/>
        <v>3034000000</v>
      </c>
      <c r="N460" s="2">
        <f t="shared" si="23"/>
        <v>1040200000</v>
      </c>
    </row>
    <row r="461" spans="1:14" x14ac:dyDescent="0.3">
      <c r="A461">
        <v>487</v>
      </c>
      <c r="B461" t="s">
        <v>200</v>
      </c>
      <c r="C461" t="s">
        <v>8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10</v>
      </c>
      <c r="K461" t="s">
        <v>188</v>
      </c>
      <c r="L461" s="2">
        <f t="shared" si="21"/>
        <v>3607000000</v>
      </c>
      <c r="M461" s="2">
        <f t="shared" si="22"/>
        <v>4656700000</v>
      </c>
      <c r="N461" s="2">
        <f t="shared" si="23"/>
        <v>1049700000</v>
      </c>
    </row>
    <row r="462" spans="1:14" x14ac:dyDescent="0.3">
      <c r="A462">
        <v>488</v>
      </c>
      <c r="B462" t="s">
        <v>201</v>
      </c>
      <c r="C462" t="s">
        <v>3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4</v>
      </c>
      <c r="K462" t="s">
        <v>202</v>
      </c>
      <c r="L462" s="2">
        <f t="shared" si="21"/>
        <v>1201500000</v>
      </c>
      <c r="M462" s="2">
        <f t="shared" si="22"/>
        <v>1663000000</v>
      </c>
      <c r="N462" s="2">
        <f t="shared" si="23"/>
        <v>461500000</v>
      </c>
    </row>
    <row r="463" spans="1:14" x14ac:dyDescent="0.3">
      <c r="A463">
        <v>489</v>
      </c>
      <c r="B463" t="s">
        <v>201</v>
      </c>
      <c r="C463" t="s">
        <v>6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4</v>
      </c>
      <c r="K463" t="s">
        <v>202</v>
      </c>
      <c r="L463" s="2">
        <f t="shared" si="21"/>
        <v>1118400000</v>
      </c>
      <c r="M463" s="2">
        <f t="shared" si="22"/>
        <v>1558400000</v>
      </c>
      <c r="N463" s="2">
        <f t="shared" si="23"/>
        <v>440000000</v>
      </c>
    </row>
    <row r="464" spans="1:14" x14ac:dyDescent="0.3">
      <c r="A464">
        <v>490</v>
      </c>
      <c r="B464" t="s">
        <v>201</v>
      </c>
      <c r="C464" t="s">
        <v>7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4</v>
      </c>
      <c r="K464" t="s">
        <v>202</v>
      </c>
      <c r="L464" s="2">
        <f t="shared" si="21"/>
        <v>1158200000</v>
      </c>
      <c r="M464" s="2">
        <f t="shared" si="22"/>
        <v>1584500000</v>
      </c>
      <c r="N464" s="2">
        <f t="shared" si="23"/>
        <v>426300000</v>
      </c>
    </row>
    <row r="465" spans="1:14" x14ac:dyDescent="0.3">
      <c r="A465">
        <v>491</v>
      </c>
      <c r="B465" t="s">
        <v>201</v>
      </c>
      <c r="C465" t="s">
        <v>8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4</v>
      </c>
      <c r="K465" t="s">
        <v>202</v>
      </c>
      <c r="L465" s="2">
        <f t="shared" si="21"/>
        <v>1267800000</v>
      </c>
      <c r="M465" s="2">
        <f t="shared" si="22"/>
        <v>1637100000</v>
      </c>
      <c r="N465" s="2">
        <f t="shared" si="23"/>
        <v>369300000</v>
      </c>
    </row>
    <row r="466" spans="1:14" x14ac:dyDescent="0.3">
      <c r="A466">
        <v>492</v>
      </c>
      <c r="B466" t="s">
        <v>203</v>
      </c>
      <c r="C466" t="s">
        <v>3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4</v>
      </c>
      <c r="K466" t="s">
        <v>148</v>
      </c>
      <c r="L466" s="2">
        <f t="shared" si="21"/>
        <v>1616921000</v>
      </c>
      <c r="M466" s="2">
        <f t="shared" si="22"/>
        <v>2778591000</v>
      </c>
      <c r="N466" s="2">
        <f t="shared" si="23"/>
        <v>1161670000</v>
      </c>
    </row>
    <row r="467" spans="1:14" x14ac:dyDescent="0.3">
      <c r="A467">
        <v>493</v>
      </c>
      <c r="B467" t="s">
        <v>203</v>
      </c>
      <c r="C467" t="s">
        <v>6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4</v>
      </c>
      <c r="K467" t="s">
        <v>148</v>
      </c>
      <c r="L467" s="2">
        <f t="shared" si="21"/>
        <v>1758765000</v>
      </c>
      <c r="M467" s="2">
        <f t="shared" si="22"/>
        <v>2974249000</v>
      </c>
      <c r="N467" s="2">
        <f t="shared" si="23"/>
        <v>1215484000</v>
      </c>
    </row>
    <row r="468" spans="1:14" x14ac:dyDescent="0.3">
      <c r="A468">
        <v>494</v>
      </c>
      <c r="B468" t="s">
        <v>203</v>
      </c>
      <c r="C468" t="s">
        <v>7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4</v>
      </c>
      <c r="K468" t="s">
        <v>148</v>
      </c>
      <c r="L468" s="2">
        <f t="shared" si="21"/>
        <v>1647382000</v>
      </c>
      <c r="M468" s="2">
        <f t="shared" si="22"/>
        <v>2568144000</v>
      </c>
      <c r="N468" s="2">
        <f t="shared" si="23"/>
        <v>920762000</v>
      </c>
    </row>
    <row r="469" spans="1:14" x14ac:dyDescent="0.3">
      <c r="A469">
        <v>495</v>
      </c>
      <c r="B469" t="s">
        <v>203</v>
      </c>
      <c r="C469" t="s">
        <v>8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4</v>
      </c>
      <c r="K469" t="s">
        <v>148</v>
      </c>
      <c r="L469" s="2">
        <f t="shared" si="21"/>
        <v>1757523000</v>
      </c>
      <c r="M469" s="2">
        <f t="shared" si="22"/>
        <v>2471969000</v>
      </c>
      <c r="N469" s="2">
        <f t="shared" si="23"/>
        <v>714446000</v>
      </c>
    </row>
    <row r="470" spans="1:14" x14ac:dyDescent="0.3">
      <c r="A470">
        <v>496</v>
      </c>
      <c r="B470" t="s">
        <v>204</v>
      </c>
      <c r="C470" t="s">
        <v>3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27</v>
      </c>
      <c r="K470" t="s">
        <v>205</v>
      </c>
      <c r="L470" s="2">
        <f t="shared" si="21"/>
        <v>2452000000</v>
      </c>
      <c r="M470" s="2">
        <f t="shared" si="22"/>
        <v>3498000000</v>
      </c>
      <c r="N470" s="2">
        <f t="shared" si="23"/>
        <v>1046000000</v>
      </c>
    </row>
    <row r="471" spans="1:14" x14ac:dyDescent="0.3">
      <c r="A471">
        <v>497</v>
      </c>
      <c r="B471" t="s">
        <v>204</v>
      </c>
      <c r="C471" t="s">
        <v>6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27</v>
      </c>
      <c r="K471" t="s">
        <v>205</v>
      </c>
      <c r="L471" s="2">
        <f t="shared" si="21"/>
        <v>2450000000</v>
      </c>
      <c r="M471" s="2">
        <f t="shared" si="22"/>
        <v>3630000000</v>
      </c>
      <c r="N471" s="2">
        <f t="shared" si="23"/>
        <v>1180000000</v>
      </c>
    </row>
    <row r="472" spans="1:14" x14ac:dyDescent="0.3">
      <c r="A472">
        <v>498</v>
      </c>
      <c r="B472" t="s">
        <v>204</v>
      </c>
      <c r="C472" t="s">
        <v>7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27</v>
      </c>
      <c r="K472" t="s">
        <v>205</v>
      </c>
      <c r="L472" s="2">
        <f t="shared" si="21"/>
        <v>2425000000</v>
      </c>
      <c r="M472" s="2">
        <f t="shared" si="22"/>
        <v>3723000000</v>
      </c>
      <c r="N472" s="2">
        <f t="shared" si="23"/>
        <v>1298000000</v>
      </c>
    </row>
    <row r="473" spans="1:14" x14ac:dyDescent="0.3">
      <c r="A473">
        <v>499</v>
      </c>
      <c r="B473" t="s">
        <v>204</v>
      </c>
      <c r="C473" t="s">
        <v>8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27</v>
      </c>
      <c r="K473" t="s">
        <v>205</v>
      </c>
      <c r="L473" s="2">
        <f t="shared" si="21"/>
        <v>2425000000</v>
      </c>
      <c r="M473" s="2">
        <f t="shared" si="22"/>
        <v>3858000000</v>
      </c>
      <c r="N473" s="2">
        <f t="shared" si="23"/>
        <v>1433000000</v>
      </c>
    </row>
    <row r="474" spans="1:14" x14ac:dyDescent="0.3">
      <c r="A474">
        <v>500</v>
      </c>
      <c r="B474" t="s">
        <v>206</v>
      </c>
      <c r="C474" t="s">
        <v>3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10</v>
      </c>
      <c r="K474" t="s">
        <v>146</v>
      </c>
      <c r="L474" s="2">
        <f t="shared" si="21"/>
        <v>903500000</v>
      </c>
      <c r="M474" s="2">
        <f t="shared" si="22"/>
        <v>1304400000</v>
      </c>
      <c r="N474" s="2">
        <f t="shared" si="23"/>
        <v>400900000</v>
      </c>
    </row>
    <row r="475" spans="1:14" x14ac:dyDescent="0.3">
      <c r="A475">
        <v>501</v>
      </c>
      <c r="B475" t="s">
        <v>206</v>
      </c>
      <c r="C475" t="s">
        <v>6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10</v>
      </c>
      <c r="K475" t="s">
        <v>146</v>
      </c>
      <c r="L475" s="2">
        <f t="shared" si="21"/>
        <v>969800000</v>
      </c>
      <c r="M475" s="2">
        <f t="shared" si="22"/>
        <v>1295100000</v>
      </c>
      <c r="N475" s="2">
        <f t="shared" si="23"/>
        <v>325300000</v>
      </c>
    </row>
    <row r="476" spans="1:14" x14ac:dyDescent="0.3">
      <c r="A476">
        <v>502</v>
      </c>
      <c r="B476" t="s">
        <v>206</v>
      </c>
      <c r="C476" t="s">
        <v>7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10</v>
      </c>
      <c r="K476" t="s">
        <v>146</v>
      </c>
      <c r="L476" s="2">
        <f t="shared" si="21"/>
        <v>992800000</v>
      </c>
      <c r="M476" s="2">
        <f t="shared" si="22"/>
        <v>1422500000</v>
      </c>
      <c r="N476" s="2">
        <f t="shared" si="23"/>
        <v>429700000</v>
      </c>
    </row>
    <row r="477" spans="1:14" x14ac:dyDescent="0.3">
      <c r="A477">
        <v>503</v>
      </c>
      <c r="B477" t="s">
        <v>206</v>
      </c>
      <c r="C477" t="s">
        <v>8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10</v>
      </c>
      <c r="K477" t="s">
        <v>146</v>
      </c>
      <c r="L477" s="2">
        <f t="shared" si="21"/>
        <v>913100000</v>
      </c>
      <c r="M477" s="2">
        <f t="shared" si="22"/>
        <v>1541100000</v>
      </c>
      <c r="N477" s="2">
        <f t="shared" si="23"/>
        <v>628000000</v>
      </c>
    </row>
    <row r="478" spans="1:14" x14ac:dyDescent="0.3">
      <c r="A478">
        <v>504</v>
      </c>
      <c r="B478" t="s">
        <v>207</v>
      </c>
      <c r="C478" t="s">
        <v>3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33</v>
      </c>
      <c r="K478" t="s">
        <v>36</v>
      </c>
      <c r="L478" s="2">
        <f t="shared" si="21"/>
        <v>3110000000</v>
      </c>
      <c r="M478" s="2">
        <f t="shared" si="22"/>
        <v>6677000000</v>
      </c>
      <c r="N478" s="2">
        <f t="shared" si="23"/>
        <v>3567000000</v>
      </c>
    </row>
    <row r="479" spans="1:14" x14ac:dyDescent="0.3">
      <c r="A479">
        <v>505</v>
      </c>
      <c r="B479" t="s">
        <v>207</v>
      </c>
      <c r="C479" t="s">
        <v>6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33</v>
      </c>
      <c r="K479" t="s">
        <v>36</v>
      </c>
      <c r="L479" s="2">
        <f t="shared" si="21"/>
        <v>3942000000</v>
      </c>
      <c r="M479" s="2">
        <f t="shared" si="22"/>
        <v>9211000000</v>
      </c>
      <c r="N479" s="2">
        <f t="shared" si="23"/>
        <v>5269000000</v>
      </c>
    </row>
    <row r="480" spans="1:14" x14ac:dyDescent="0.3">
      <c r="A480">
        <v>506</v>
      </c>
      <c r="B480" t="s">
        <v>207</v>
      </c>
      <c r="C480" t="s">
        <v>7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33</v>
      </c>
      <c r="K480" t="s">
        <v>36</v>
      </c>
      <c r="L480" s="2">
        <f t="shared" si="21"/>
        <v>4279000000</v>
      </c>
      <c r="M480" s="2">
        <f t="shared" si="22"/>
        <v>9602000000</v>
      </c>
      <c r="N480" s="2">
        <f t="shared" si="23"/>
        <v>5323000000</v>
      </c>
    </row>
    <row r="481" spans="1:14" x14ac:dyDescent="0.3">
      <c r="A481">
        <v>507</v>
      </c>
      <c r="B481" t="s">
        <v>207</v>
      </c>
      <c r="C481" t="s">
        <v>8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33</v>
      </c>
      <c r="K481" t="s">
        <v>36</v>
      </c>
      <c r="L481" s="2">
        <f t="shared" si="21"/>
        <v>4279000000</v>
      </c>
      <c r="M481" s="2">
        <f t="shared" si="22"/>
        <v>9731000000</v>
      </c>
      <c r="N481" s="2">
        <f t="shared" si="23"/>
        <v>5452000000</v>
      </c>
    </row>
    <row r="482" spans="1:14" x14ac:dyDescent="0.3">
      <c r="A482">
        <v>508</v>
      </c>
      <c r="B482" t="s">
        <v>208</v>
      </c>
      <c r="C482" t="s">
        <v>3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16</v>
      </c>
      <c r="K482" t="s">
        <v>190</v>
      </c>
      <c r="L482" s="2">
        <f t="shared" si="21"/>
        <v>1231848000</v>
      </c>
      <c r="M482" s="2">
        <f t="shared" si="22"/>
        <v>2602731000</v>
      </c>
      <c r="N482" s="2">
        <f t="shared" si="23"/>
        <v>1370883000</v>
      </c>
    </row>
    <row r="483" spans="1:14" x14ac:dyDescent="0.3">
      <c r="A483">
        <v>509</v>
      </c>
      <c r="B483" t="s">
        <v>208</v>
      </c>
      <c r="C483" t="s">
        <v>6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16</v>
      </c>
      <c r="K483" t="s">
        <v>190</v>
      </c>
      <c r="L483" s="2">
        <f t="shared" si="21"/>
        <v>2045245000</v>
      </c>
      <c r="M483" s="2">
        <f t="shared" si="22"/>
        <v>3565673000</v>
      </c>
      <c r="N483" s="2">
        <f t="shared" si="23"/>
        <v>1520428000</v>
      </c>
    </row>
    <row r="484" spans="1:14" x14ac:dyDescent="0.3">
      <c r="A484">
        <v>510</v>
      </c>
      <c r="B484" t="s">
        <v>208</v>
      </c>
      <c r="C484" t="s">
        <v>7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16</v>
      </c>
      <c r="K484" t="s">
        <v>190</v>
      </c>
      <c r="L484" s="2">
        <f t="shared" si="21"/>
        <v>1869441000</v>
      </c>
      <c r="M484" s="2">
        <f t="shared" si="22"/>
        <v>3675801000</v>
      </c>
      <c r="N484" s="2">
        <f t="shared" si="23"/>
        <v>1806360000</v>
      </c>
    </row>
    <row r="485" spans="1:14" x14ac:dyDescent="0.3">
      <c r="A485">
        <v>511</v>
      </c>
      <c r="B485" t="s">
        <v>208</v>
      </c>
      <c r="C485" t="s">
        <v>8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16</v>
      </c>
      <c r="K485" t="s">
        <v>190</v>
      </c>
      <c r="L485" s="2">
        <f t="shared" si="21"/>
        <v>2585159000</v>
      </c>
      <c r="M485" s="2">
        <f t="shared" si="22"/>
        <v>3957003000</v>
      </c>
      <c r="N485" s="2">
        <f t="shared" si="23"/>
        <v>1371844000</v>
      </c>
    </row>
    <row r="486" spans="1:14" x14ac:dyDescent="0.3">
      <c r="A486">
        <v>512</v>
      </c>
      <c r="B486" t="s">
        <v>209</v>
      </c>
      <c r="C486" t="s">
        <v>3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74</v>
      </c>
      <c r="K486" t="s">
        <v>75</v>
      </c>
      <c r="L486" s="2">
        <f t="shared" si="21"/>
        <v>5523000000</v>
      </c>
      <c r="M486" s="2">
        <f t="shared" si="22"/>
        <v>8129000000</v>
      </c>
      <c r="N486" s="2">
        <f t="shared" si="23"/>
        <v>2606000000</v>
      </c>
    </row>
    <row r="487" spans="1:14" x14ac:dyDescent="0.3">
      <c r="A487">
        <v>513</v>
      </c>
      <c r="B487" t="s">
        <v>209</v>
      </c>
      <c r="C487" t="s">
        <v>6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74</v>
      </c>
      <c r="K487" t="s">
        <v>75</v>
      </c>
      <c r="L487" s="2">
        <f t="shared" si="21"/>
        <v>11609000000</v>
      </c>
      <c r="M487" s="2">
        <f t="shared" si="22"/>
        <v>18306000000</v>
      </c>
      <c r="N487" s="2">
        <f t="shared" si="23"/>
        <v>6697000000</v>
      </c>
    </row>
    <row r="488" spans="1:14" x14ac:dyDescent="0.3">
      <c r="A488">
        <v>514</v>
      </c>
      <c r="B488" t="s">
        <v>209</v>
      </c>
      <c r="C488" t="s">
        <v>7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74</v>
      </c>
      <c r="K488" t="s">
        <v>75</v>
      </c>
      <c r="L488" s="2">
        <f t="shared" si="21"/>
        <v>10870000000</v>
      </c>
      <c r="M488" s="2">
        <f t="shared" si="22"/>
        <v>11041000000</v>
      </c>
      <c r="N488" s="2">
        <f t="shared" si="23"/>
        <v>171000000</v>
      </c>
    </row>
    <row r="489" spans="1:14" x14ac:dyDescent="0.3">
      <c r="A489">
        <v>515</v>
      </c>
      <c r="B489" t="s">
        <v>209</v>
      </c>
      <c r="C489" t="s">
        <v>8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74</v>
      </c>
      <c r="K489" t="s">
        <v>75</v>
      </c>
      <c r="L489" s="2">
        <f t="shared" si="21"/>
        <v>8268000000</v>
      </c>
      <c r="M489" s="2">
        <f t="shared" si="22"/>
        <v>10615000000</v>
      </c>
      <c r="N489" s="2">
        <f t="shared" si="23"/>
        <v>2347000000</v>
      </c>
    </row>
    <row r="490" spans="1:14" x14ac:dyDescent="0.3">
      <c r="A490">
        <v>516</v>
      </c>
      <c r="B490" t="s">
        <v>210</v>
      </c>
      <c r="C490" t="s">
        <v>3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13</v>
      </c>
      <c r="K490" t="s">
        <v>84</v>
      </c>
      <c r="L490" s="2">
        <f t="shared" si="21"/>
        <v>2261000000</v>
      </c>
      <c r="M490" s="2">
        <f t="shared" si="22"/>
        <v>2409000000</v>
      </c>
      <c r="N490" s="2">
        <f t="shared" si="23"/>
        <v>148000000</v>
      </c>
    </row>
    <row r="491" spans="1:14" x14ac:dyDescent="0.3">
      <c r="A491">
        <v>517</v>
      </c>
      <c r="B491" t="s">
        <v>210</v>
      </c>
      <c r="C491" t="s">
        <v>6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13</v>
      </c>
      <c r="K491" t="s">
        <v>84</v>
      </c>
      <c r="L491" s="2">
        <f t="shared" si="21"/>
        <v>2196000000</v>
      </c>
      <c r="M491" s="2">
        <f t="shared" si="22"/>
        <v>2228000000</v>
      </c>
      <c r="N491" s="2">
        <f t="shared" si="23"/>
        <v>32000000</v>
      </c>
    </row>
    <row r="492" spans="1:14" x14ac:dyDescent="0.3">
      <c r="A492">
        <v>518</v>
      </c>
      <c r="B492" t="s">
        <v>210</v>
      </c>
      <c r="C492" t="s">
        <v>7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13</v>
      </c>
      <c r="K492" t="s">
        <v>84</v>
      </c>
      <c r="L492" s="2">
        <f t="shared" si="21"/>
        <v>2138000000</v>
      </c>
      <c r="M492" s="2">
        <f t="shared" si="22"/>
        <v>3086000000</v>
      </c>
      <c r="N492" s="2">
        <f t="shared" si="23"/>
        <v>948000000</v>
      </c>
    </row>
    <row r="493" spans="1:14" x14ac:dyDescent="0.3">
      <c r="A493">
        <v>519</v>
      </c>
      <c r="B493" t="s">
        <v>210</v>
      </c>
      <c r="C493" t="s">
        <v>8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13</v>
      </c>
      <c r="K493" t="s">
        <v>84</v>
      </c>
      <c r="L493" s="2">
        <f t="shared" si="21"/>
        <v>2144000000</v>
      </c>
      <c r="M493" s="2">
        <f t="shared" si="22"/>
        <v>3042000000</v>
      </c>
      <c r="N493" s="2">
        <f t="shared" si="23"/>
        <v>898000000</v>
      </c>
    </row>
    <row r="494" spans="1:14" x14ac:dyDescent="0.3">
      <c r="A494">
        <v>520</v>
      </c>
      <c r="B494" t="s">
        <v>211</v>
      </c>
      <c r="C494" t="s">
        <v>3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13</v>
      </c>
      <c r="K494" t="s">
        <v>48</v>
      </c>
      <c r="L494" s="2">
        <f t="shared" si="21"/>
        <v>4311000000</v>
      </c>
      <c r="M494" s="2">
        <f t="shared" si="22"/>
        <v>6765000000</v>
      </c>
      <c r="N494" s="2">
        <f t="shared" si="23"/>
        <v>2454000000</v>
      </c>
    </row>
    <row r="495" spans="1:14" x14ac:dyDescent="0.3">
      <c r="A495">
        <v>521</v>
      </c>
      <c r="B495" t="s">
        <v>211</v>
      </c>
      <c r="C495" t="s">
        <v>6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13</v>
      </c>
      <c r="K495" t="s">
        <v>48</v>
      </c>
      <c r="L495" s="2">
        <f t="shared" si="21"/>
        <v>4651000000</v>
      </c>
      <c r="M495" s="2">
        <f t="shared" si="22"/>
        <v>7127000000</v>
      </c>
      <c r="N495" s="2">
        <f t="shared" si="23"/>
        <v>2476000000</v>
      </c>
    </row>
    <row r="496" spans="1:14" x14ac:dyDescent="0.3">
      <c r="A496">
        <v>522</v>
      </c>
      <c r="B496" t="s">
        <v>211</v>
      </c>
      <c r="C496" t="s">
        <v>7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13</v>
      </c>
      <c r="K496" t="s">
        <v>48</v>
      </c>
      <c r="L496" s="2">
        <f t="shared" si="21"/>
        <v>4624000000</v>
      </c>
      <c r="M496" s="2">
        <f t="shared" si="22"/>
        <v>6821000000</v>
      </c>
      <c r="N496" s="2">
        <f t="shared" si="23"/>
        <v>2197000000</v>
      </c>
    </row>
    <row r="497" spans="1:14" x14ac:dyDescent="0.3">
      <c r="A497">
        <v>523</v>
      </c>
      <c r="B497" t="s">
        <v>211</v>
      </c>
      <c r="C497" t="s">
        <v>8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13</v>
      </c>
      <c r="K497" t="s">
        <v>48</v>
      </c>
      <c r="L497" s="2">
        <f t="shared" si="21"/>
        <v>4647000000</v>
      </c>
      <c r="M497" s="2">
        <f t="shared" si="22"/>
        <v>6972000000</v>
      </c>
      <c r="N497" s="2">
        <f t="shared" si="23"/>
        <v>2325000000</v>
      </c>
    </row>
    <row r="498" spans="1:14" x14ac:dyDescent="0.3">
      <c r="A498">
        <v>524</v>
      </c>
      <c r="B498" t="s">
        <v>212</v>
      </c>
      <c r="C498" t="s">
        <v>3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50</v>
      </c>
      <c r="K498" t="s">
        <v>51</v>
      </c>
      <c r="L498" s="2">
        <f t="shared" si="21"/>
        <v>4018300000</v>
      </c>
      <c r="M498" s="2">
        <f t="shared" si="22"/>
        <v>5453300000</v>
      </c>
      <c r="N498" s="2">
        <f t="shared" si="23"/>
        <v>1435000000</v>
      </c>
    </row>
    <row r="499" spans="1:14" x14ac:dyDescent="0.3">
      <c r="A499">
        <v>525</v>
      </c>
      <c r="B499" t="s">
        <v>212</v>
      </c>
      <c r="C499" t="s">
        <v>6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50</v>
      </c>
      <c r="K499" t="s">
        <v>51</v>
      </c>
      <c r="L499" s="2">
        <f t="shared" si="21"/>
        <v>4360300000</v>
      </c>
      <c r="M499" s="2">
        <f t="shared" si="22"/>
        <v>6092200000</v>
      </c>
      <c r="N499" s="2">
        <f t="shared" si="23"/>
        <v>1731900000</v>
      </c>
    </row>
    <row r="500" spans="1:14" x14ac:dyDescent="0.3">
      <c r="A500">
        <v>526</v>
      </c>
      <c r="B500" t="s">
        <v>212</v>
      </c>
      <c r="C500" t="s">
        <v>7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50</v>
      </c>
      <c r="K500" t="s">
        <v>51</v>
      </c>
      <c r="L500" s="2">
        <f t="shared" si="21"/>
        <v>4577600000</v>
      </c>
      <c r="M500" s="2">
        <f t="shared" si="22"/>
        <v>6601400000</v>
      </c>
      <c r="N500" s="2">
        <f t="shared" si="23"/>
        <v>2023800000</v>
      </c>
    </row>
    <row r="501" spans="1:14" x14ac:dyDescent="0.3">
      <c r="A501">
        <v>527</v>
      </c>
      <c r="B501" t="s">
        <v>212</v>
      </c>
      <c r="C501" t="s">
        <v>8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50</v>
      </c>
      <c r="K501" t="s">
        <v>51</v>
      </c>
      <c r="L501" s="2">
        <f t="shared" si="21"/>
        <v>4345500000</v>
      </c>
      <c r="M501" s="2">
        <f t="shared" si="22"/>
        <v>6321600000</v>
      </c>
      <c r="N501" s="2">
        <f t="shared" si="23"/>
        <v>1976100000</v>
      </c>
    </row>
    <row r="502" spans="1:14" x14ac:dyDescent="0.3">
      <c r="A502">
        <v>528</v>
      </c>
      <c r="B502" t="s">
        <v>213</v>
      </c>
      <c r="C502" t="s">
        <v>3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33</v>
      </c>
      <c r="K502" t="s">
        <v>36</v>
      </c>
      <c r="L502" s="2">
        <f t="shared" si="21"/>
        <v>2919000000</v>
      </c>
      <c r="M502" s="2">
        <f t="shared" si="22"/>
        <v>5163000000</v>
      </c>
      <c r="N502" s="2">
        <f t="shared" si="23"/>
        <v>2244000000</v>
      </c>
    </row>
    <row r="503" spans="1:14" x14ac:dyDescent="0.3">
      <c r="A503">
        <v>529</v>
      </c>
      <c r="B503" t="s">
        <v>213</v>
      </c>
      <c r="C503" t="s">
        <v>6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33</v>
      </c>
      <c r="K503" t="s">
        <v>36</v>
      </c>
      <c r="L503" s="2">
        <f t="shared" si="21"/>
        <v>2948000000</v>
      </c>
      <c r="M503" s="2">
        <f t="shared" si="22"/>
        <v>5112000000</v>
      </c>
      <c r="N503" s="2">
        <f t="shared" si="23"/>
        <v>2164000000</v>
      </c>
    </row>
    <row r="504" spans="1:14" x14ac:dyDescent="0.3">
      <c r="A504">
        <v>530</v>
      </c>
      <c r="B504" t="s">
        <v>213</v>
      </c>
      <c r="C504" t="s">
        <v>7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33</v>
      </c>
      <c r="K504" t="s">
        <v>36</v>
      </c>
      <c r="L504" s="2">
        <f t="shared" si="21"/>
        <v>3067000000</v>
      </c>
      <c r="M504" s="2">
        <f t="shared" si="22"/>
        <v>5494000000</v>
      </c>
      <c r="N504" s="2">
        <f t="shared" si="23"/>
        <v>2427000000</v>
      </c>
    </row>
    <row r="505" spans="1:14" x14ac:dyDescent="0.3">
      <c r="A505">
        <v>531</v>
      </c>
      <c r="B505" t="s">
        <v>213</v>
      </c>
      <c r="C505" t="s">
        <v>8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33</v>
      </c>
      <c r="K505" t="s">
        <v>36</v>
      </c>
      <c r="L505" s="2">
        <f t="shared" si="21"/>
        <v>3247000000</v>
      </c>
      <c r="M505" s="2">
        <f t="shared" si="22"/>
        <v>5718000000</v>
      </c>
      <c r="N505" s="2">
        <f t="shared" si="23"/>
        <v>2471000000</v>
      </c>
    </row>
    <row r="506" spans="1:14" x14ac:dyDescent="0.3">
      <c r="A506">
        <v>532</v>
      </c>
      <c r="B506" t="s">
        <v>214</v>
      </c>
      <c r="C506" t="s">
        <v>3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4</v>
      </c>
      <c r="K506" t="s">
        <v>202</v>
      </c>
      <c r="L506" s="2">
        <f t="shared" si="21"/>
        <v>833500000</v>
      </c>
      <c r="M506" s="2">
        <f t="shared" si="22"/>
        <v>1313500000</v>
      </c>
      <c r="N506" s="2">
        <f t="shared" si="23"/>
        <v>480000000</v>
      </c>
    </row>
    <row r="507" spans="1:14" x14ac:dyDescent="0.3">
      <c r="A507">
        <v>533</v>
      </c>
      <c r="B507" t="s">
        <v>214</v>
      </c>
      <c r="C507" t="s">
        <v>6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4</v>
      </c>
      <c r="K507" t="s">
        <v>202</v>
      </c>
      <c r="L507" s="2">
        <f t="shared" si="21"/>
        <v>905400000</v>
      </c>
      <c r="M507" s="2">
        <f t="shared" si="22"/>
        <v>1516600000</v>
      </c>
      <c r="N507" s="2">
        <f t="shared" si="23"/>
        <v>611200000</v>
      </c>
    </row>
    <row r="508" spans="1:14" x14ac:dyDescent="0.3">
      <c r="A508">
        <v>534</v>
      </c>
      <c r="B508" t="s">
        <v>214</v>
      </c>
      <c r="C508" t="s">
        <v>7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4</v>
      </c>
      <c r="K508" t="s">
        <v>202</v>
      </c>
      <c r="L508" s="2">
        <f t="shared" si="21"/>
        <v>953500000</v>
      </c>
      <c r="M508" s="2">
        <f t="shared" si="22"/>
        <v>1591700000</v>
      </c>
      <c r="N508" s="2">
        <f t="shared" si="23"/>
        <v>638200000</v>
      </c>
    </row>
    <row r="509" spans="1:14" x14ac:dyDescent="0.3">
      <c r="A509">
        <v>535</v>
      </c>
      <c r="B509" t="s">
        <v>214</v>
      </c>
      <c r="C509" t="s">
        <v>8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4</v>
      </c>
      <c r="K509" t="s">
        <v>202</v>
      </c>
      <c r="L509" s="2">
        <f t="shared" si="21"/>
        <v>1082300000</v>
      </c>
      <c r="M509" s="2">
        <f t="shared" si="22"/>
        <v>1776200000</v>
      </c>
      <c r="N509" s="2">
        <f t="shared" si="23"/>
        <v>693900000</v>
      </c>
    </row>
    <row r="510" spans="1:14" x14ac:dyDescent="0.3">
      <c r="A510">
        <v>536</v>
      </c>
      <c r="B510" t="s">
        <v>215</v>
      </c>
      <c r="C510" t="s">
        <v>3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33</v>
      </c>
      <c r="K510" t="s">
        <v>36</v>
      </c>
      <c r="L510" s="2">
        <f t="shared" si="21"/>
        <v>1858000000</v>
      </c>
      <c r="M510" s="2">
        <f t="shared" si="22"/>
        <v>4115000000</v>
      </c>
      <c r="N510" s="2">
        <f t="shared" si="23"/>
        <v>2257000000</v>
      </c>
    </row>
    <row r="511" spans="1:14" x14ac:dyDescent="0.3">
      <c r="A511">
        <v>537</v>
      </c>
      <c r="B511" t="s">
        <v>215</v>
      </c>
      <c r="C511" t="s">
        <v>6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33</v>
      </c>
      <c r="K511" t="s">
        <v>36</v>
      </c>
      <c r="L511" s="2">
        <f t="shared" si="21"/>
        <v>1931000000</v>
      </c>
      <c r="M511" s="2">
        <f t="shared" si="22"/>
        <v>4217000000</v>
      </c>
      <c r="N511" s="2">
        <f t="shared" si="23"/>
        <v>2286000000</v>
      </c>
    </row>
    <row r="512" spans="1:14" x14ac:dyDescent="0.3">
      <c r="A512">
        <v>538</v>
      </c>
      <c r="B512" t="s">
        <v>215</v>
      </c>
      <c r="C512" t="s">
        <v>7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33</v>
      </c>
      <c r="K512" t="s">
        <v>36</v>
      </c>
      <c r="L512" s="2">
        <f t="shared" si="21"/>
        <v>2042000000</v>
      </c>
      <c r="M512" s="2">
        <f t="shared" si="22"/>
        <v>4671000000</v>
      </c>
      <c r="N512" s="2">
        <f t="shared" si="23"/>
        <v>2629000000</v>
      </c>
    </row>
    <row r="513" spans="1:14" x14ac:dyDescent="0.3">
      <c r="A513">
        <v>539</v>
      </c>
      <c r="B513" t="s">
        <v>215</v>
      </c>
      <c r="C513" t="s">
        <v>8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33</v>
      </c>
      <c r="K513" t="s">
        <v>36</v>
      </c>
      <c r="L513" s="2">
        <f t="shared" si="21"/>
        <v>2255000000</v>
      </c>
      <c r="M513" s="2">
        <f t="shared" si="22"/>
        <v>4268000000</v>
      </c>
      <c r="N513" s="2">
        <f t="shared" si="23"/>
        <v>2013000000</v>
      </c>
    </row>
    <row r="514" spans="1:14" x14ac:dyDescent="0.3">
      <c r="A514">
        <v>540</v>
      </c>
      <c r="B514" t="s">
        <v>216</v>
      </c>
      <c r="C514" t="s">
        <v>3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27</v>
      </c>
      <c r="K514" t="s">
        <v>161</v>
      </c>
      <c r="L514" s="2">
        <f t="shared" si="21"/>
        <v>6597000000</v>
      </c>
      <c r="M514" s="2">
        <f t="shared" si="22"/>
        <v>8155800000</v>
      </c>
      <c r="N514" s="2">
        <f t="shared" si="23"/>
        <v>1558800000</v>
      </c>
    </row>
    <row r="515" spans="1:14" x14ac:dyDescent="0.3">
      <c r="A515">
        <v>541</v>
      </c>
      <c r="B515" t="s">
        <v>216</v>
      </c>
      <c r="C515" t="s">
        <v>6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27</v>
      </c>
      <c r="K515" t="s">
        <v>161</v>
      </c>
      <c r="L515" s="2">
        <f t="shared" ref="L515:L578" si="24">G515+H515+I515</f>
        <v>6985900000</v>
      </c>
      <c r="M515" s="2">
        <f t="shared" ref="M515:M578" si="25">E515-F515</f>
        <v>8810600000</v>
      </c>
      <c r="N515" s="2">
        <f t="shared" ref="N515:N578" si="26">M515-L515</f>
        <v>1824700000</v>
      </c>
    </row>
    <row r="516" spans="1:14" x14ac:dyDescent="0.3">
      <c r="A516">
        <v>542</v>
      </c>
      <c r="B516" t="s">
        <v>216</v>
      </c>
      <c r="C516" t="s">
        <v>7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27</v>
      </c>
      <c r="K516" t="s">
        <v>161</v>
      </c>
      <c r="L516" s="2">
        <f t="shared" si="24"/>
        <v>7073500000</v>
      </c>
      <c r="M516" s="2">
        <f t="shared" si="25"/>
        <v>8679800000</v>
      </c>
      <c r="N516" s="2">
        <f t="shared" si="26"/>
        <v>1606300000</v>
      </c>
    </row>
    <row r="517" spans="1:14" x14ac:dyDescent="0.3">
      <c r="A517">
        <v>543</v>
      </c>
      <c r="B517" t="s">
        <v>216</v>
      </c>
      <c r="C517" t="s">
        <v>8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27</v>
      </c>
      <c r="K517" t="s">
        <v>161</v>
      </c>
      <c r="L517" s="2">
        <f t="shared" si="24"/>
        <v>7337800000</v>
      </c>
      <c r="M517" s="2">
        <f t="shared" si="25"/>
        <v>9081200000</v>
      </c>
      <c r="N517" s="2">
        <f t="shared" si="26"/>
        <v>1743400000</v>
      </c>
    </row>
    <row r="518" spans="1:14" x14ac:dyDescent="0.3">
      <c r="A518">
        <v>544</v>
      </c>
      <c r="B518" t="s">
        <v>217</v>
      </c>
      <c r="C518" t="s">
        <v>3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50</v>
      </c>
      <c r="K518" t="s">
        <v>184</v>
      </c>
      <c r="L518" s="2">
        <f t="shared" si="24"/>
        <v>842000000</v>
      </c>
      <c r="M518" s="2">
        <f t="shared" si="25"/>
        <v>1762000000</v>
      </c>
      <c r="N518" s="2">
        <f t="shared" si="26"/>
        <v>920000000</v>
      </c>
    </row>
    <row r="519" spans="1:14" x14ac:dyDescent="0.3">
      <c r="A519">
        <v>545</v>
      </c>
      <c r="B519" t="s">
        <v>217</v>
      </c>
      <c r="C519" t="s">
        <v>6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50</v>
      </c>
      <c r="K519" t="s">
        <v>184</v>
      </c>
      <c r="L519" s="2">
        <f t="shared" si="24"/>
        <v>838000000</v>
      </c>
      <c r="M519" s="2">
        <f t="shared" si="25"/>
        <v>2776000000</v>
      </c>
      <c r="N519" s="2">
        <f t="shared" si="26"/>
        <v>1938000000</v>
      </c>
    </row>
    <row r="520" spans="1:14" x14ac:dyDescent="0.3">
      <c r="A520">
        <v>546</v>
      </c>
      <c r="B520" t="s">
        <v>217</v>
      </c>
      <c r="C520" t="s">
        <v>7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50</v>
      </c>
      <c r="K520" t="s">
        <v>184</v>
      </c>
      <c r="L520" s="2">
        <f t="shared" si="24"/>
        <v>982000000</v>
      </c>
      <c r="M520" s="2">
        <f t="shared" si="25"/>
        <v>2221000000</v>
      </c>
      <c r="N520" s="2">
        <f t="shared" si="26"/>
        <v>1239000000</v>
      </c>
    </row>
    <row r="521" spans="1:14" x14ac:dyDescent="0.3">
      <c r="A521">
        <v>547</v>
      </c>
      <c r="B521" t="s">
        <v>217</v>
      </c>
      <c r="C521" t="s">
        <v>8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50</v>
      </c>
      <c r="K521" t="s">
        <v>184</v>
      </c>
      <c r="L521" s="2">
        <f t="shared" si="24"/>
        <v>1013000000</v>
      </c>
      <c r="M521" s="2">
        <f t="shared" si="25"/>
        <v>2580000000</v>
      </c>
      <c r="N521" s="2">
        <f t="shared" si="26"/>
        <v>1567000000</v>
      </c>
    </row>
    <row r="522" spans="1:14" x14ac:dyDescent="0.3">
      <c r="A522">
        <v>548</v>
      </c>
      <c r="B522" t="s">
        <v>218</v>
      </c>
      <c r="C522" t="s">
        <v>3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4</v>
      </c>
      <c r="K522" t="s">
        <v>155</v>
      </c>
      <c r="L522" s="2">
        <f t="shared" si="24"/>
        <v>6010000000</v>
      </c>
      <c r="M522" s="2">
        <f t="shared" si="25"/>
        <v>9952000000</v>
      </c>
      <c r="N522" s="2">
        <f t="shared" si="26"/>
        <v>3942000000</v>
      </c>
    </row>
    <row r="523" spans="1:14" x14ac:dyDescent="0.3">
      <c r="A523">
        <v>549</v>
      </c>
      <c r="B523" t="s">
        <v>218</v>
      </c>
      <c r="C523" t="s">
        <v>6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4</v>
      </c>
      <c r="K523" t="s">
        <v>155</v>
      </c>
      <c r="L523" s="2">
        <f t="shared" si="24"/>
        <v>4375000000</v>
      </c>
      <c r="M523" s="2">
        <f t="shared" si="25"/>
        <v>7762000000</v>
      </c>
      <c r="N523" s="2">
        <f t="shared" si="26"/>
        <v>3387000000</v>
      </c>
    </row>
    <row r="524" spans="1:14" x14ac:dyDescent="0.3">
      <c r="A524">
        <v>550</v>
      </c>
      <c r="B524" t="s">
        <v>218</v>
      </c>
      <c r="C524" t="s">
        <v>7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4</v>
      </c>
      <c r="K524" t="s">
        <v>155</v>
      </c>
      <c r="L524" s="2">
        <f t="shared" si="24"/>
        <v>4065000000</v>
      </c>
      <c r="M524" s="2">
        <f t="shared" si="25"/>
        <v>7008000000</v>
      </c>
      <c r="N524" s="2">
        <f t="shared" si="26"/>
        <v>2943000000</v>
      </c>
    </row>
    <row r="525" spans="1:14" x14ac:dyDescent="0.3">
      <c r="A525">
        <v>551</v>
      </c>
      <c r="B525" t="s">
        <v>218</v>
      </c>
      <c r="C525" t="s">
        <v>8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4</v>
      </c>
      <c r="K525" t="s">
        <v>155</v>
      </c>
      <c r="L525" s="2">
        <f t="shared" si="24"/>
        <v>3758000000</v>
      </c>
      <c r="M525" s="2">
        <f t="shared" si="25"/>
        <v>6262000000</v>
      </c>
      <c r="N525" s="2">
        <f t="shared" si="26"/>
        <v>2504000000</v>
      </c>
    </row>
    <row r="526" spans="1:14" x14ac:dyDescent="0.3">
      <c r="A526">
        <v>552</v>
      </c>
      <c r="B526" t="s">
        <v>219</v>
      </c>
      <c r="C526" t="s">
        <v>3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74</v>
      </c>
      <c r="K526" t="s">
        <v>75</v>
      </c>
      <c r="L526" s="2">
        <f t="shared" si="24"/>
        <v>7032137000</v>
      </c>
      <c r="M526" s="2">
        <f t="shared" si="25"/>
        <v>9983208000</v>
      </c>
      <c r="N526" s="2">
        <f t="shared" si="26"/>
        <v>2951071000</v>
      </c>
    </row>
    <row r="527" spans="1:14" x14ac:dyDescent="0.3">
      <c r="A527">
        <v>553</v>
      </c>
      <c r="B527" t="s">
        <v>219</v>
      </c>
      <c r="C527" t="s">
        <v>6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74</v>
      </c>
      <c r="K527" t="s">
        <v>75</v>
      </c>
      <c r="L527" s="2">
        <f t="shared" si="24"/>
        <v>8222072000</v>
      </c>
      <c r="M527" s="2">
        <f t="shared" si="25"/>
        <v>12420225000</v>
      </c>
      <c r="N527" s="2">
        <f t="shared" si="26"/>
        <v>4198153000</v>
      </c>
    </row>
    <row r="528" spans="1:14" x14ac:dyDescent="0.3">
      <c r="A528">
        <v>554</v>
      </c>
      <c r="B528" t="s">
        <v>219</v>
      </c>
      <c r="C528" t="s">
        <v>7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74</v>
      </c>
      <c r="K528" t="s">
        <v>75</v>
      </c>
      <c r="L528" s="2">
        <f t="shared" si="24"/>
        <v>9282675000</v>
      </c>
      <c r="M528" s="2">
        <f t="shared" si="25"/>
        <v>15500951000</v>
      </c>
      <c r="N528" s="2">
        <f t="shared" si="26"/>
        <v>6218276000</v>
      </c>
    </row>
    <row r="529" spans="1:14" x14ac:dyDescent="0.3">
      <c r="A529">
        <v>555</v>
      </c>
      <c r="B529" t="s">
        <v>219</v>
      </c>
      <c r="C529" t="s">
        <v>8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74</v>
      </c>
      <c r="K529" t="s">
        <v>75</v>
      </c>
      <c r="L529" s="2">
        <f t="shared" si="24"/>
        <v>6487964000</v>
      </c>
      <c r="M529" s="2">
        <f t="shared" si="25"/>
        <v>6579671000</v>
      </c>
      <c r="N529" s="2">
        <f t="shared" si="26"/>
        <v>91707000</v>
      </c>
    </row>
    <row r="530" spans="1:14" x14ac:dyDescent="0.3">
      <c r="A530">
        <v>556</v>
      </c>
      <c r="B530" t="s">
        <v>220</v>
      </c>
      <c r="C530" t="s">
        <v>3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43</v>
      </c>
      <c r="K530" t="s">
        <v>44</v>
      </c>
      <c r="L530" s="2">
        <f t="shared" si="24"/>
        <v>531180000</v>
      </c>
      <c r="M530" s="2">
        <f t="shared" si="25"/>
        <v>942759000</v>
      </c>
      <c r="N530" s="2">
        <f t="shared" si="26"/>
        <v>411579000</v>
      </c>
    </row>
    <row r="531" spans="1:14" x14ac:dyDescent="0.3">
      <c r="A531">
        <v>557</v>
      </c>
      <c r="B531" t="s">
        <v>220</v>
      </c>
      <c r="C531" t="s">
        <v>6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43</v>
      </c>
      <c r="K531" t="s">
        <v>44</v>
      </c>
      <c r="L531" s="2">
        <f t="shared" si="24"/>
        <v>621413000</v>
      </c>
      <c r="M531" s="2">
        <f t="shared" si="25"/>
        <v>1088363000</v>
      </c>
      <c r="N531" s="2">
        <f t="shared" si="26"/>
        <v>466950000</v>
      </c>
    </row>
    <row r="532" spans="1:14" x14ac:dyDescent="0.3">
      <c r="A532">
        <v>558</v>
      </c>
      <c r="B532" t="s">
        <v>220</v>
      </c>
      <c r="C532" t="s">
        <v>7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43</v>
      </c>
      <c r="K532" t="s">
        <v>44</v>
      </c>
      <c r="L532" s="2">
        <f t="shared" si="24"/>
        <v>734119000</v>
      </c>
      <c r="M532" s="2">
        <f t="shared" si="25"/>
        <v>1245891000</v>
      </c>
      <c r="N532" s="2">
        <f t="shared" si="26"/>
        <v>511772000</v>
      </c>
    </row>
    <row r="533" spans="1:14" x14ac:dyDescent="0.3">
      <c r="A533">
        <v>559</v>
      </c>
      <c r="B533" t="s">
        <v>220</v>
      </c>
      <c r="C533" t="s">
        <v>8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43</v>
      </c>
      <c r="K533" t="s">
        <v>44</v>
      </c>
      <c r="L533" s="2">
        <f t="shared" si="24"/>
        <v>825296000</v>
      </c>
      <c r="M533" s="2">
        <f t="shared" si="25"/>
        <v>1434361000</v>
      </c>
      <c r="N533" s="2">
        <f t="shared" si="26"/>
        <v>609065000</v>
      </c>
    </row>
    <row r="534" spans="1:14" x14ac:dyDescent="0.3">
      <c r="A534">
        <v>560</v>
      </c>
      <c r="B534" t="s">
        <v>221</v>
      </c>
      <c r="C534" t="s">
        <v>3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43</v>
      </c>
      <c r="K534" t="s">
        <v>44</v>
      </c>
      <c r="L534" s="2">
        <f t="shared" si="24"/>
        <v>607902000</v>
      </c>
      <c r="M534" s="2">
        <f t="shared" si="25"/>
        <v>1121995000</v>
      </c>
      <c r="N534" s="2">
        <f t="shared" si="26"/>
        <v>514093000</v>
      </c>
    </row>
    <row r="535" spans="1:14" x14ac:dyDescent="0.3">
      <c r="A535">
        <v>561</v>
      </c>
      <c r="B535" t="s">
        <v>221</v>
      </c>
      <c r="C535" t="s">
        <v>6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43</v>
      </c>
      <c r="K535" t="s">
        <v>44</v>
      </c>
      <c r="L535" s="2">
        <f t="shared" si="24"/>
        <v>1041152000</v>
      </c>
      <c r="M535" s="2">
        <f t="shared" si="25"/>
        <v>1553474000</v>
      </c>
      <c r="N535" s="2">
        <f t="shared" si="26"/>
        <v>512322000</v>
      </c>
    </row>
    <row r="536" spans="1:14" x14ac:dyDescent="0.3">
      <c r="A536">
        <v>562</v>
      </c>
      <c r="B536" t="s">
        <v>221</v>
      </c>
      <c r="C536" t="s">
        <v>7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43</v>
      </c>
      <c r="K536" t="s">
        <v>44</v>
      </c>
      <c r="L536" s="2">
        <f t="shared" si="24"/>
        <v>809809000</v>
      </c>
      <c r="M536" s="2">
        <f t="shared" si="25"/>
        <v>1731184000</v>
      </c>
      <c r="N536" s="2">
        <f t="shared" si="26"/>
        <v>921375000</v>
      </c>
    </row>
    <row r="537" spans="1:14" x14ac:dyDescent="0.3">
      <c r="A537">
        <v>563</v>
      </c>
      <c r="B537" t="s">
        <v>221</v>
      </c>
      <c r="C537" t="s">
        <v>8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43</v>
      </c>
      <c r="K537" t="s">
        <v>44</v>
      </c>
      <c r="L537" s="2">
        <f t="shared" si="24"/>
        <v>830977000</v>
      </c>
      <c r="M537" s="2">
        <f t="shared" si="25"/>
        <v>1839797000</v>
      </c>
      <c r="N537" s="2">
        <f t="shared" si="26"/>
        <v>1008820000</v>
      </c>
    </row>
    <row r="538" spans="1:14" x14ac:dyDescent="0.3">
      <c r="A538">
        <v>564</v>
      </c>
      <c r="B538" t="s">
        <v>222</v>
      </c>
      <c r="C538" t="s">
        <v>3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74</v>
      </c>
      <c r="K538" t="s">
        <v>75</v>
      </c>
      <c r="L538" s="2">
        <f t="shared" si="24"/>
        <v>853981000</v>
      </c>
      <c r="M538" s="2">
        <f t="shared" si="25"/>
        <v>1504616000</v>
      </c>
      <c r="N538" s="2">
        <f t="shared" si="26"/>
        <v>650635000</v>
      </c>
    </row>
    <row r="539" spans="1:14" x14ac:dyDescent="0.3">
      <c r="A539">
        <v>565</v>
      </c>
      <c r="B539" t="s">
        <v>222</v>
      </c>
      <c r="C539" t="s">
        <v>6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74</v>
      </c>
      <c r="K539" t="s">
        <v>75</v>
      </c>
      <c r="L539" s="2">
        <f t="shared" si="24"/>
        <v>917432000</v>
      </c>
      <c r="M539" s="2">
        <f t="shared" si="25"/>
        <v>1944794000</v>
      </c>
      <c r="N539" s="2">
        <f t="shared" si="26"/>
        <v>1027362000</v>
      </c>
    </row>
    <row r="540" spans="1:14" x14ac:dyDescent="0.3">
      <c r="A540">
        <v>566</v>
      </c>
      <c r="B540" t="s">
        <v>222</v>
      </c>
      <c r="C540" t="s">
        <v>7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74</v>
      </c>
      <c r="K540" t="s">
        <v>75</v>
      </c>
      <c r="L540" s="2">
        <f t="shared" si="24"/>
        <v>1069141000</v>
      </c>
      <c r="M540" s="2">
        <f t="shared" si="25"/>
        <v>1430957000</v>
      </c>
      <c r="N540" s="2">
        <f t="shared" si="26"/>
        <v>361816000</v>
      </c>
    </row>
    <row r="541" spans="1:14" x14ac:dyDescent="0.3">
      <c r="A541">
        <v>567</v>
      </c>
      <c r="B541" t="s">
        <v>222</v>
      </c>
      <c r="C541" t="s">
        <v>8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74</v>
      </c>
      <c r="K541" t="s">
        <v>75</v>
      </c>
      <c r="L541" s="2">
        <f t="shared" si="24"/>
        <v>1200667000</v>
      </c>
      <c r="M541" s="2">
        <f t="shared" si="25"/>
        <v>1243430000</v>
      </c>
      <c r="N541" s="2">
        <f t="shared" si="26"/>
        <v>42763000</v>
      </c>
    </row>
    <row r="542" spans="1:14" x14ac:dyDescent="0.3">
      <c r="A542">
        <v>568</v>
      </c>
      <c r="B542" t="s">
        <v>223</v>
      </c>
      <c r="C542" t="s">
        <v>3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33</v>
      </c>
      <c r="K542" t="s">
        <v>34</v>
      </c>
      <c r="L542" s="2">
        <f t="shared" si="24"/>
        <v>1488147000</v>
      </c>
      <c r="M542" s="2">
        <f t="shared" si="25"/>
        <v>2606353000</v>
      </c>
      <c r="N542" s="2">
        <f t="shared" si="26"/>
        <v>1118206000</v>
      </c>
    </row>
    <row r="543" spans="1:14" x14ac:dyDescent="0.3">
      <c r="A543">
        <v>569</v>
      </c>
      <c r="B543" t="s">
        <v>223</v>
      </c>
      <c r="C543" t="s">
        <v>6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33</v>
      </c>
      <c r="K543" t="s">
        <v>34</v>
      </c>
      <c r="L543" s="2">
        <f t="shared" si="24"/>
        <v>1773829000</v>
      </c>
      <c r="M543" s="2">
        <f t="shared" si="25"/>
        <v>3303264000</v>
      </c>
      <c r="N543" s="2">
        <f t="shared" si="26"/>
        <v>1529435000</v>
      </c>
    </row>
    <row r="544" spans="1:14" x14ac:dyDescent="0.3">
      <c r="A544">
        <v>570</v>
      </c>
      <c r="B544" t="s">
        <v>223</v>
      </c>
      <c r="C544" t="s">
        <v>7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33</v>
      </c>
      <c r="K544" t="s">
        <v>34</v>
      </c>
      <c r="L544" s="2">
        <f t="shared" si="24"/>
        <v>1659868000</v>
      </c>
      <c r="M544" s="2">
        <f t="shared" si="25"/>
        <v>3292717000</v>
      </c>
      <c r="N544" s="2">
        <f t="shared" si="26"/>
        <v>1632849000</v>
      </c>
    </row>
    <row r="545" spans="1:14" x14ac:dyDescent="0.3">
      <c r="A545">
        <v>571</v>
      </c>
      <c r="B545" t="s">
        <v>223</v>
      </c>
      <c r="C545" t="s">
        <v>8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33</v>
      </c>
      <c r="K545" t="s">
        <v>34</v>
      </c>
      <c r="L545" s="2">
        <f t="shared" si="24"/>
        <v>1774469000</v>
      </c>
      <c r="M545" s="2">
        <f t="shared" si="25"/>
        <v>3538633000</v>
      </c>
      <c r="N545" s="2">
        <f t="shared" si="26"/>
        <v>1764164000</v>
      </c>
    </row>
    <row r="546" spans="1:14" x14ac:dyDescent="0.3">
      <c r="A546">
        <v>572</v>
      </c>
      <c r="B546" t="s">
        <v>224</v>
      </c>
      <c r="C546" t="s">
        <v>3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43</v>
      </c>
      <c r="K546" t="s">
        <v>225</v>
      </c>
      <c r="L546" s="2">
        <f t="shared" si="24"/>
        <v>193746000</v>
      </c>
      <c r="M546" s="2">
        <f t="shared" si="25"/>
        <v>362986000</v>
      </c>
      <c r="N546" s="2">
        <f t="shared" si="26"/>
        <v>169240000</v>
      </c>
    </row>
    <row r="547" spans="1:14" x14ac:dyDescent="0.3">
      <c r="A547">
        <v>573</v>
      </c>
      <c r="B547" t="s">
        <v>224</v>
      </c>
      <c r="C547" t="s">
        <v>6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43</v>
      </c>
      <c r="K547" t="s">
        <v>225</v>
      </c>
      <c r="L547" s="2">
        <f t="shared" si="24"/>
        <v>219104000</v>
      </c>
      <c r="M547" s="2">
        <f t="shared" si="25"/>
        <v>413254000</v>
      </c>
      <c r="N547" s="2">
        <f t="shared" si="26"/>
        <v>194150000</v>
      </c>
    </row>
    <row r="548" spans="1:14" x14ac:dyDescent="0.3">
      <c r="A548">
        <v>574</v>
      </c>
      <c r="B548" t="s">
        <v>224</v>
      </c>
      <c r="C548" t="s">
        <v>7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43</v>
      </c>
      <c r="K548" t="s">
        <v>225</v>
      </c>
      <c r="L548" s="2">
        <f t="shared" si="24"/>
        <v>401470000</v>
      </c>
      <c r="M548" s="2">
        <f t="shared" si="25"/>
        <v>658392000</v>
      </c>
      <c r="N548" s="2">
        <f t="shared" si="26"/>
        <v>256922000</v>
      </c>
    </row>
    <row r="549" spans="1:14" x14ac:dyDescent="0.3">
      <c r="A549">
        <v>575</v>
      </c>
      <c r="B549" t="s">
        <v>224</v>
      </c>
      <c r="C549" t="s">
        <v>8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43</v>
      </c>
      <c r="K549" t="s">
        <v>225</v>
      </c>
      <c r="L549" s="2">
        <f t="shared" si="24"/>
        <v>493513000</v>
      </c>
      <c r="M549" s="2">
        <f t="shared" si="25"/>
        <v>830899000</v>
      </c>
      <c r="N549" s="2">
        <f t="shared" si="26"/>
        <v>337386000</v>
      </c>
    </row>
    <row r="550" spans="1:14" x14ac:dyDescent="0.3">
      <c r="A550">
        <v>576</v>
      </c>
      <c r="B550" t="s">
        <v>226</v>
      </c>
      <c r="C550" t="s">
        <v>3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38</v>
      </c>
      <c r="K550" t="s">
        <v>227</v>
      </c>
      <c r="L550" s="2">
        <f t="shared" si="24"/>
        <v>1392000000</v>
      </c>
      <c r="M550" s="2">
        <f t="shared" si="25"/>
        <v>1365000000</v>
      </c>
      <c r="N550" s="2">
        <f t="shared" si="26"/>
        <v>-27000000</v>
      </c>
    </row>
    <row r="551" spans="1:14" x14ac:dyDescent="0.3">
      <c r="A551">
        <v>577</v>
      </c>
      <c r="B551" t="s">
        <v>226</v>
      </c>
      <c r="C551" t="s">
        <v>6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38</v>
      </c>
      <c r="K551" t="s">
        <v>227</v>
      </c>
      <c r="L551" s="2">
        <f t="shared" si="24"/>
        <v>1144000000</v>
      </c>
      <c r="M551" s="2">
        <f t="shared" si="25"/>
        <v>1466000000</v>
      </c>
      <c r="N551" s="2">
        <f t="shared" si="26"/>
        <v>322000000</v>
      </c>
    </row>
    <row r="552" spans="1:14" x14ac:dyDescent="0.3">
      <c r="A552">
        <v>578</v>
      </c>
      <c r="B552" t="s">
        <v>226</v>
      </c>
      <c r="C552" t="s">
        <v>7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38</v>
      </c>
      <c r="K552" t="s">
        <v>227</v>
      </c>
      <c r="L552" s="2">
        <f t="shared" si="24"/>
        <v>1094000000</v>
      </c>
      <c r="M552" s="2">
        <f t="shared" si="25"/>
        <v>1665000000</v>
      </c>
      <c r="N552" s="2">
        <f t="shared" si="26"/>
        <v>571000000</v>
      </c>
    </row>
    <row r="553" spans="1:14" x14ac:dyDescent="0.3">
      <c r="A553">
        <v>579</v>
      </c>
      <c r="B553" t="s">
        <v>226</v>
      </c>
      <c r="C553" t="s">
        <v>8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38</v>
      </c>
      <c r="K553" t="s">
        <v>227</v>
      </c>
      <c r="L553" s="2">
        <f t="shared" si="24"/>
        <v>1109000000</v>
      </c>
      <c r="M553" s="2">
        <f t="shared" si="25"/>
        <v>1403000000</v>
      </c>
      <c r="N553" s="2">
        <f t="shared" si="26"/>
        <v>294000000</v>
      </c>
    </row>
    <row r="554" spans="1:14" x14ac:dyDescent="0.3">
      <c r="A554">
        <v>580</v>
      </c>
      <c r="B554" t="s">
        <v>228</v>
      </c>
      <c r="C554" t="s">
        <v>3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4</v>
      </c>
      <c r="K554" t="s">
        <v>155</v>
      </c>
      <c r="L554" s="2">
        <f t="shared" si="24"/>
        <v>3333000000</v>
      </c>
      <c r="M554" s="2">
        <f t="shared" si="25"/>
        <v>4863000000</v>
      </c>
      <c r="N554" s="2">
        <f t="shared" si="26"/>
        <v>1530000000</v>
      </c>
    </row>
    <row r="555" spans="1:14" x14ac:dyDescent="0.3">
      <c r="A555">
        <v>581</v>
      </c>
      <c r="B555" t="s">
        <v>228</v>
      </c>
      <c r="C555" t="s">
        <v>6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4</v>
      </c>
      <c r="K555" t="s">
        <v>155</v>
      </c>
      <c r="L555" s="2">
        <f t="shared" si="24"/>
        <v>4530000000</v>
      </c>
      <c r="M555" s="2">
        <f t="shared" si="25"/>
        <v>6677000000</v>
      </c>
      <c r="N555" s="2">
        <f t="shared" si="26"/>
        <v>2147000000</v>
      </c>
    </row>
    <row r="556" spans="1:14" x14ac:dyDescent="0.3">
      <c r="A556">
        <v>582</v>
      </c>
      <c r="B556" t="s">
        <v>228</v>
      </c>
      <c r="C556" t="s">
        <v>7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4</v>
      </c>
      <c r="K556" t="s">
        <v>155</v>
      </c>
      <c r="L556" s="2">
        <f t="shared" si="24"/>
        <v>4457000000</v>
      </c>
      <c r="M556" s="2">
        <f t="shared" si="25"/>
        <v>6906000000</v>
      </c>
      <c r="N556" s="2">
        <f t="shared" si="26"/>
        <v>2449000000</v>
      </c>
    </row>
    <row r="557" spans="1:14" x14ac:dyDescent="0.3">
      <c r="A557">
        <v>583</v>
      </c>
      <c r="B557" t="s">
        <v>228</v>
      </c>
      <c r="C557" t="s">
        <v>8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4</v>
      </c>
      <c r="K557" t="s">
        <v>155</v>
      </c>
      <c r="L557" s="2">
        <f t="shared" si="24"/>
        <v>4221000000</v>
      </c>
      <c r="M557" s="2">
        <f t="shared" si="25"/>
        <v>6563000000</v>
      </c>
      <c r="N557" s="2">
        <f t="shared" si="26"/>
        <v>2342000000</v>
      </c>
    </row>
    <row r="558" spans="1:14" x14ac:dyDescent="0.3">
      <c r="A558">
        <v>584</v>
      </c>
      <c r="B558" t="s">
        <v>229</v>
      </c>
      <c r="C558" t="s">
        <v>3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33</v>
      </c>
      <c r="K558" t="s">
        <v>36</v>
      </c>
      <c r="L558" s="2">
        <f t="shared" si="24"/>
        <v>2061747000</v>
      </c>
      <c r="M558" s="2">
        <f t="shared" si="25"/>
        <v>3718452000</v>
      </c>
      <c r="N558" s="2">
        <f t="shared" si="26"/>
        <v>1656705000</v>
      </c>
    </row>
    <row r="559" spans="1:14" x14ac:dyDescent="0.3">
      <c r="A559">
        <v>585</v>
      </c>
      <c r="B559" t="s">
        <v>229</v>
      </c>
      <c r="C559" t="s">
        <v>6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33</v>
      </c>
      <c r="K559" t="s">
        <v>36</v>
      </c>
      <c r="L559" s="2">
        <f t="shared" si="24"/>
        <v>2149095000</v>
      </c>
      <c r="M559" s="2">
        <f t="shared" si="25"/>
        <v>3802062000</v>
      </c>
      <c r="N559" s="2">
        <f t="shared" si="26"/>
        <v>1652967000</v>
      </c>
    </row>
    <row r="560" spans="1:14" x14ac:dyDescent="0.3">
      <c r="A560">
        <v>586</v>
      </c>
      <c r="B560" t="s">
        <v>229</v>
      </c>
      <c r="C560" t="s">
        <v>7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33</v>
      </c>
      <c r="K560" t="s">
        <v>36</v>
      </c>
      <c r="L560" s="2">
        <f t="shared" si="24"/>
        <v>2182093000</v>
      </c>
      <c r="M560" s="2">
        <f t="shared" si="25"/>
        <v>4368734000</v>
      </c>
      <c r="N560" s="2">
        <f t="shared" si="26"/>
        <v>2186641000</v>
      </c>
    </row>
    <row r="561" spans="1:14" x14ac:dyDescent="0.3">
      <c r="A561">
        <v>587</v>
      </c>
      <c r="B561" t="s">
        <v>229</v>
      </c>
      <c r="C561" t="s">
        <v>8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33</v>
      </c>
      <c r="K561" t="s">
        <v>36</v>
      </c>
      <c r="L561" s="2">
        <f t="shared" si="24"/>
        <v>2412274000</v>
      </c>
      <c r="M561" s="2">
        <f t="shared" si="25"/>
        <v>4063978000</v>
      </c>
      <c r="N561" s="2">
        <f t="shared" si="26"/>
        <v>1651704000</v>
      </c>
    </row>
    <row r="562" spans="1:14" x14ac:dyDescent="0.3">
      <c r="A562">
        <v>588</v>
      </c>
      <c r="B562" t="s">
        <v>230</v>
      </c>
      <c r="C562" t="s">
        <v>3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16</v>
      </c>
      <c r="K562" t="s">
        <v>21</v>
      </c>
      <c r="L562" s="2">
        <f t="shared" si="24"/>
        <v>988700000</v>
      </c>
      <c r="M562" s="2">
        <f t="shared" si="25"/>
        <v>1408600000</v>
      </c>
      <c r="N562" s="2">
        <f t="shared" si="26"/>
        <v>419900000</v>
      </c>
    </row>
    <row r="563" spans="1:14" x14ac:dyDescent="0.3">
      <c r="A563">
        <v>589</v>
      </c>
      <c r="B563" t="s">
        <v>230</v>
      </c>
      <c r="C563" t="s">
        <v>6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16</v>
      </c>
      <c r="K563" t="s">
        <v>21</v>
      </c>
      <c r="L563" s="2">
        <f t="shared" si="24"/>
        <v>1072700000</v>
      </c>
      <c r="M563" s="2">
        <f t="shared" si="25"/>
        <v>1528900000</v>
      </c>
      <c r="N563" s="2">
        <f t="shared" si="26"/>
        <v>456200000</v>
      </c>
    </row>
    <row r="564" spans="1:14" x14ac:dyDescent="0.3">
      <c r="A564">
        <v>590</v>
      </c>
      <c r="B564" t="s">
        <v>230</v>
      </c>
      <c r="C564" t="s">
        <v>7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16</v>
      </c>
      <c r="K564" t="s">
        <v>21</v>
      </c>
      <c r="L564" s="2">
        <f t="shared" si="24"/>
        <v>1275200000</v>
      </c>
      <c r="M564" s="2">
        <f t="shared" si="25"/>
        <v>1697300000</v>
      </c>
      <c r="N564" s="2">
        <f t="shared" si="26"/>
        <v>422100000</v>
      </c>
    </row>
    <row r="565" spans="1:14" x14ac:dyDescent="0.3">
      <c r="A565">
        <v>591</v>
      </c>
      <c r="B565" t="s">
        <v>230</v>
      </c>
      <c r="C565" t="s">
        <v>8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16</v>
      </c>
      <c r="K565" t="s">
        <v>21</v>
      </c>
      <c r="L565" s="2">
        <f t="shared" si="24"/>
        <v>1233800000</v>
      </c>
      <c r="M565" s="2">
        <f t="shared" si="25"/>
        <v>1876500000</v>
      </c>
      <c r="N565" s="2">
        <f t="shared" si="26"/>
        <v>642700000</v>
      </c>
    </row>
    <row r="566" spans="1:14" x14ac:dyDescent="0.3">
      <c r="A566">
        <v>592</v>
      </c>
      <c r="B566" t="s">
        <v>231</v>
      </c>
      <c r="C566" t="s">
        <v>3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33</v>
      </c>
      <c r="K566" t="s">
        <v>34</v>
      </c>
      <c r="L566" s="2">
        <f t="shared" si="24"/>
        <v>3248000000</v>
      </c>
      <c r="M566" s="2">
        <f t="shared" si="25"/>
        <v>6894000000</v>
      </c>
      <c r="N566" s="2">
        <f t="shared" si="26"/>
        <v>3646000000</v>
      </c>
    </row>
    <row r="567" spans="1:14" x14ac:dyDescent="0.3">
      <c r="A567">
        <v>593</v>
      </c>
      <c r="B567" t="s">
        <v>231</v>
      </c>
      <c r="C567" t="s">
        <v>6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33</v>
      </c>
      <c r="K567" t="s">
        <v>34</v>
      </c>
      <c r="L567" s="2">
        <f t="shared" si="24"/>
        <v>3468000000</v>
      </c>
      <c r="M567" s="2">
        <f t="shared" si="25"/>
        <v>5858000000</v>
      </c>
      <c r="N567" s="2">
        <f t="shared" si="26"/>
        <v>2390000000</v>
      </c>
    </row>
    <row r="568" spans="1:14" x14ac:dyDescent="0.3">
      <c r="A568">
        <v>594</v>
      </c>
      <c r="B568" t="s">
        <v>231</v>
      </c>
      <c r="C568" t="s">
        <v>7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33</v>
      </c>
      <c r="K568" t="s">
        <v>34</v>
      </c>
      <c r="L568" s="2">
        <f t="shared" si="24"/>
        <v>3650000000</v>
      </c>
      <c r="M568" s="2">
        <f t="shared" si="25"/>
        <v>8041000000</v>
      </c>
      <c r="N568" s="2">
        <f t="shared" si="26"/>
        <v>4391000000</v>
      </c>
    </row>
    <row r="569" spans="1:14" x14ac:dyDescent="0.3">
      <c r="A569">
        <v>595</v>
      </c>
      <c r="B569" t="s">
        <v>231</v>
      </c>
      <c r="C569" t="s">
        <v>8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33</v>
      </c>
      <c r="K569" t="s">
        <v>34</v>
      </c>
      <c r="L569" s="2">
        <f t="shared" si="24"/>
        <v>5512000000</v>
      </c>
      <c r="M569" s="2">
        <f t="shared" si="25"/>
        <v>8672000000</v>
      </c>
      <c r="N569" s="2">
        <f t="shared" si="26"/>
        <v>3160000000</v>
      </c>
    </row>
    <row r="570" spans="1:14" x14ac:dyDescent="0.3">
      <c r="A570">
        <v>596</v>
      </c>
      <c r="B570" t="s">
        <v>232</v>
      </c>
      <c r="C570" t="s">
        <v>3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4</v>
      </c>
      <c r="K570" t="s">
        <v>137</v>
      </c>
      <c r="L570" s="2">
        <f t="shared" si="24"/>
        <v>1304572000</v>
      </c>
      <c r="M570" s="2">
        <f t="shared" si="25"/>
        <v>1835370000</v>
      </c>
      <c r="N570" s="2">
        <f t="shared" si="26"/>
        <v>530798000</v>
      </c>
    </row>
    <row r="571" spans="1:14" x14ac:dyDescent="0.3">
      <c r="A571">
        <v>597</v>
      </c>
      <c r="B571" t="s">
        <v>232</v>
      </c>
      <c r="C571" t="s">
        <v>6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4</v>
      </c>
      <c r="K571" t="s">
        <v>137</v>
      </c>
      <c r="L571" s="2">
        <f t="shared" si="24"/>
        <v>1330780000</v>
      </c>
      <c r="M571" s="2">
        <f t="shared" si="25"/>
        <v>1882853000</v>
      </c>
      <c r="N571" s="2">
        <f t="shared" si="26"/>
        <v>552073000</v>
      </c>
    </row>
    <row r="572" spans="1:14" x14ac:dyDescent="0.3">
      <c r="A572">
        <v>598</v>
      </c>
      <c r="B572" t="s">
        <v>232</v>
      </c>
      <c r="C572" t="s">
        <v>7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4</v>
      </c>
      <c r="K572" t="s">
        <v>137</v>
      </c>
      <c r="L572" s="2">
        <f t="shared" si="24"/>
        <v>1386779000</v>
      </c>
      <c r="M572" s="2">
        <f t="shared" si="25"/>
        <v>1981427000</v>
      </c>
      <c r="N572" s="2">
        <f t="shared" si="26"/>
        <v>594648000</v>
      </c>
    </row>
    <row r="573" spans="1:14" x14ac:dyDescent="0.3">
      <c r="A573">
        <v>599</v>
      </c>
      <c r="B573" t="s">
        <v>232</v>
      </c>
      <c r="C573" t="s">
        <v>8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4</v>
      </c>
      <c r="K573" t="s">
        <v>137</v>
      </c>
      <c r="L573" s="2">
        <f t="shared" si="24"/>
        <v>1466293000</v>
      </c>
      <c r="M573" s="2">
        <f t="shared" si="25"/>
        <v>2187777000</v>
      </c>
      <c r="N573" s="2">
        <f t="shared" si="26"/>
        <v>721484000</v>
      </c>
    </row>
    <row r="574" spans="1:14" x14ac:dyDescent="0.3">
      <c r="A574">
        <v>600</v>
      </c>
      <c r="B574" t="s">
        <v>233</v>
      </c>
      <c r="C574" t="s">
        <v>3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10</v>
      </c>
      <c r="K574" t="s">
        <v>68</v>
      </c>
      <c r="L574" s="2">
        <f t="shared" si="24"/>
        <v>3222774000</v>
      </c>
      <c r="M574" s="2">
        <f t="shared" si="25"/>
        <v>3733225000</v>
      </c>
      <c r="N574" s="2">
        <f t="shared" si="26"/>
        <v>510451000</v>
      </c>
    </row>
    <row r="575" spans="1:14" x14ac:dyDescent="0.3">
      <c r="A575">
        <v>601</v>
      </c>
      <c r="B575" t="s">
        <v>233</v>
      </c>
      <c r="C575" t="s">
        <v>6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10</v>
      </c>
      <c r="K575" t="s">
        <v>68</v>
      </c>
      <c r="L575" s="2">
        <f t="shared" si="24"/>
        <v>3996629000</v>
      </c>
      <c r="M575" s="2">
        <f t="shared" si="25"/>
        <v>4584404000</v>
      </c>
      <c r="N575" s="2">
        <f t="shared" si="26"/>
        <v>587775000</v>
      </c>
    </row>
    <row r="576" spans="1:14" x14ac:dyDescent="0.3">
      <c r="A576">
        <v>602</v>
      </c>
      <c r="B576" t="s">
        <v>233</v>
      </c>
      <c r="C576" t="s">
        <v>7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10</v>
      </c>
      <c r="K576" t="s">
        <v>68</v>
      </c>
      <c r="L576" s="2">
        <f t="shared" si="24"/>
        <v>4941701000</v>
      </c>
      <c r="M576" s="2">
        <f t="shared" si="25"/>
        <v>5362758000</v>
      </c>
      <c r="N576" s="2">
        <f t="shared" si="26"/>
        <v>421057000</v>
      </c>
    </row>
    <row r="577" spans="1:14" x14ac:dyDescent="0.3">
      <c r="A577">
        <v>603</v>
      </c>
      <c r="B577" t="s">
        <v>233</v>
      </c>
      <c r="C577" t="s">
        <v>8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10</v>
      </c>
      <c r="K577" t="s">
        <v>68</v>
      </c>
      <c r="L577" s="2">
        <f t="shared" si="24"/>
        <v>6597869000</v>
      </c>
      <c r="M577" s="2">
        <f t="shared" si="25"/>
        <v>7176866000</v>
      </c>
      <c r="N577" s="2">
        <f t="shared" si="26"/>
        <v>578997000</v>
      </c>
    </row>
    <row r="578" spans="1:14" x14ac:dyDescent="0.3">
      <c r="A578">
        <v>604</v>
      </c>
      <c r="B578" t="s">
        <v>234</v>
      </c>
      <c r="C578" t="s">
        <v>3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43</v>
      </c>
      <c r="K578" t="s">
        <v>66</v>
      </c>
      <c r="L578" s="2">
        <f t="shared" si="24"/>
        <v>132776000</v>
      </c>
      <c r="M578" s="2">
        <f t="shared" si="25"/>
        <v>295368000</v>
      </c>
      <c r="N578" s="2">
        <f t="shared" si="26"/>
        <v>162592000</v>
      </c>
    </row>
    <row r="579" spans="1:14" x14ac:dyDescent="0.3">
      <c r="A579">
        <v>605</v>
      </c>
      <c r="B579" t="s">
        <v>234</v>
      </c>
      <c r="C579" t="s">
        <v>6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43</v>
      </c>
      <c r="K579" t="s">
        <v>66</v>
      </c>
      <c r="L579" s="2">
        <f t="shared" ref="L579:L642" si="27">G579+H579+I579</f>
        <v>158500000</v>
      </c>
      <c r="M579" s="2">
        <f t="shared" ref="M579:M642" si="28">E579-F579</f>
        <v>380601000</v>
      </c>
      <c r="N579" s="2">
        <f t="shared" ref="N579:N642" si="29">M579-L579</f>
        <v>222101000</v>
      </c>
    </row>
    <row r="580" spans="1:14" x14ac:dyDescent="0.3">
      <c r="A580">
        <v>606</v>
      </c>
      <c r="B580" t="s">
        <v>234</v>
      </c>
      <c r="C580" t="s">
        <v>7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43</v>
      </c>
      <c r="K580" t="s">
        <v>66</v>
      </c>
      <c r="L580" s="2">
        <f t="shared" si="27"/>
        <v>186445000</v>
      </c>
      <c r="M580" s="2">
        <f t="shared" si="28"/>
        <v>474739000</v>
      </c>
      <c r="N580" s="2">
        <f t="shared" si="29"/>
        <v>288294000</v>
      </c>
    </row>
    <row r="581" spans="1:14" x14ac:dyDescent="0.3">
      <c r="A581">
        <v>607</v>
      </c>
      <c r="B581" t="s">
        <v>234</v>
      </c>
      <c r="C581" t="s">
        <v>8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43</v>
      </c>
      <c r="K581" t="s">
        <v>66</v>
      </c>
      <c r="L581" s="2">
        <f t="shared" si="27"/>
        <v>214248000</v>
      </c>
      <c r="M581" s="2">
        <f t="shared" si="28"/>
        <v>578305000</v>
      </c>
      <c r="N581" s="2">
        <f t="shared" si="29"/>
        <v>364057000</v>
      </c>
    </row>
    <row r="582" spans="1:14" x14ac:dyDescent="0.3">
      <c r="A582">
        <v>608</v>
      </c>
      <c r="B582" t="s">
        <v>235</v>
      </c>
      <c r="C582" t="s">
        <v>3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10</v>
      </c>
      <c r="K582" t="s">
        <v>236</v>
      </c>
      <c r="L582" s="2">
        <f t="shared" si="27"/>
        <v>10850000000</v>
      </c>
      <c r="M582" s="2">
        <f t="shared" si="28"/>
        <v>23867000000</v>
      </c>
      <c r="N582" s="2">
        <f t="shared" si="29"/>
        <v>13017000000</v>
      </c>
    </row>
    <row r="583" spans="1:14" x14ac:dyDescent="0.3">
      <c r="A583">
        <v>609</v>
      </c>
      <c r="B583" t="s">
        <v>235</v>
      </c>
      <c r="C583" t="s">
        <v>6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10</v>
      </c>
      <c r="K583" t="s">
        <v>236</v>
      </c>
      <c r="L583" s="2">
        <f t="shared" si="27"/>
        <v>11842000000</v>
      </c>
      <c r="M583" s="2">
        <f t="shared" si="28"/>
        <v>12174000000</v>
      </c>
      <c r="N583" s="2">
        <f t="shared" si="29"/>
        <v>332000000</v>
      </c>
    </row>
    <row r="584" spans="1:14" x14ac:dyDescent="0.3">
      <c r="A584">
        <v>610</v>
      </c>
      <c r="B584" t="s">
        <v>235</v>
      </c>
      <c r="C584" t="s">
        <v>7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10</v>
      </c>
      <c r="K584" t="s">
        <v>236</v>
      </c>
      <c r="L584" s="2">
        <f t="shared" si="27"/>
        <v>10502000000</v>
      </c>
      <c r="M584" s="2">
        <f t="shared" si="28"/>
        <v>18149000000</v>
      </c>
      <c r="N584" s="2">
        <f t="shared" si="29"/>
        <v>7647000000</v>
      </c>
    </row>
    <row r="585" spans="1:14" x14ac:dyDescent="0.3">
      <c r="A585">
        <v>611</v>
      </c>
      <c r="B585" t="s">
        <v>235</v>
      </c>
      <c r="C585" t="s">
        <v>8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10</v>
      </c>
      <c r="K585" t="s">
        <v>236</v>
      </c>
      <c r="L585" s="2">
        <f t="shared" si="27"/>
        <v>12196000000</v>
      </c>
      <c r="M585" s="2">
        <f t="shared" si="28"/>
        <v>16312000000</v>
      </c>
      <c r="N585" s="2">
        <f t="shared" si="29"/>
        <v>4116000000</v>
      </c>
    </row>
    <row r="586" spans="1:14" x14ac:dyDescent="0.3">
      <c r="A586">
        <v>612</v>
      </c>
      <c r="B586" t="s">
        <v>237</v>
      </c>
      <c r="C586" t="s">
        <v>3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4</v>
      </c>
      <c r="K586" t="s">
        <v>55</v>
      </c>
      <c r="L586" s="2">
        <f t="shared" si="27"/>
        <v>1007431000</v>
      </c>
      <c r="M586" s="2">
        <f t="shared" si="28"/>
        <v>1719445000</v>
      </c>
      <c r="N586" s="2">
        <f t="shared" si="29"/>
        <v>712014000</v>
      </c>
    </row>
    <row r="587" spans="1:14" x14ac:dyDescent="0.3">
      <c r="A587">
        <v>613</v>
      </c>
      <c r="B587" t="s">
        <v>237</v>
      </c>
      <c r="C587" t="s">
        <v>6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4</v>
      </c>
      <c r="K587" t="s">
        <v>55</v>
      </c>
      <c r="L587" s="2">
        <f t="shared" si="27"/>
        <v>1110776000</v>
      </c>
      <c r="M587" s="2">
        <f t="shared" si="28"/>
        <v>1897402000</v>
      </c>
      <c r="N587" s="2">
        <f t="shared" si="29"/>
        <v>786626000</v>
      </c>
    </row>
    <row r="588" spans="1:14" x14ac:dyDescent="0.3">
      <c r="A588">
        <v>614</v>
      </c>
      <c r="B588" t="s">
        <v>237</v>
      </c>
      <c r="C588" t="s">
        <v>7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4</v>
      </c>
      <c r="K588" t="s">
        <v>55</v>
      </c>
      <c r="L588" s="2">
        <f t="shared" si="27"/>
        <v>1121590000</v>
      </c>
      <c r="M588" s="2">
        <f t="shared" si="28"/>
        <v>1948934000</v>
      </c>
      <c r="N588" s="2">
        <f t="shared" si="29"/>
        <v>827344000</v>
      </c>
    </row>
    <row r="589" spans="1:14" x14ac:dyDescent="0.3">
      <c r="A589">
        <v>615</v>
      </c>
      <c r="B589" t="s">
        <v>237</v>
      </c>
      <c r="C589" t="s">
        <v>8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4</v>
      </c>
      <c r="K589" t="s">
        <v>55</v>
      </c>
      <c r="L589" s="2">
        <f t="shared" si="27"/>
        <v>1169470000</v>
      </c>
      <c r="M589" s="2">
        <f t="shared" si="28"/>
        <v>1964777000</v>
      </c>
      <c r="N589" s="2">
        <f t="shared" si="29"/>
        <v>795307000</v>
      </c>
    </row>
    <row r="590" spans="1:14" x14ac:dyDescent="0.3">
      <c r="A590">
        <v>616</v>
      </c>
      <c r="B590" t="s">
        <v>238</v>
      </c>
      <c r="C590" t="s">
        <v>3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13</v>
      </c>
      <c r="K590" t="s">
        <v>48</v>
      </c>
      <c r="L590" s="2">
        <f t="shared" si="27"/>
        <v>3193000000</v>
      </c>
      <c r="M590" s="2">
        <f t="shared" si="28"/>
        <v>5997000000</v>
      </c>
      <c r="N590" s="2">
        <f t="shared" si="29"/>
        <v>2804000000</v>
      </c>
    </row>
    <row r="591" spans="1:14" x14ac:dyDescent="0.3">
      <c r="A591">
        <v>617</v>
      </c>
      <c r="B591" t="s">
        <v>238</v>
      </c>
      <c r="C591" t="s">
        <v>6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13</v>
      </c>
      <c r="K591" t="s">
        <v>48</v>
      </c>
      <c r="L591" s="2">
        <f t="shared" si="27"/>
        <v>5319000000</v>
      </c>
      <c r="M591" s="2">
        <f t="shared" si="28"/>
        <v>10313000000</v>
      </c>
      <c r="N591" s="2">
        <f t="shared" si="29"/>
        <v>4994000000</v>
      </c>
    </row>
    <row r="592" spans="1:14" x14ac:dyDescent="0.3">
      <c r="A592">
        <v>618</v>
      </c>
      <c r="B592" t="s">
        <v>238</v>
      </c>
      <c r="C592" t="s">
        <v>7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13</v>
      </c>
      <c r="K592" t="s">
        <v>48</v>
      </c>
      <c r="L592" s="2">
        <f t="shared" si="27"/>
        <v>8836000000</v>
      </c>
      <c r="M592" s="2">
        <f t="shared" si="28"/>
        <v>15061000000</v>
      </c>
      <c r="N592" s="2">
        <f t="shared" si="29"/>
        <v>6225000000</v>
      </c>
    </row>
    <row r="593" spans="1:14" x14ac:dyDescent="0.3">
      <c r="A593">
        <v>619</v>
      </c>
      <c r="B593" t="s">
        <v>238</v>
      </c>
      <c r="C593" t="s">
        <v>8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13</v>
      </c>
      <c r="K593" t="s">
        <v>48</v>
      </c>
      <c r="L593" s="2">
        <f t="shared" si="27"/>
        <v>11422000000</v>
      </c>
      <c r="M593" s="2">
        <f t="shared" si="28"/>
        <v>23849000000</v>
      </c>
      <c r="N593" s="2">
        <f t="shared" si="29"/>
        <v>12427000000</v>
      </c>
    </row>
    <row r="594" spans="1:14" x14ac:dyDescent="0.3">
      <c r="A594">
        <v>620</v>
      </c>
      <c r="B594" t="s">
        <v>239</v>
      </c>
      <c r="C594" t="s">
        <v>3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4</v>
      </c>
      <c r="K594" t="s">
        <v>55</v>
      </c>
      <c r="L594" s="2">
        <f t="shared" si="27"/>
        <v>880500000</v>
      </c>
      <c r="M594" s="2">
        <f t="shared" si="28"/>
        <v>1041600000</v>
      </c>
      <c r="N594" s="2">
        <f t="shared" si="29"/>
        <v>161100000</v>
      </c>
    </row>
    <row r="595" spans="1:14" x14ac:dyDescent="0.3">
      <c r="A595">
        <v>621</v>
      </c>
      <c r="B595" t="s">
        <v>239</v>
      </c>
      <c r="C595" t="s">
        <v>6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4</v>
      </c>
      <c r="K595" t="s">
        <v>55</v>
      </c>
      <c r="L595" s="2">
        <f t="shared" si="27"/>
        <v>948100000</v>
      </c>
      <c r="M595" s="2">
        <f t="shared" si="28"/>
        <v>1295100000</v>
      </c>
      <c r="N595" s="2">
        <f t="shared" si="29"/>
        <v>347000000</v>
      </c>
    </row>
    <row r="596" spans="1:14" x14ac:dyDescent="0.3">
      <c r="A596">
        <v>622</v>
      </c>
      <c r="B596" t="s">
        <v>239</v>
      </c>
      <c r="C596" t="s">
        <v>7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4</v>
      </c>
      <c r="K596" t="s">
        <v>55</v>
      </c>
      <c r="L596" s="2">
        <f t="shared" si="27"/>
        <v>956400000</v>
      </c>
      <c r="M596" s="2">
        <f t="shared" si="28"/>
        <v>1366900000</v>
      </c>
      <c r="N596" s="2">
        <f t="shared" si="29"/>
        <v>410500000</v>
      </c>
    </row>
    <row r="597" spans="1:14" x14ac:dyDescent="0.3">
      <c r="A597">
        <v>623</v>
      </c>
      <c r="B597" t="s">
        <v>239</v>
      </c>
      <c r="C597" t="s">
        <v>8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4</v>
      </c>
      <c r="K597" t="s">
        <v>55</v>
      </c>
      <c r="L597" s="2">
        <f t="shared" si="27"/>
        <v>1069200000</v>
      </c>
      <c r="M597" s="2">
        <f t="shared" si="28"/>
        <v>1581900000</v>
      </c>
      <c r="N597" s="2">
        <f t="shared" si="29"/>
        <v>512700000</v>
      </c>
    </row>
    <row r="598" spans="1:14" x14ac:dyDescent="0.3">
      <c r="A598">
        <v>624</v>
      </c>
      <c r="B598" t="s">
        <v>240</v>
      </c>
      <c r="C598" t="s">
        <v>3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50</v>
      </c>
      <c r="K598" t="s">
        <v>241</v>
      </c>
      <c r="L598" s="2">
        <f t="shared" si="27"/>
        <v>716000000</v>
      </c>
      <c r="M598" s="2">
        <f t="shared" si="28"/>
        <v>6449000000</v>
      </c>
      <c r="N598" s="2">
        <f t="shared" si="29"/>
        <v>5733000000</v>
      </c>
    </row>
    <row r="599" spans="1:14" x14ac:dyDescent="0.3">
      <c r="A599">
        <v>625</v>
      </c>
      <c r="B599" t="s">
        <v>240</v>
      </c>
      <c r="C599" t="s">
        <v>6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50</v>
      </c>
      <c r="K599" t="s">
        <v>241</v>
      </c>
      <c r="L599" s="2">
        <f t="shared" si="27"/>
        <v>867000000</v>
      </c>
      <c r="M599" s="2">
        <f t="shared" si="28"/>
        <v>6284000000</v>
      </c>
      <c r="N599" s="2">
        <f t="shared" si="29"/>
        <v>5417000000</v>
      </c>
    </row>
    <row r="600" spans="1:14" x14ac:dyDescent="0.3">
      <c r="A600">
        <v>626</v>
      </c>
      <c r="B600" t="s">
        <v>240</v>
      </c>
      <c r="C600" t="s">
        <v>7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50</v>
      </c>
      <c r="K600" t="s">
        <v>241</v>
      </c>
      <c r="L600" s="2">
        <f t="shared" si="27"/>
        <v>718000000</v>
      </c>
      <c r="M600" s="2">
        <f t="shared" si="28"/>
        <v>1934000000</v>
      </c>
      <c r="N600" s="2">
        <f t="shared" si="29"/>
        <v>1216000000</v>
      </c>
    </row>
    <row r="601" spans="1:14" x14ac:dyDescent="0.3">
      <c r="A601">
        <v>627</v>
      </c>
      <c r="B601" t="s">
        <v>240</v>
      </c>
      <c r="C601" t="s">
        <v>8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50</v>
      </c>
      <c r="K601" t="s">
        <v>241</v>
      </c>
      <c r="L601" s="2">
        <f t="shared" si="27"/>
        <v>696000000</v>
      </c>
      <c r="M601" s="2">
        <f t="shared" si="28"/>
        <v>-12647000000</v>
      </c>
      <c r="N601" s="2">
        <f t="shared" si="29"/>
        <v>-13343000000</v>
      </c>
    </row>
    <row r="602" spans="1:14" x14ac:dyDescent="0.3">
      <c r="A602">
        <v>628</v>
      </c>
      <c r="B602" t="s">
        <v>242</v>
      </c>
      <c r="C602" t="s">
        <v>3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4</v>
      </c>
      <c r="K602" t="s">
        <v>137</v>
      </c>
      <c r="L602" s="2">
        <f t="shared" si="27"/>
        <v>22745000000</v>
      </c>
      <c r="M602" s="2">
        <f t="shared" si="28"/>
        <v>27839000000</v>
      </c>
      <c r="N602" s="2">
        <f t="shared" si="29"/>
        <v>5094000000</v>
      </c>
    </row>
    <row r="603" spans="1:14" x14ac:dyDescent="0.3">
      <c r="A603">
        <v>629</v>
      </c>
      <c r="B603" t="s">
        <v>242</v>
      </c>
      <c r="C603" t="s">
        <v>6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4</v>
      </c>
      <c r="K603" t="s">
        <v>137</v>
      </c>
      <c r="L603" s="2">
        <f t="shared" si="27"/>
        <v>24700000000</v>
      </c>
      <c r="M603" s="2">
        <f t="shared" si="28"/>
        <v>28515000000</v>
      </c>
      <c r="N603" s="2">
        <f t="shared" si="29"/>
        <v>3815000000</v>
      </c>
    </row>
    <row r="604" spans="1:14" x14ac:dyDescent="0.3">
      <c r="A604">
        <v>630</v>
      </c>
      <c r="B604" t="s">
        <v>242</v>
      </c>
      <c r="C604" t="s">
        <v>7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4</v>
      </c>
      <c r="K604" t="s">
        <v>137</v>
      </c>
      <c r="L604" s="2">
        <f t="shared" si="27"/>
        <v>28326000000</v>
      </c>
      <c r="M604" s="2">
        <f t="shared" si="28"/>
        <v>30469000000</v>
      </c>
      <c r="N604" s="2">
        <f t="shared" si="29"/>
        <v>2143000000</v>
      </c>
    </row>
    <row r="605" spans="1:14" x14ac:dyDescent="0.3">
      <c r="A605">
        <v>631</v>
      </c>
      <c r="B605" t="s">
        <v>242</v>
      </c>
      <c r="C605" t="s">
        <v>8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4</v>
      </c>
      <c r="K605" t="s">
        <v>137</v>
      </c>
      <c r="L605" s="2">
        <f t="shared" si="27"/>
        <v>29961000000</v>
      </c>
      <c r="M605" s="2">
        <f t="shared" si="28"/>
        <v>33038000000</v>
      </c>
      <c r="N605" s="2">
        <f t="shared" si="29"/>
        <v>3077000000</v>
      </c>
    </row>
    <row r="606" spans="1:14" x14ac:dyDescent="0.3">
      <c r="A606">
        <v>632</v>
      </c>
      <c r="B606" t="s">
        <v>243</v>
      </c>
      <c r="C606" t="s">
        <v>3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33</v>
      </c>
      <c r="K606" t="s">
        <v>36</v>
      </c>
      <c r="L606" s="2">
        <f t="shared" si="27"/>
        <v>6404000000</v>
      </c>
      <c r="M606" s="2">
        <f t="shared" si="28"/>
        <v>8538000000</v>
      </c>
      <c r="N606" s="2">
        <f t="shared" si="29"/>
        <v>2134000000</v>
      </c>
    </row>
    <row r="607" spans="1:14" x14ac:dyDescent="0.3">
      <c r="A607">
        <v>633</v>
      </c>
      <c r="B607" t="s">
        <v>243</v>
      </c>
      <c r="C607" t="s">
        <v>6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33</v>
      </c>
      <c r="K607" t="s">
        <v>36</v>
      </c>
      <c r="L607" s="2">
        <f t="shared" si="27"/>
        <v>6056000000</v>
      </c>
      <c r="M607" s="2">
        <f t="shared" si="28"/>
        <v>8433000000</v>
      </c>
      <c r="N607" s="2">
        <f t="shared" si="29"/>
        <v>2377000000</v>
      </c>
    </row>
    <row r="608" spans="1:14" x14ac:dyDescent="0.3">
      <c r="A608">
        <v>634</v>
      </c>
      <c r="B608" t="s">
        <v>243</v>
      </c>
      <c r="C608" t="s">
        <v>7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33</v>
      </c>
      <c r="K608" t="s">
        <v>36</v>
      </c>
      <c r="L608" s="2">
        <f t="shared" si="27"/>
        <v>6991000000</v>
      </c>
      <c r="M608" s="2">
        <f t="shared" si="28"/>
        <v>8053000000</v>
      </c>
      <c r="N608" s="2">
        <f t="shared" si="29"/>
        <v>1062000000</v>
      </c>
    </row>
    <row r="609" spans="1:14" x14ac:dyDescent="0.3">
      <c r="A609">
        <v>635</v>
      </c>
      <c r="B609" t="s">
        <v>243</v>
      </c>
      <c r="C609" t="s">
        <v>8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33</v>
      </c>
      <c r="K609" t="s">
        <v>36</v>
      </c>
      <c r="L609" s="2">
        <f t="shared" si="27"/>
        <v>6519000000</v>
      </c>
      <c r="M609" s="2">
        <f t="shared" si="28"/>
        <v>8853000000</v>
      </c>
      <c r="N609" s="2">
        <f t="shared" si="29"/>
        <v>2334000000</v>
      </c>
    </row>
    <row r="610" spans="1:14" x14ac:dyDescent="0.3">
      <c r="A610">
        <v>636</v>
      </c>
      <c r="B610" t="s">
        <v>244</v>
      </c>
      <c r="C610" t="s">
        <v>3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13</v>
      </c>
      <c r="K610" t="s">
        <v>165</v>
      </c>
      <c r="L610" s="2">
        <f t="shared" si="27"/>
        <v>797449000</v>
      </c>
      <c r="M610" s="2">
        <f t="shared" si="28"/>
        <v>1228267000</v>
      </c>
      <c r="N610" s="2">
        <f t="shared" si="29"/>
        <v>430818000</v>
      </c>
    </row>
    <row r="611" spans="1:14" x14ac:dyDescent="0.3">
      <c r="A611">
        <v>637</v>
      </c>
      <c r="B611" t="s">
        <v>244</v>
      </c>
      <c r="C611" t="s">
        <v>6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13</v>
      </c>
      <c r="K611" t="s">
        <v>165</v>
      </c>
      <c r="L611" s="2">
        <f t="shared" si="27"/>
        <v>928530000</v>
      </c>
      <c r="M611" s="2">
        <f t="shared" si="28"/>
        <v>1422087000</v>
      </c>
      <c r="N611" s="2">
        <f t="shared" si="29"/>
        <v>493557000</v>
      </c>
    </row>
    <row r="612" spans="1:14" x14ac:dyDescent="0.3">
      <c r="A612">
        <v>638</v>
      </c>
      <c r="B612" t="s">
        <v>244</v>
      </c>
      <c r="C612" t="s">
        <v>7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13</v>
      </c>
      <c r="K612" t="s">
        <v>165</v>
      </c>
      <c r="L612" s="2">
        <f t="shared" si="27"/>
        <v>1034663000</v>
      </c>
      <c r="M612" s="2">
        <f t="shared" si="28"/>
        <v>1587562000</v>
      </c>
      <c r="N612" s="2">
        <f t="shared" si="29"/>
        <v>552899000</v>
      </c>
    </row>
    <row r="613" spans="1:14" x14ac:dyDescent="0.3">
      <c r="A613">
        <v>639</v>
      </c>
      <c r="B613" t="s">
        <v>244</v>
      </c>
      <c r="C613" t="s">
        <v>8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13</v>
      </c>
      <c r="K613" t="s">
        <v>165</v>
      </c>
      <c r="L613" s="2">
        <f t="shared" si="27"/>
        <v>1101401000</v>
      </c>
      <c r="M613" s="2">
        <f t="shared" si="28"/>
        <v>1657829000</v>
      </c>
      <c r="N613" s="2">
        <f t="shared" si="29"/>
        <v>556428000</v>
      </c>
    </row>
    <row r="614" spans="1:14" x14ac:dyDescent="0.3">
      <c r="A614">
        <v>640</v>
      </c>
      <c r="B614" t="s">
        <v>245</v>
      </c>
      <c r="C614" t="s">
        <v>3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13</v>
      </c>
      <c r="K614" t="s">
        <v>48</v>
      </c>
      <c r="L614" s="2">
        <f t="shared" si="27"/>
        <v>763300000</v>
      </c>
      <c r="M614" s="2">
        <f t="shared" si="28"/>
        <v>1839600000</v>
      </c>
      <c r="N614" s="2">
        <f t="shared" si="29"/>
        <v>1076300000</v>
      </c>
    </row>
    <row r="615" spans="1:14" x14ac:dyDescent="0.3">
      <c r="A615">
        <v>641</v>
      </c>
      <c r="B615" t="s">
        <v>245</v>
      </c>
      <c r="C615" t="s">
        <v>6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13</v>
      </c>
      <c r="K615" t="s">
        <v>48</v>
      </c>
      <c r="L615" s="2">
        <f t="shared" si="27"/>
        <v>907800000</v>
      </c>
      <c r="M615" s="2">
        <f t="shared" si="28"/>
        <v>1970700000</v>
      </c>
      <c r="N615" s="2">
        <f t="shared" si="29"/>
        <v>1062900000</v>
      </c>
    </row>
    <row r="616" spans="1:14" x14ac:dyDescent="0.3">
      <c r="A616">
        <v>642</v>
      </c>
      <c r="B616" t="s">
        <v>245</v>
      </c>
      <c r="C616" t="s">
        <v>7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13</v>
      </c>
      <c r="K616" t="s">
        <v>48</v>
      </c>
      <c r="L616" s="2">
        <f t="shared" si="27"/>
        <v>814900000</v>
      </c>
      <c r="M616" s="2">
        <f t="shared" si="28"/>
        <v>2085500000</v>
      </c>
      <c r="N616" s="2">
        <f t="shared" si="29"/>
        <v>1270600000</v>
      </c>
    </row>
    <row r="617" spans="1:14" x14ac:dyDescent="0.3">
      <c r="A617">
        <v>643</v>
      </c>
      <c r="B617" t="s">
        <v>245</v>
      </c>
      <c r="C617" t="s">
        <v>8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13</v>
      </c>
      <c r="K617" t="s">
        <v>48</v>
      </c>
      <c r="L617" s="2">
        <f t="shared" si="27"/>
        <v>1102800000</v>
      </c>
      <c r="M617" s="2">
        <f t="shared" si="28"/>
        <v>2202000000</v>
      </c>
      <c r="N617" s="2">
        <f t="shared" si="29"/>
        <v>1099200000</v>
      </c>
    </row>
    <row r="618" spans="1:14" x14ac:dyDescent="0.3">
      <c r="A618">
        <v>644</v>
      </c>
      <c r="B618" t="s">
        <v>246</v>
      </c>
      <c r="C618" t="s">
        <v>3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13</v>
      </c>
      <c r="K618" t="s">
        <v>48</v>
      </c>
      <c r="L618" s="2">
        <f t="shared" si="27"/>
        <v>824000000</v>
      </c>
      <c r="M618" s="2">
        <f t="shared" si="28"/>
        <v>1872000000</v>
      </c>
      <c r="N618" s="2">
        <f t="shared" si="29"/>
        <v>1048000000</v>
      </c>
    </row>
    <row r="619" spans="1:14" x14ac:dyDescent="0.3">
      <c r="A619">
        <v>645</v>
      </c>
      <c r="B619" t="s">
        <v>246</v>
      </c>
      <c r="C619" t="s">
        <v>6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13</v>
      </c>
      <c r="K619" t="s">
        <v>48</v>
      </c>
      <c r="L619" s="2">
        <f t="shared" si="27"/>
        <v>977000000</v>
      </c>
      <c r="M619" s="2">
        <f t="shared" si="28"/>
        <v>2038000000</v>
      </c>
      <c r="N619" s="2">
        <f t="shared" si="29"/>
        <v>1061000000</v>
      </c>
    </row>
    <row r="620" spans="1:14" x14ac:dyDescent="0.3">
      <c r="A620">
        <v>646</v>
      </c>
      <c r="B620" t="s">
        <v>246</v>
      </c>
      <c r="C620" t="s">
        <v>7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13</v>
      </c>
      <c r="K620" t="s">
        <v>48</v>
      </c>
      <c r="L620" s="2">
        <f t="shared" si="27"/>
        <v>975000000</v>
      </c>
      <c r="M620" s="2">
        <f t="shared" si="28"/>
        <v>2185000000</v>
      </c>
      <c r="N620" s="2">
        <f t="shared" si="29"/>
        <v>1210000000</v>
      </c>
    </row>
    <row r="621" spans="1:14" x14ac:dyDescent="0.3">
      <c r="A621">
        <v>647</v>
      </c>
      <c r="B621" t="s">
        <v>246</v>
      </c>
      <c r="C621" t="s">
        <v>8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13</v>
      </c>
      <c r="K621" t="s">
        <v>48</v>
      </c>
      <c r="L621" s="2">
        <f t="shared" si="27"/>
        <v>1034000000</v>
      </c>
      <c r="M621" s="2">
        <f t="shared" si="28"/>
        <v>2345000000</v>
      </c>
      <c r="N621" s="2">
        <f t="shared" si="29"/>
        <v>1311000000</v>
      </c>
    </row>
    <row r="622" spans="1:14" x14ac:dyDescent="0.3">
      <c r="A622">
        <v>648</v>
      </c>
      <c r="B622" t="s">
        <v>247</v>
      </c>
      <c r="C622" t="s">
        <v>3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10</v>
      </c>
      <c r="K622" t="s">
        <v>248</v>
      </c>
      <c r="L622" s="2">
        <f t="shared" si="27"/>
        <v>1412000000</v>
      </c>
      <c r="M622" s="2">
        <f t="shared" si="28"/>
        <v>2034000000</v>
      </c>
      <c r="N622" s="2">
        <f t="shared" si="29"/>
        <v>622000000</v>
      </c>
    </row>
    <row r="623" spans="1:14" x14ac:dyDescent="0.3">
      <c r="A623">
        <v>649</v>
      </c>
      <c r="B623" t="s">
        <v>247</v>
      </c>
      <c r="C623" t="s">
        <v>6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10</v>
      </c>
      <c r="K623" t="s">
        <v>248</v>
      </c>
      <c r="L623" s="2">
        <f t="shared" si="27"/>
        <v>1467000000</v>
      </c>
      <c r="M623" s="2">
        <f t="shared" si="28"/>
        <v>2133000000</v>
      </c>
      <c r="N623" s="2">
        <f t="shared" si="29"/>
        <v>666000000</v>
      </c>
    </row>
    <row r="624" spans="1:14" x14ac:dyDescent="0.3">
      <c r="A624">
        <v>650</v>
      </c>
      <c r="B624" t="s">
        <v>247</v>
      </c>
      <c r="C624" t="s">
        <v>7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10</v>
      </c>
      <c r="K624" t="s">
        <v>248</v>
      </c>
      <c r="L624" s="2">
        <f t="shared" si="27"/>
        <v>1565000000</v>
      </c>
      <c r="M624" s="2">
        <f t="shared" si="28"/>
        <v>2374000000</v>
      </c>
      <c r="N624" s="2">
        <f t="shared" si="29"/>
        <v>809000000</v>
      </c>
    </row>
    <row r="625" spans="1:14" x14ac:dyDescent="0.3">
      <c r="A625">
        <v>651</v>
      </c>
      <c r="B625" t="s">
        <v>247</v>
      </c>
      <c r="C625" t="s">
        <v>8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10</v>
      </c>
      <c r="K625" t="s">
        <v>248</v>
      </c>
      <c r="L625" s="2">
        <f t="shared" si="27"/>
        <v>1563000000</v>
      </c>
      <c r="M625" s="2">
        <f t="shared" si="28"/>
        <v>2505000000</v>
      </c>
      <c r="N625" s="2">
        <f t="shared" si="29"/>
        <v>942000000</v>
      </c>
    </row>
    <row r="626" spans="1:14" x14ac:dyDescent="0.3">
      <c r="A626">
        <v>652</v>
      </c>
      <c r="B626" t="s">
        <v>249</v>
      </c>
      <c r="C626" t="s">
        <v>3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13</v>
      </c>
      <c r="K626" t="s">
        <v>250</v>
      </c>
      <c r="L626" s="2">
        <f t="shared" si="27"/>
        <v>429854000</v>
      </c>
      <c r="M626" s="2">
        <f t="shared" si="28"/>
        <v>735184000</v>
      </c>
      <c r="N626" s="2">
        <f t="shared" si="29"/>
        <v>305330000</v>
      </c>
    </row>
    <row r="627" spans="1:14" x14ac:dyDescent="0.3">
      <c r="A627">
        <v>653</v>
      </c>
      <c r="B627" t="s">
        <v>249</v>
      </c>
      <c r="C627" t="s">
        <v>6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13</v>
      </c>
      <c r="K627" t="s">
        <v>250</v>
      </c>
      <c r="L627" s="2">
        <f t="shared" si="27"/>
        <v>470435000</v>
      </c>
      <c r="M627" s="2">
        <f t="shared" si="28"/>
        <v>737010000</v>
      </c>
      <c r="N627" s="2">
        <f t="shared" si="29"/>
        <v>266575000</v>
      </c>
    </row>
    <row r="628" spans="1:14" x14ac:dyDescent="0.3">
      <c r="A628">
        <v>654</v>
      </c>
      <c r="B628" t="s">
        <v>249</v>
      </c>
      <c r="C628" t="s">
        <v>7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13</v>
      </c>
      <c r="K628" t="s">
        <v>250</v>
      </c>
      <c r="L628" s="2">
        <f t="shared" si="27"/>
        <v>474746000</v>
      </c>
      <c r="M628" s="2">
        <f t="shared" si="28"/>
        <v>750373000</v>
      </c>
      <c r="N628" s="2">
        <f t="shared" si="29"/>
        <v>275627000</v>
      </c>
    </row>
    <row r="629" spans="1:14" x14ac:dyDescent="0.3">
      <c r="A629">
        <v>655</v>
      </c>
      <c r="B629" t="s">
        <v>249</v>
      </c>
      <c r="C629" t="s">
        <v>8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13</v>
      </c>
      <c r="K629" t="s">
        <v>250</v>
      </c>
      <c r="L629" s="2">
        <f t="shared" si="27"/>
        <v>446436000</v>
      </c>
      <c r="M629" s="2">
        <f t="shared" si="28"/>
        <v>753561000</v>
      </c>
      <c r="N629" s="2">
        <f t="shared" si="29"/>
        <v>307125000</v>
      </c>
    </row>
    <row r="630" spans="1:14" x14ac:dyDescent="0.3">
      <c r="A630">
        <v>656</v>
      </c>
      <c r="B630" t="s">
        <v>251</v>
      </c>
      <c r="C630" t="s">
        <v>3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4</v>
      </c>
      <c r="K630" t="s">
        <v>252</v>
      </c>
      <c r="L630" s="2">
        <f t="shared" si="27"/>
        <v>175148000</v>
      </c>
      <c r="M630" s="2">
        <f t="shared" si="28"/>
        <v>1365191000</v>
      </c>
      <c r="N630" s="2">
        <f t="shared" si="29"/>
        <v>1190043000</v>
      </c>
    </row>
    <row r="631" spans="1:14" x14ac:dyDescent="0.3">
      <c r="A631">
        <v>657</v>
      </c>
      <c r="B631" t="s">
        <v>251</v>
      </c>
      <c r="C631" t="s">
        <v>6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4</v>
      </c>
      <c r="K631" t="s">
        <v>252</v>
      </c>
      <c r="L631" s="2">
        <f t="shared" si="27"/>
        <v>182711000</v>
      </c>
      <c r="M631" s="2">
        <f t="shared" si="28"/>
        <v>1399033000</v>
      </c>
      <c r="N631" s="2">
        <f t="shared" si="29"/>
        <v>1216322000</v>
      </c>
    </row>
    <row r="632" spans="1:14" x14ac:dyDescent="0.3">
      <c r="A632">
        <v>658</v>
      </c>
      <c r="B632" t="s">
        <v>251</v>
      </c>
      <c r="C632" t="s">
        <v>7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4</v>
      </c>
      <c r="K632" t="s">
        <v>252</v>
      </c>
      <c r="L632" s="2">
        <f t="shared" si="27"/>
        <v>408225000</v>
      </c>
      <c r="M632" s="2">
        <f t="shared" si="28"/>
        <v>1094696000</v>
      </c>
      <c r="N632" s="2">
        <f t="shared" si="29"/>
        <v>686471000</v>
      </c>
    </row>
    <row r="633" spans="1:14" x14ac:dyDescent="0.3">
      <c r="A633">
        <v>659</v>
      </c>
      <c r="B633" t="s">
        <v>251</v>
      </c>
      <c r="C633" t="s">
        <v>8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4</v>
      </c>
      <c r="K633" t="s">
        <v>252</v>
      </c>
      <c r="L633" s="2">
        <f t="shared" si="27"/>
        <v>191073000</v>
      </c>
      <c r="M633" s="2">
        <f t="shared" si="28"/>
        <v>790316000</v>
      </c>
      <c r="N633" s="2">
        <f t="shared" si="29"/>
        <v>599243000</v>
      </c>
    </row>
    <row r="634" spans="1:14" x14ac:dyDescent="0.3">
      <c r="A634">
        <v>660</v>
      </c>
      <c r="B634" t="s">
        <v>253</v>
      </c>
      <c r="C634" t="s">
        <v>3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4</v>
      </c>
      <c r="K634" t="s">
        <v>148</v>
      </c>
      <c r="L634" s="2">
        <f t="shared" si="27"/>
        <v>966829000</v>
      </c>
      <c r="M634" s="2">
        <f t="shared" si="28"/>
        <v>1688095000</v>
      </c>
      <c r="N634" s="2">
        <f t="shared" si="29"/>
        <v>721266000</v>
      </c>
    </row>
    <row r="635" spans="1:14" x14ac:dyDescent="0.3">
      <c r="A635">
        <v>661</v>
      </c>
      <c r="B635" t="s">
        <v>253</v>
      </c>
      <c r="C635" t="s">
        <v>6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4</v>
      </c>
      <c r="K635" t="s">
        <v>148</v>
      </c>
      <c r="L635" s="2">
        <f t="shared" si="27"/>
        <v>936900000</v>
      </c>
      <c r="M635" s="2">
        <f t="shared" si="28"/>
        <v>1714617000</v>
      </c>
      <c r="N635" s="2">
        <f t="shared" si="29"/>
        <v>777717000</v>
      </c>
    </row>
    <row r="636" spans="1:14" x14ac:dyDescent="0.3">
      <c r="A636">
        <v>662</v>
      </c>
      <c r="B636" t="s">
        <v>253</v>
      </c>
      <c r="C636" t="s">
        <v>7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4</v>
      </c>
      <c r="K636" t="s">
        <v>148</v>
      </c>
      <c r="L636" s="2">
        <f t="shared" si="27"/>
        <v>971611000</v>
      </c>
      <c r="M636" s="2">
        <f t="shared" si="28"/>
        <v>1487318000</v>
      </c>
      <c r="N636" s="2">
        <f t="shared" si="29"/>
        <v>515707000</v>
      </c>
    </row>
    <row r="637" spans="1:14" x14ac:dyDescent="0.3">
      <c r="A637">
        <v>663</v>
      </c>
      <c r="B637" t="s">
        <v>253</v>
      </c>
      <c r="C637" t="s">
        <v>8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4</v>
      </c>
      <c r="K637" t="s">
        <v>148</v>
      </c>
      <c r="L637" s="2">
        <f t="shared" si="27"/>
        <v>965322000</v>
      </c>
      <c r="M637" s="2">
        <f t="shared" si="28"/>
        <v>1231554000</v>
      </c>
      <c r="N637" s="2">
        <f t="shared" si="29"/>
        <v>266232000</v>
      </c>
    </row>
    <row r="638" spans="1:14" x14ac:dyDescent="0.3">
      <c r="A638">
        <v>664</v>
      </c>
      <c r="B638" t="s">
        <v>254</v>
      </c>
      <c r="C638" t="s">
        <v>3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50</v>
      </c>
      <c r="K638" t="s">
        <v>184</v>
      </c>
      <c r="L638" s="2">
        <f t="shared" si="27"/>
        <v>601700000</v>
      </c>
      <c r="M638" s="2">
        <f t="shared" si="28"/>
        <v>1268300000</v>
      </c>
      <c r="N638" s="2">
        <f t="shared" si="29"/>
        <v>666600000</v>
      </c>
    </row>
    <row r="639" spans="1:14" x14ac:dyDescent="0.3">
      <c r="A639">
        <v>665</v>
      </c>
      <c r="B639" t="s">
        <v>254</v>
      </c>
      <c r="C639" t="s">
        <v>6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50</v>
      </c>
      <c r="K639" t="s">
        <v>184</v>
      </c>
      <c r="L639" s="2">
        <f t="shared" si="27"/>
        <v>611700000</v>
      </c>
      <c r="M639" s="2">
        <f t="shared" si="28"/>
        <v>1200900000</v>
      </c>
      <c r="N639" s="2">
        <f t="shared" si="29"/>
        <v>589200000</v>
      </c>
    </row>
    <row r="640" spans="1:14" x14ac:dyDescent="0.3">
      <c r="A640">
        <v>666</v>
      </c>
      <c r="B640" t="s">
        <v>254</v>
      </c>
      <c r="C640" t="s">
        <v>7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50</v>
      </c>
      <c r="K640" t="s">
        <v>184</v>
      </c>
      <c r="L640" s="2">
        <f t="shared" si="27"/>
        <v>716100000</v>
      </c>
      <c r="M640" s="2">
        <f t="shared" si="28"/>
        <v>1210900000</v>
      </c>
      <c r="N640" s="2">
        <f t="shared" si="29"/>
        <v>494800000</v>
      </c>
    </row>
    <row r="641" spans="1:14" x14ac:dyDescent="0.3">
      <c r="A641">
        <v>667</v>
      </c>
      <c r="B641" t="s">
        <v>254</v>
      </c>
      <c r="C641" t="s">
        <v>8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50</v>
      </c>
      <c r="K641" t="s">
        <v>184</v>
      </c>
      <c r="L641" s="2">
        <f t="shared" si="27"/>
        <v>881600000</v>
      </c>
      <c r="M641" s="2">
        <f t="shared" si="28"/>
        <v>1075400000</v>
      </c>
      <c r="N641" s="2">
        <f t="shared" si="29"/>
        <v>193800000</v>
      </c>
    </row>
    <row r="642" spans="1:14" x14ac:dyDescent="0.3">
      <c r="A642">
        <v>668</v>
      </c>
      <c r="B642" t="s">
        <v>255</v>
      </c>
      <c r="C642" t="s">
        <v>3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43</v>
      </c>
      <c r="K642" t="s">
        <v>256</v>
      </c>
      <c r="L642" s="2">
        <f t="shared" si="27"/>
        <v>192798000</v>
      </c>
      <c r="M642" s="2">
        <f t="shared" si="28"/>
        <v>446959000</v>
      </c>
      <c r="N642" s="2">
        <f t="shared" si="29"/>
        <v>254161000</v>
      </c>
    </row>
    <row r="643" spans="1:14" x14ac:dyDescent="0.3">
      <c r="A643">
        <v>669</v>
      </c>
      <c r="B643" t="s">
        <v>255</v>
      </c>
      <c r="C643" t="s">
        <v>6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43</v>
      </c>
      <c r="K643" t="s">
        <v>256</v>
      </c>
      <c r="L643" s="2">
        <f t="shared" ref="L643:L706" si="30">G643+H643+I643</f>
        <v>203130000</v>
      </c>
      <c r="M643" s="2">
        <f t="shared" ref="M643:M706" si="31">E643-F643</f>
        <v>474167000</v>
      </c>
      <c r="N643" s="2">
        <f t="shared" ref="N643:N706" si="32">M643-L643</f>
        <v>271037000</v>
      </c>
    </row>
    <row r="644" spans="1:14" x14ac:dyDescent="0.3">
      <c r="A644">
        <v>670</v>
      </c>
      <c r="B644" t="s">
        <v>255</v>
      </c>
      <c r="C644" t="s">
        <v>7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43</v>
      </c>
      <c r="K644" t="s">
        <v>256</v>
      </c>
      <c r="L644" s="2">
        <f t="shared" si="30"/>
        <v>210441000</v>
      </c>
      <c r="M644" s="2">
        <f t="shared" si="31"/>
        <v>510595000</v>
      </c>
      <c r="N644" s="2">
        <f t="shared" si="32"/>
        <v>300154000</v>
      </c>
    </row>
    <row r="645" spans="1:14" x14ac:dyDescent="0.3">
      <c r="A645">
        <v>671</v>
      </c>
      <c r="B645" t="s">
        <v>255</v>
      </c>
      <c r="C645" t="s">
        <v>8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43</v>
      </c>
      <c r="K645" t="s">
        <v>256</v>
      </c>
      <c r="L645" s="2">
        <f t="shared" si="30"/>
        <v>226984000</v>
      </c>
      <c r="M645" s="2">
        <f t="shared" si="31"/>
        <v>547979000</v>
      </c>
      <c r="N645" s="2">
        <f t="shared" si="32"/>
        <v>320995000</v>
      </c>
    </row>
    <row r="646" spans="1:14" x14ac:dyDescent="0.3">
      <c r="A646">
        <v>672</v>
      </c>
      <c r="B646" t="s">
        <v>257</v>
      </c>
      <c r="C646" t="s">
        <v>3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13</v>
      </c>
      <c r="K646" t="s">
        <v>25</v>
      </c>
      <c r="L646" s="2">
        <f t="shared" si="30"/>
        <v>413388000</v>
      </c>
      <c r="M646" s="2">
        <f t="shared" si="31"/>
        <v>852749000</v>
      </c>
      <c r="N646" s="2">
        <f t="shared" si="32"/>
        <v>439361000</v>
      </c>
    </row>
    <row r="647" spans="1:14" x14ac:dyDescent="0.3">
      <c r="A647">
        <v>673</v>
      </c>
      <c r="B647" t="s">
        <v>257</v>
      </c>
      <c r="C647" t="s">
        <v>6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13</v>
      </c>
      <c r="K647" t="s">
        <v>25</v>
      </c>
      <c r="L647" s="2">
        <f t="shared" si="30"/>
        <v>404561000</v>
      </c>
      <c r="M647" s="2">
        <f t="shared" si="31"/>
        <v>864632000</v>
      </c>
      <c r="N647" s="2">
        <f t="shared" si="32"/>
        <v>460071000</v>
      </c>
    </row>
    <row r="648" spans="1:14" x14ac:dyDescent="0.3">
      <c r="A648">
        <v>674</v>
      </c>
      <c r="B648" t="s">
        <v>257</v>
      </c>
      <c r="C648" t="s">
        <v>7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13</v>
      </c>
      <c r="K648" t="s">
        <v>25</v>
      </c>
      <c r="L648" s="2">
        <f t="shared" si="30"/>
        <v>397796000</v>
      </c>
      <c r="M648" s="2">
        <f t="shared" si="31"/>
        <v>824941000</v>
      </c>
      <c r="N648" s="2">
        <f t="shared" si="32"/>
        <v>427145000</v>
      </c>
    </row>
    <row r="649" spans="1:14" x14ac:dyDescent="0.3">
      <c r="A649">
        <v>675</v>
      </c>
      <c r="B649" t="s">
        <v>257</v>
      </c>
      <c r="C649" t="s">
        <v>8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13</v>
      </c>
      <c r="K649" t="s">
        <v>25</v>
      </c>
      <c r="L649" s="2">
        <f t="shared" si="30"/>
        <v>385785000</v>
      </c>
      <c r="M649" s="2">
        <f t="shared" si="31"/>
        <v>919267000</v>
      </c>
      <c r="N649" s="2">
        <f t="shared" si="32"/>
        <v>533482000</v>
      </c>
    </row>
    <row r="650" spans="1:14" x14ac:dyDescent="0.3">
      <c r="A650">
        <v>676</v>
      </c>
      <c r="B650" t="s">
        <v>258</v>
      </c>
      <c r="C650" t="s">
        <v>3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173</v>
      </c>
      <c r="K650" t="s">
        <v>174</v>
      </c>
      <c r="L650" s="2">
        <f t="shared" si="30"/>
        <v>3942948000</v>
      </c>
      <c r="M650" s="2">
        <f t="shared" si="31"/>
        <v>5011853000</v>
      </c>
      <c r="N650" s="2">
        <f t="shared" si="32"/>
        <v>1068905000</v>
      </c>
    </row>
    <row r="651" spans="1:14" x14ac:dyDescent="0.3">
      <c r="A651">
        <v>677</v>
      </c>
      <c r="B651" t="s">
        <v>258</v>
      </c>
      <c r="C651" t="s">
        <v>6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173</v>
      </c>
      <c r="K651" t="s">
        <v>174</v>
      </c>
      <c r="L651" s="2">
        <f t="shared" si="30"/>
        <v>3786000000</v>
      </c>
      <c r="M651" s="2">
        <f t="shared" si="31"/>
        <v>4762000000</v>
      </c>
      <c r="N651" s="2">
        <f t="shared" si="32"/>
        <v>976000000</v>
      </c>
    </row>
    <row r="652" spans="1:14" x14ac:dyDescent="0.3">
      <c r="A652">
        <v>678</v>
      </c>
      <c r="B652" t="s">
        <v>258</v>
      </c>
      <c r="C652" t="s">
        <v>7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173</v>
      </c>
      <c r="K652" t="s">
        <v>174</v>
      </c>
      <c r="L652" s="2">
        <f t="shared" si="30"/>
        <v>3810000000</v>
      </c>
      <c r="M652" s="2">
        <f t="shared" si="31"/>
        <v>4772000000</v>
      </c>
      <c r="N652" s="2">
        <f t="shared" si="32"/>
        <v>962000000</v>
      </c>
    </row>
    <row r="653" spans="1:14" x14ac:dyDescent="0.3">
      <c r="A653">
        <v>679</v>
      </c>
      <c r="B653" t="s">
        <v>258</v>
      </c>
      <c r="C653" t="s">
        <v>8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173</v>
      </c>
      <c r="K653" t="s">
        <v>174</v>
      </c>
      <c r="L653" s="2">
        <f t="shared" si="30"/>
        <v>4595000000</v>
      </c>
      <c r="M653" s="2">
        <f t="shared" si="31"/>
        <v>5576000000</v>
      </c>
      <c r="N653" s="2">
        <f t="shared" si="32"/>
        <v>981000000</v>
      </c>
    </row>
    <row r="654" spans="1:14" x14ac:dyDescent="0.3">
      <c r="A654">
        <v>680</v>
      </c>
      <c r="B654" t="s">
        <v>259</v>
      </c>
      <c r="C654" t="s">
        <v>3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4</v>
      </c>
      <c r="K654" t="s">
        <v>82</v>
      </c>
      <c r="L654" s="2">
        <f t="shared" si="30"/>
        <v>2039000000</v>
      </c>
      <c r="M654" s="2">
        <f t="shared" si="31"/>
        <v>5728000000</v>
      </c>
      <c r="N654" s="2">
        <f t="shared" si="32"/>
        <v>3689000000</v>
      </c>
    </row>
    <row r="655" spans="1:14" x14ac:dyDescent="0.3">
      <c r="A655">
        <v>681</v>
      </c>
      <c r="B655" t="s">
        <v>259</v>
      </c>
      <c r="C655" t="s">
        <v>6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4</v>
      </c>
      <c r="K655" t="s">
        <v>82</v>
      </c>
      <c r="L655" s="2">
        <f t="shared" si="30"/>
        <v>1984000000</v>
      </c>
      <c r="M655" s="2">
        <f t="shared" si="31"/>
        <v>5873000000</v>
      </c>
      <c r="N655" s="2">
        <f t="shared" si="32"/>
        <v>3889000000</v>
      </c>
    </row>
    <row r="656" spans="1:14" x14ac:dyDescent="0.3">
      <c r="A656">
        <v>682</v>
      </c>
      <c r="B656" t="s">
        <v>259</v>
      </c>
      <c r="C656" t="s">
        <v>7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4</v>
      </c>
      <c r="K656" t="s">
        <v>82</v>
      </c>
      <c r="L656" s="2">
        <f t="shared" si="30"/>
        <v>1952000000</v>
      </c>
      <c r="M656" s="2">
        <f t="shared" si="31"/>
        <v>6130000000</v>
      </c>
      <c r="N656" s="2">
        <f t="shared" si="32"/>
        <v>4178000000</v>
      </c>
    </row>
    <row r="657" spans="1:14" x14ac:dyDescent="0.3">
      <c r="A657">
        <v>683</v>
      </c>
      <c r="B657" t="s">
        <v>259</v>
      </c>
      <c r="C657" t="s">
        <v>8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4</v>
      </c>
      <c r="K657" t="s">
        <v>82</v>
      </c>
      <c r="L657" s="2">
        <f t="shared" si="30"/>
        <v>1940000000</v>
      </c>
      <c r="M657" s="2">
        <f t="shared" si="31"/>
        <v>6249000000</v>
      </c>
      <c r="N657" s="2">
        <f t="shared" si="32"/>
        <v>4309000000</v>
      </c>
    </row>
    <row r="658" spans="1:14" x14ac:dyDescent="0.3">
      <c r="A658">
        <v>684</v>
      </c>
      <c r="B658" t="s">
        <v>260</v>
      </c>
      <c r="C658" t="s">
        <v>3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43</v>
      </c>
      <c r="K658" t="s">
        <v>256</v>
      </c>
      <c r="L658" s="2">
        <f t="shared" si="30"/>
        <v>840983000</v>
      </c>
      <c r="M658" s="2">
        <f t="shared" si="31"/>
        <v>1625965000</v>
      </c>
      <c r="N658" s="2">
        <f t="shared" si="32"/>
        <v>784982000</v>
      </c>
    </row>
    <row r="659" spans="1:14" x14ac:dyDescent="0.3">
      <c r="A659">
        <v>685</v>
      </c>
      <c r="B659" t="s">
        <v>260</v>
      </c>
      <c r="C659" t="s">
        <v>6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43</v>
      </c>
      <c r="K659" t="s">
        <v>256</v>
      </c>
      <c r="L659" s="2">
        <f t="shared" si="30"/>
        <v>826586000</v>
      </c>
      <c r="M659" s="2">
        <f t="shared" si="31"/>
        <v>1670922000</v>
      </c>
      <c r="N659" s="2">
        <f t="shared" si="32"/>
        <v>844336000</v>
      </c>
    </row>
    <row r="660" spans="1:14" x14ac:dyDescent="0.3">
      <c r="A660">
        <v>686</v>
      </c>
      <c r="B660" t="s">
        <v>260</v>
      </c>
      <c r="C660" t="s">
        <v>7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43</v>
      </c>
      <c r="K660" t="s">
        <v>256</v>
      </c>
      <c r="L660" s="2">
        <f t="shared" si="30"/>
        <v>797111000</v>
      </c>
      <c r="M660" s="2">
        <f t="shared" si="31"/>
        <v>1751957000</v>
      </c>
      <c r="N660" s="2">
        <f t="shared" si="32"/>
        <v>954846000</v>
      </c>
    </row>
    <row r="661" spans="1:14" x14ac:dyDescent="0.3">
      <c r="A661">
        <v>687</v>
      </c>
      <c r="B661" t="s">
        <v>260</v>
      </c>
      <c r="C661" t="s">
        <v>8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43</v>
      </c>
      <c r="K661" t="s">
        <v>256</v>
      </c>
      <c r="L661" s="2">
        <f t="shared" si="30"/>
        <v>716052000</v>
      </c>
      <c r="M661" s="2">
        <f t="shared" si="31"/>
        <v>1656630000</v>
      </c>
      <c r="N661" s="2">
        <f t="shared" si="32"/>
        <v>940578000</v>
      </c>
    </row>
    <row r="662" spans="1:14" x14ac:dyDescent="0.3">
      <c r="A662">
        <v>688</v>
      </c>
      <c r="B662" t="s">
        <v>261</v>
      </c>
      <c r="C662" t="s">
        <v>3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16</v>
      </c>
      <c r="K662" t="s">
        <v>57</v>
      </c>
      <c r="L662" s="2">
        <f t="shared" si="30"/>
        <v>3221000000</v>
      </c>
      <c r="M662" s="2">
        <f t="shared" si="31"/>
        <v>7231000000</v>
      </c>
      <c r="N662" s="2">
        <f t="shared" si="32"/>
        <v>4010000000</v>
      </c>
    </row>
    <row r="663" spans="1:14" x14ac:dyDescent="0.3">
      <c r="A663">
        <v>689</v>
      </c>
      <c r="B663" t="s">
        <v>261</v>
      </c>
      <c r="C663" t="s">
        <v>6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16</v>
      </c>
      <c r="K663" t="s">
        <v>57</v>
      </c>
      <c r="L663" s="2">
        <f t="shared" si="30"/>
        <v>3819000000</v>
      </c>
      <c r="M663" s="2">
        <f t="shared" si="31"/>
        <v>8343000000</v>
      </c>
      <c r="N663" s="2">
        <f t="shared" si="32"/>
        <v>4524000000</v>
      </c>
    </row>
    <row r="664" spans="1:14" x14ac:dyDescent="0.3">
      <c r="A664">
        <v>690</v>
      </c>
      <c r="B664" t="s">
        <v>261</v>
      </c>
      <c r="C664" t="s">
        <v>7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16</v>
      </c>
      <c r="K664" t="s">
        <v>57</v>
      </c>
      <c r="L664" s="2">
        <f t="shared" si="30"/>
        <v>5837000000</v>
      </c>
      <c r="M664" s="2">
        <f t="shared" si="31"/>
        <v>21102000000</v>
      </c>
      <c r="N664" s="2">
        <f t="shared" si="32"/>
        <v>15265000000</v>
      </c>
    </row>
    <row r="665" spans="1:14" x14ac:dyDescent="0.3">
      <c r="A665">
        <v>691</v>
      </c>
      <c r="B665" t="s">
        <v>261</v>
      </c>
      <c r="C665" t="s">
        <v>8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16</v>
      </c>
      <c r="K665" t="s">
        <v>57</v>
      </c>
      <c r="L665" s="2">
        <f t="shared" si="30"/>
        <v>6440000000</v>
      </c>
      <c r="M665" s="2">
        <f t="shared" si="31"/>
        <v>28633000000</v>
      </c>
      <c r="N665" s="2">
        <f t="shared" si="32"/>
        <v>22193000000</v>
      </c>
    </row>
    <row r="666" spans="1:14" x14ac:dyDescent="0.3">
      <c r="A666">
        <v>692</v>
      </c>
      <c r="B666" t="s">
        <v>262</v>
      </c>
      <c r="C666" t="s">
        <v>3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27</v>
      </c>
      <c r="K666" t="s">
        <v>115</v>
      </c>
      <c r="L666" s="2">
        <f t="shared" si="30"/>
        <v>3552300000</v>
      </c>
      <c r="M666" s="2">
        <f t="shared" si="31"/>
        <v>6423900000</v>
      </c>
      <c r="N666" s="2">
        <f t="shared" si="32"/>
        <v>2871600000</v>
      </c>
    </row>
    <row r="667" spans="1:14" x14ac:dyDescent="0.3">
      <c r="A667">
        <v>693</v>
      </c>
      <c r="B667" t="s">
        <v>262</v>
      </c>
      <c r="C667" t="s">
        <v>6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27</v>
      </c>
      <c r="K667" t="s">
        <v>115</v>
      </c>
      <c r="L667" s="2">
        <f t="shared" si="30"/>
        <v>3474300000</v>
      </c>
      <c r="M667" s="2">
        <f t="shared" si="31"/>
        <v>6369800000</v>
      </c>
      <c r="N667" s="2">
        <f t="shared" si="32"/>
        <v>2895500000</v>
      </c>
    </row>
    <row r="668" spans="1:14" x14ac:dyDescent="0.3">
      <c r="A668">
        <v>694</v>
      </c>
      <c r="B668" t="s">
        <v>262</v>
      </c>
      <c r="C668" t="s">
        <v>7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27</v>
      </c>
      <c r="K668" t="s">
        <v>115</v>
      </c>
      <c r="L668" s="2">
        <f t="shared" si="30"/>
        <v>3328000000</v>
      </c>
      <c r="M668" s="2">
        <f t="shared" si="31"/>
        <v>5949200000</v>
      </c>
      <c r="N668" s="2">
        <f t="shared" si="32"/>
        <v>2621200000</v>
      </c>
    </row>
    <row r="669" spans="1:14" x14ac:dyDescent="0.3">
      <c r="A669">
        <v>695</v>
      </c>
      <c r="B669" t="s">
        <v>262</v>
      </c>
      <c r="C669" t="s">
        <v>8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27</v>
      </c>
      <c r="K669" t="s">
        <v>115</v>
      </c>
      <c r="L669" s="2">
        <f t="shared" si="30"/>
        <v>3118900000</v>
      </c>
      <c r="M669" s="2">
        <f t="shared" si="31"/>
        <v>5829500000</v>
      </c>
      <c r="N669" s="2">
        <f t="shared" si="32"/>
        <v>2710600000</v>
      </c>
    </row>
    <row r="670" spans="1:14" x14ac:dyDescent="0.3">
      <c r="A670">
        <v>696</v>
      </c>
      <c r="B670" t="s">
        <v>263</v>
      </c>
      <c r="C670" t="s">
        <v>3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13</v>
      </c>
      <c r="K670" t="s">
        <v>80</v>
      </c>
      <c r="L670" s="2">
        <f t="shared" si="30"/>
        <v>1867000000</v>
      </c>
      <c r="M670" s="2">
        <f t="shared" si="31"/>
        <v>3324000000</v>
      </c>
      <c r="N670" s="2">
        <f t="shared" si="32"/>
        <v>1457000000</v>
      </c>
    </row>
    <row r="671" spans="1:14" x14ac:dyDescent="0.3">
      <c r="A671">
        <v>697</v>
      </c>
      <c r="B671" t="s">
        <v>263</v>
      </c>
      <c r="C671" t="s">
        <v>6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13</v>
      </c>
      <c r="K671" t="s">
        <v>80</v>
      </c>
      <c r="L671" s="2">
        <f t="shared" si="30"/>
        <v>2050000000</v>
      </c>
      <c r="M671" s="2">
        <f t="shared" si="31"/>
        <v>4052000000</v>
      </c>
      <c r="N671" s="2">
        <f t="shared" si="32"/>
        <v>2002000000</v>
      </c>
    </row>
    <row r="672" spans="1:14" x14ac:dyDescent="0.3">
      <c r="A672">
        <v>698</v>
      </c>
      <c r="B672" t="s">
        <v>263</v>
      </c>
      <c r="C672" t="s">
        <v>7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13</v>
      </c>
      <c r="K672" t="s">
        <v>80</v>
      </c>
      <c r="L672" s="2">
        <f t="shared" si="30"/>
        <v>2331000000</v>
      </c>
      <c r="M672" s="2">
        <f t="shared" si="31"/>
        <v>3653000000</v>
      </c>
      <c r="N672" s="2">
        <f t="shared" si="32"/>
        <v>1322000000</v>
      </c>
    </row>
    <row r="673" spans="1:14" x14ac:dyDescent="0.3">
      <c r="A673">
        <v>699</v>
      </c>
      <c r="B673" t="s">
        <v>263</v>
      </c>
      <c r="C673" t="s">
        <v>8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13</v>
      </c>
      <c r="K673" t="s">
        <v>80</v>
      </c>
      <c r="L673" s="2">
        <f t="shared" si="30"/>
        <v>2278000000</v>
      </c>
      <c r="M673" s="2">
        <f t="shared" si="31"/>
        <v>3746000000</v>
      </c>
      <c r="N673" s="2">
        <f t="shared" si="32"/>
        <v>1468000000</v>
      </c>
    </row>
    <row r="674" spans="1:14" x14ac:dyDescent="0.3">
      <c r="A674">
        <v>700</v>
      </c>
      <c r="B674" t="s">
        <v>264</v>
      </c>
      <c r="C674" t="s">
        <v>3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10</v>
      </c>
      <c r="K674" t="s">
        <v>236</v>
      </c>
      <c r="L674" s="2">
        <f t="shared" si="30"/>
        <v>12382000000</v>
      </c>
      <c r="M674" s="2">
        <f t="shared" si="31"/>
        <v>18054000000</v>
      </c>
      <c r="N674" s="2">
        <f t="shared" si="32"/>
        <v>5672000000</v>
      </c>
    </row>
    <row r="675" spans="1:14" x14ac:dyDescent="0.3">
      <c r="A675">
        <v>701</v>
      </c>
      <c r="B675" t="s">
        <v>264</v>
      </c>
      <c r="C675" t="s">
        <v>6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10</v>
      </c>
      <c r="K675" t="s">
        <v>236</v>
      </c>
      <c r="L675" s="2">
        <f t="shared" si="30"/>
        <v>12158000000</v>
      </c>
      <c r="M675" s="2">
        <f t="shared" si="31"/>
        <v>13808000000</v>
      </c>
      <c r="N675" s="2">
        <f t="shared" si="32"/>
        <v>1650000000</v>
      </c>
    </row>
    <row r="676" spans="1:14" x14ac:dyDescent="0.3">
      <c r="A676">
        <v>702</v>
      </c>
      <c r="B676" t="s">
        <v>264</v>
      </c>
      <c r="C676" t="s">
        <v>7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10</v>
      </c>
      <c r="K676" t="s">
        <v>236</v>
      </c>
      <c r="L676" s="2">
        <f t="shared" si="30"/>
        <v>13405000000</v>
      </c>
      <c r="M676" s="2">
        <f t="shared" si="31"/>
        <v>18302000000</v>
      </c>
      <c r="N676" s="2">
        <f t="shared" si="32"/>
        <v>4897000000</v>
      </c>
    </row>
    <row r="677" spans="1:14" x14ac:dyDescent="0.3">
      <c r="A677">
        <v>703</v>
      </c>
      <c r="B677" t="s">
        <v>264</v>
      </c>
      <c r="C677" t="s">
        <v>8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10</v>
      </c>
      <c r="K677" t="s">
        <v>236</v>
      </c>
      <c r="L677" s="2">
        <f t="shared" si="30"/>
        <v>11710000000</v>
      </c>
      <c r="M677" s="2">
        <f t="shared" si="31"/>
        <v>21255000000</v>
      </c>
      <c r="N677" s="2">
        <f t="shared" si="32"/>
        <v>9545000000</v>
      </c>
    </row>
    <row r="678" spans="1:14" x14ac:dyDescent="0.3">
      <c r="A678">
        <v>704</v>
      </c>
      <c r="B678" t="s">
        <v>265</v>
      </c>
      <c r="C678" t="s">
        <v>3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10</v>
      </c>
      <c r="K678" t="s">
        <v>70</v>
      </c>
      <c r="L678" s="2">
        <f t="shared" si="30"/>
        <v>2754913000</v>
      </c>
      <c r="M678" s="2">
        <f t="shared" si="31"/>
        <v>3778091000</v>
      </c>
      <c r="N678" s="2">
        <f t="shared" si="32"/>
        <v>1023178000</v>
      </c>
    </row>
    <row r="679" spans="1:14" x14ac:dyDescent="0.3">
      <c r="A679">
        <v>705</v>
      </c>
      <c r="B679" t="s">
        <v>265</v>
      </c>
      <c r="C679" t="s">
        <v>6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10</v>
      </c>
      <c r="K679" t="s">
        <v>70</v>
      </c>
      <c r="L679" s="2">
        <f t="shared" si="30"/>
        <v>3161985000</v>
      </c>
      <c r="M679" s="2">
        <f t="shared" si="31"/>
        <v>4219920000</v>
      </c>
      <c r="N679" s="2">
        <f t="shared" si="32"/>
        <v>1057935000</v>
      </c>
    </row>
    <row r="680" spans="1:14" x14ac:dyDescent="0.3">
      <c r="A680">
        <v>706</v>
      </c>
      <c r="B680" t="s">
        <v>265</v>
      </c>
      <c r="C680" t="s">
        <v>7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10</v>
      </c>
      <c r="K680" t="s">
        <v>70</v>
      </c>
      <c r="L680" s="2">
        <f t="shared" si="30"/>
        <v>3462343000</v>
      </c>
      <c r="M680" s="2">
        <f t="shared" si="31"/>
        <v>4593761000</v>
      </c>
      <c r="N680" s="2">
        <f t="shared" si="32"/>
        <v>1131418000</v>
      </c>
    </row>
    <row r="681" spans="1:14" x14ac:dyDescent="0.3">
      <c r="A681">
        <v>707</v>
      </c>
      <c r="B681" t="s">
        <v>265</v>
      </c>
      <c r="C681" t="s">
        <v>8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10</v>
      </c>
      <c r="K681" t="s">
        <v>70</v>
      </c>
      <c r="L681" s="2">
        <f t="shared" si="30"/>
        <v>3419065000</v>
      </c>
      <c r="M681" s="2">
        <f t="shared" si="31"/>
        <v>4555852000</v>
      </c>
      <c r="N681" s="2">
        <f t="shared" si="32"/>
        <v>1136787000</v>
      </c>
    </row>
    <row r="682" spans="1:14" x14ac:dyDescent="0.3">
      <c r="A682">
        <v>708</v>
      </c>
      <c r="B682" t="s">
        <v>266</v>
      </c>
      <c r="C682" t="s">
        <v>3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13</v>
      </c>
      <c r="K682" t="s">
        <v>30</v>
      </c>
      <c r="L682" s="2">
        <f t="shared" si="30"/>
        <v>1156635000</v>
      </c>
      <c r="M682" s="2">
        <f t="shared" si="31"/>
        <v>1513848000</v>
      </c>
      <c r="N682" s="2">
        <f t="shared" si="32"/>
        <v>357213000</v>
      </c>
    </row>
    <row r="683" spans="1:14" x14ac:dyDescent="0.3">
      <c r="A683">
        <v>709</v>
      </c>
      <c r="B683" t="s">
        <v>266</v>
      </c>
      <c r="C683" t="s">
        <v>6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13</v>
      </c>
      <c r="K683" t="s">
        <v>30</v>
      </c>
      <c r="L683" s="2">
        <f t="shared" si="30"/>
        <v>1196512000</v>
      </c>
      <c r="M683" s="2">
        <f t="shared" si="31"/>
        <v>1602011000</v>
      </c>
      <c r="N683" s="2">
        <f t="shared" si="32"/>
        <v>405499000</v>
      </c>
    </row>
    <row r="684" spans="1:14" x14ac:dyDescent="0.3">
      <c r="A684">
        <v>710</v>
      </c>
      <c r="B684" t="s">
        <v>266</v>
      </c>
      <c r="C684" t="s">
        <v>7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13</v>
      </c>
      <c r="K684" t="s">
        <v>30</v>
      </c>
      <c r="L684" s="2">
        <f t="shared" si="30"/>
        <v>1295014000</v>
      </c>
      <c r="M684" s="2">
        <f t="shared" si="31"/>
        <v>1751611000</v>
      </c>
      <c r="N684" s="2">
        <f t="shared" si="32"/>
        <v>456597000</v>
      </c>
    </row>
    <row r="685" spans="1:14" x14ac:dyDescent="0.3">
      <c r="A685">
        <v>711</v>
      </c>
      <c r="B685" t="s">
        <v>266</v>
      </c>
      <c r="C685" t="s">
        <v>8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13</v>
      </c>
      <c r="K685" t="s">
        <v>30</v>
      </c>
      <c r="L685" s="2">
        <f t="shared" si="30"/>
        <v>1325567000</v>
      </c>
      <c r="M685" s="2">
        <f t="shared" si="31"/>
        <v>1750511000</v>
      </c>
      <c r="N685" s="2">
        <f t="shared" si="32"/>
        <v>424944000</v>
      </c>
    </row>
    <row r="686" spans="1:14" x14ac:dyDescent="0.3">
      <c r="A686">
        <v>712</v>
      </c>
      <c r="B686" t="s">
        <v>267</v>
      </c>
      <c r="C686" t="s">
        <v>3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10</v>
      </c>
      <c r="K686" t="s">
        <v>248</v>
      </c>
      <c r="L686" s="2">
        <f t="shared" si="30"/>
        <v>0</v>
      </c>
      <c r="M686" s="2">
        <f t="shared" si="31"/>
        <v>6171000000</v>
      </c>
      <c r="N686" s="2">
        <f t="shared" si="32"/>
        <v>6171000000</v>
      </c>
    </row>
    <row r="687" spans="1:14" x14ac:dyDescent="0.3">
      <c r="A687">
        <v>713</v>
      </c>
      <c r="B687" t="s">
        <v>267</v>
      </c>
      <c r="C687" t="s">
        <v>6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10</v>
      </c>
      <c r="K687" t="s">
        <v>248</v>
      </c>
      <c r="L687" s="2">
        <f t="shared" si="30"/>
        <v>0</v>
      </c>
      <c r="M687" s="2">
        <f t="shared" si="31"/>
        <v>6293000000</v>
      </c>
      <c r="N687" s="2">
        <f t="shared" si="32"/>
        <v>6293000000</v>
      </c>
    </row>
    <row r="688" spans="1:14" x14ac:dyDescent="0.3">
      <c r="A688">
        <v>714</v>
      </c>
      <c r="B688" t="s">
        <v>267</v>
      </c>
      <c r="C688" t="s">
        <v>7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10</v>
      </c>
      <c r="K688" t="s">
        <v>248</v>
      </c>
      <c r="L688" s="2">
        <f t="shared" si="30"/>
        <v>0</v>
      </c>
      <c r="M688" s="2">
        <f t="shared" si="31"/>
        <v>6289000000</v>
      </c>
      <c r="N688" s="2">
        <f t="shared" si="32"/>
        <v>6289000000</v>
      </c>
    </row>
    <row r="689" spans="1:14" x14ac:dyDescent="0.3">
      <c r="A689">
        <v>715</v>
      </c>
      <c r="B689" t="s">
        <v>267</v>
      </c>
      <c r="C689" t="s">
        <v>8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10</v>
      </c>
      <c r="K689" t="s">
        <v>248</v>
      </c>
      <c r="L689" s="2">
        <f t="shared" si="30"/>
        <v>0</v>
      </c>
      <c r="M689" s="2">
        <f t="shared" si="31"/>
        <v>5720000000</v>
      </c>
      <c r="N689" s="2">
        <f t="shared" si="32"/>
        <v>5720000000</v>
      </c>
    </row>
    <row r="690" spans="1:14" x14ac:dyDescent="0.3">
      <c r="A690">
        <v>716</v>
      </c>
      <c r="B690" t="s">
        <v>268</v>
      </c>
      <c r="C690" t="s">
        <v>3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10</v>
      </c>
      <c r="K690" t="s">
        <v>269</v>
      </c>
      <c r="L690" s="2">
        <f t="shared" si="30"/>
        <v>834320000</v>
      </c>
      <c r="M690" s="2">
        <f t="shared" si="31"/>
        <v>1438480000</v>
      </c>
      <c r="N690" s="2">
        <f t="shared" si="32"/>
        <v>604160000</v>
      </c>
    </row>
    <row r="691" spans="1:14" x14ac:dyDescent="0.3">
      <c r="A691">
        <v>717</v>
      </c>
      <c r="B691" t="s">
        <v>268</v>
      </c>
      <c r="C691" t="s">
        <v>6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10</v>
      </c>
      <c r="K691" t="s">
        <v>269</v>
      </c>
      <c r="L691" s="2">
        <f t="shared" si="30"/>
        <v>833268000</v>
      </c>
      <c r="M691" s="2">
        <f t="shared" si="31"/>
        <v>1407300000</v>
      </c>
      <c r="N691" s="2">
        <f t="shared" si="32"/>
        <v>574032000</v>
      </c>
    </row>
    <row r="692" spans="1:14" x14ac:dyDescent="0.3">
      <c r="A692">
        <v>718</v>
      </c>
      <c r="B692" t="s">
        <v>268</v>
      </c>
      <c r="C692" t="s">
        <v>7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10</v>
      </c>
      <c r="K692" t="s">
        <v>269</v>
      </c>
      <c r="L692" s="2">
        <f t="shared" si="30"/>
        <v>913786000</v>
      </c>
      <c r="M692" s="2">
        <f t="shared" si="31"/>
        <v>1604412000</v>
      </c>
      <c r="N692" s="2">
        <f t="shared" si="32"/>
        <v>690626000</v>
      </c>
    </row>
    <row r="693" spans="1:14" x14ac:dyDescent="0.3">
      <c r="A693">
        <v>719</v>
      </c>
      <c r="B693" t="s">
        <v>268</v>
      </c>
      <c r="C693" t="s">
        <v>8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10</v>
      </c>
      <c r="K693" t="s">
        <v>269</v>
      </c>
      <c r="L693" s="2">
        <f t="shared" si="30"/>
        <v>989123000</v>
      </c>
      <c r="M693" s="2">
        <f t="shared" si="31"/>
        <v>1538704000</v>
      </c>
      <c r="N693" s="2">
        <f t="shared" si="32"/>
        <v>549581000</v>
      </c>
    </row>
    <row r="694" spans="1:14" x14ac:dyDescent="0.3">
      <c r="A694">
        <v>720</v>
      </c>
      <c r="B694" t="s">
        <v>270</v>
      </c>
      <c r="C694" t="s">
        <v>3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10</v>
      </c>
      <c r="K694" t="s">
        <v>271</v>
      </c>
      <c r="L694" s="2">
        <f t="shared" si="30"/>
        <v>2816000000</v>
      </c>
      <c r="M694" s="2">
        <f t="shared" si="31"/>
        <v>4118000000</v>
      </c>
      <c r="N694" s="2">
        <f t="shared" si="32"/>
        <v>1302000000</v>
      </c>
    </row>
    <row r="695" spans="1:14" x14ac:dyDescent="0.3">
      <c r="A695">
        <v>721</v>
      </c>
      <c r="B695" t="s">
        <v>270</v>
      </c>
      <c r="C695" t="s">
        <v>6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10</v>
      </c>
      <c r="K695" t="s">
        <v>271</v>
      </c>
      <c r="L695" s="2">
        <f t="shared" si="30"/>
        <v>2815000000</v>
      </c>
      <c r="M695" s="2">
        <f t="shared" si="31"/>
        <v>4232000000</v>
      </c>
      <c r="N695" s="2">
        <f t="shared" si="32"/>
        <v>1417000000</v>
      </c>
    </row>
    <row r="696" spans="1:14" x14ac:dyDescent="0.3">
      <c r="A696">
        <v>722</v>
      </c>
      <c r="B696" t="s">
        <v>270</v>
      </c>
      <c r="C696" t="s">
        <v>7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10</v>
      </c>
      <c r="K696" t="s">
        <v>271</v>
      </c>
      <c r="L696" s="2">
        <f t="shared" si="30"/>
        <v>2728000000</v>
      </c>
      <c r="M696" s="2">
        <f t="shared" si="31"/>
        <v>4279000000</v>
      </c>
      <c r="N696" s="2">
        <f t="shared" si="32"/>
        <v>1551000000</v>
      </c>
    </row>
    <row r="697" spans="1:14" x14ac:dyDescent="0.3">
      <c r="A697">
        <v>723</v>
      </c>
      <c r="B697" t="s">
        <v>270</v>
      </c>
      <c r="C697" t="s">
        <v>8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10</v>
      </c>
      <c r="K697" t="s">
        <v>271</v>
      </c>
      <c r="L697" s="2">
        <f t="shared" si="30"/>
        <v>2617000000</v>
      </c>
      <c r="M697" s="2">
        <f t="shared" si="31"/>
        <v>4186000000</v>
      </c>
      <c r="N697" s="2">
        <f t="shared" si="32"/>
        <v>1569000000</v>
      </c>
    </row>
    <row r="698" spans="1:14" x14ac:dyDescent="0.3">
      <c r="A698">
        <v>724</v>
      </c>
      <c r="B698" t="s">
        <v>272</v>
      </c>
      <c r="C698" t="s">
        <v>3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4</v>
      </c>
      <c r="K698" t="s">
        <v>273</v>
      </c>
      <c r="L698" s="2">
        <f t="shared" si="30"/>
        <v>2785035000</v>
      </c>
      <c r="M698" s="2">
        <f t="shared" si="31"/>
        <v>3916160000</v>
      </c>
      <c r="N698" s="2">
        <f t="shared" si="32"/>
        <v>1131125000</v>
      </c>
    </row>
    <row r="699" spans="1:14" x14ac:dyDescent="0.3">
      <c r="A699">
        <v>725</v>
      </c>
      <c r="B699" t="s">
        <v>272</v>
      </c>
      <c r="C699" t="s">
        <v>6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4</v>
      </c>
      <c r="K699" t="s">
        <v>273</v>
      </c>
      <c r="L699" s="2">
        <f t="shared" si="30"/>
        <v>2839629000</v>
      </c>
      <c r="M699" s="2">
        <f t="shared" si="31"/>
        <v>4136483000</v>
      </c>
      <c r="N699" s="2">
        <f t="shared" si="32"/>
        <v>1296854000</v>
      </c>
    </row>
    <row r="700" spans="1:14" x14ac:dyDescent="0.3">
      <c r="A700">
        <v>726</v>
      </c>
      <c r="B700" t="s">
        <v>272</v>
      </c>
      <c r="C700" t="s">
        <v>7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4</v>
      </c>
      <c r="K700" t="s">
        <v>273</v>
      </c>
      <c r="L700" s="2">
        <f t="shared" si="30"/>
        <v>2967125000</v>
      </c>
      <c r="M700" s="2">
        <f t="shared" si="31"/>
        <v>4314242000</v>
      </c>
      <c r="N700" s="2">
        <f t="shared" si="32"/>
        <v>1347117000</v>
      </c>
    </row>
    <row r="701" spans="1:14" x14ac:dyDescent="0.3">
      <c r="A701">
        <v>727</v>
      </c>
      <c r="B701" t="s">
        <v>272</v>
      </c>
      <c r="C701" t="s">
        <v>8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4</v>
      </c>
      <c r="K701" t="s">
        <v>273</v>
      </c>
      <c r="L701" s="2">
        <f t="shared" si="30"/>
        <v>2931108000</v>
      </c>
      <c r="M701" s="2">
        <f t="shared" si="31"/>
        <v>4231428000</v>
      </c>
      <c r="N701" s="2">
        <f t="shared" si="32"/>
        <v>1300320000</v>
      </c>
    </row>
    <row r="702" spans="1:14" x14ac:dyDescent="0.3">
      <c r="A702">
        <v>728</v>
      </c>
      <c r="B702" t="s">
        <v>274</v>
      </c>
      <c r="C702" t="s">
        <v>3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74</v>
      </c>
      <c r="K702" t="s">
        <v>105</v>
      </c>
      <c r="L702" s="2">
        <f t="shared" si="30"/>
        <v>1333000000</v>
      </c>
      <c r="M702" s="2">
        <f t="shared" si="31"/>
        <v>4471000000</v>
      </c>
      <c r="N702" s="2">
        <f t="shared" si="32"/>
        <v>3138000000</v>
      </c>
    </row>
    <row r="703" spans="1:14" x14ac:dyDescent="0.3">
      <c r="A703">
        <v>729</v>
      </c>
      <c r="B703" t="s">
        <v>274</v>
      </c>
      <c r="C703" t="s">
        <v>6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74</v>
      </c>
      <c r="K703" t="s">
        <v>105</v>
      </c>
      <c r="L703" s="2">
        <f t="shared" si="30"/>
        <v>293000000</v>
      </c>
      <c r="M703" s="2">
        <f t="shared" si="31"/>
        <v>5536000000</v>
      </c>
      <c r="N703" s="2">
        <f t="shared" si="32"/>
        <v>5243000000</v>
      </c>
    </row>
    <row r="704" spans="1:14" x14ac:dyDescent="0.3">
      <c r="A704">
        <v>730</v>
      </c>
      <c r="B704" t="s">
        <v>274</v>
      </c>
      <c r="C704" t="s">
        <v>7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74</v>
      </c>
      <c r="K704" t="s">
        <v>105</v>
      </c>
      <c r="L704" s="2">
        <f t="shared" si="30"/>
        <v>200000000</v>
      </c>
      <c r="M704" s="2">
        <f t="shared" si="31"/>
        <v>2520000000</v>
      </c>
      <c r="N704" s="2">
        <f t="shared" si="32"/>
        <v>2320000000</v>
      </c>
    </row>
    <row r="705" spans="1:14" x14ac:dyDescent="0.3">
      <c r="A705">
        <v>731</v>
      </c>
      <c r="B705" t="s">
        <v>274</v>
      </c>
      <c r="C705" t="s">
        <v>8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74</v>
      </c>
      <c r="K705" t="s">
        <v>105</v>
      </c>
      <c r="L705" s="2">
        <f t="shared" si="30"/>
        <v>228000000</v>
      </c>
      <c r="M705" s="2">
        <f t="shared" si="31"/>
        <v>864000000</v>
      </c>
      <c r="N705" s="2">
        <f t="shared" si="32"/>
        <v>636000000</v>
      </c>
    </row>
    <row r="706" spans="1:14" x14ac:dyDescent="0.3">
      <c r="A706">
        <v>732</v>
      </c>
      <c r="B706" t="s">
        <v>275</v>
      </c>
      <c r="C706" t="s">
        <v>3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10</v>
      </c>
      <c r="K706" t="s">
        <v>269</v>
      </c>
      <c r="L706" s="2">
        <f t="shared" si="30"/>
        <v>902869000</v>
      </c>
      <c r="M706" s="2">
        <f t="shared" si="31"/>
        <v>1104120000</v>
      </c>
      <c r="N706" s="2">
        <f t="shared" si="32"/>
        <v>201251000</v>
      </c>
    </row>
    <row r="707" spans="1:14" x14ac:dyDescent="0.3">
      <c r="A707">
        <v>733</v>
      </c>
      <c r="B707" t="s">
        <v>275</v>
      </c>
      <c r="C707" t="s">
        <v>6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10</v>
      </c>
      <c r="K707" t="s">
        <v>269</v>
      </c>
      <c r="L707" s="2">
        <f t="shared" ref="L707:L770" si="33">G707+H707+I707</f>
        <v>1126940000</v>
      </c>
      <c r="M707" s="2">
        <f t="shared" ref="M707:M770" si="34">E707-F707</f>
        <v>1456667000</v>
      </c>
      <c r="N707" s="2">
        <f t="shared" ref="N707:N770" si="35">M707-L707</f>
        <v>329727000</v>
      </c>
    </row>
    <row r="708" spans="1:14" x14ac:dyDescent="0.3">
      <c r="A708">
        <v>734</v>
      </c>
      <c r="B708" t="s">
        <v>275</v>
      </c>
      <c r="C708" t="s">
        <v>7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10</v>
      </c>
      <c r="K708" t="s">
        <v>269</v>
      </c>
      <c r="L708" s="2">
        <f t="shared" si="33"/>
        <v>1347510000</v>
      </c>
      <c r="M708" s="2">
        <f t="shared" si="34"/>
        <v>1817104000</v>
      </c>
      <c r="N708" s="2">
        <f t="shared" si="35"/>
        <v>469594000</v>
      </c>
    </row>
    <row r="709" spans="1:14" x14ac:dyDescent="0.3">
      <c r="A709">
        <v>735</v>
      </c>
      <c r="B709" t="s">
        <v>275</v>
      </c>
      <c r="C709" t="s">
        <v>8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10</v>
      </c>
      <c r="K709" t="s">
        <v>269</v>
      </c>
      <c r="L709" s="2">
        <f t="shared" si="33"/>
        <v>1513064000</v>
      </c>
      <c r="M709" s="2">
        <f t="shared" si="34"/>
        <v>2093091000</v>
      </c>
      <c r="N709" s="2">
        <f t="shared" si="35"/>
        <v>580027000</v>
      </c>
    </row>
    <row r="710" spans="1:14" x14ac:dyDescent="0.3">
      <c r="A710">
        <v>736</v>
      </c>
      <c r="B710" t="s">
        <v>276</v>
      </c>
      <c r="C710" t="s">
        <v>3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10</v>
      </c>
      <c r="K710" t="s">
        <v>277</v>
      </c>
      <c r="L710" s="2">
        <f t="shared" si="33"/>
        <v>1563152000</v>
      </c>
      <c r="M710" s="2">
        <f t="shared" si="34"/>
        <v>2417003000</v>
      </c>
      <c r="N710" s="2">
        <f t="shared" si="35"/>
        <v>853851000</v>
      </c>
    </row>
    <row r="711" spans="1:14" x14ac:dyDescent="0.3">
      <c r="A711">
        <v>737</v>
      </c>
      <c r="B711" t="s">
        <v>276</v>
      </c>
      <c r="C711" t="s">
        <v>6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10</v>
      </c>
      <c r="K711" t="s">
        <v>277</v>
      </c>
      <c r="L711" s="2">
        <f t="shared" si="33"/>
        <v>1603244000</v>
      </c>
      <c r="M711" s="2">
        <f t="shared" si="34"/>
        <v>2409256000</v>
      </c>
      <c r="N711" s="2">
        <f t="shared" si="35"/>
        <v>806012000</v>
      </c>
    </row>
    <row r="712" spans="1:14" x14ac:dyDescent="0.3">
      <c r="A712">
        <v>738</v>
      </c>
      <c r="B712" t="s">
        <v>276</v>
      </c>
      <c r="C712" t="s">
        <v>7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10</v>
      </c>
      <c r="K712" t="s">
        <v>277</v>
      </c>
      <c r="L712" s="2">
        <f t="shared" si="33"/>
        <v>1638143000</v>
      </c>
      <c r="M712" s="2">
        <f t="shared" si="34"/>
        <v>2578835000</v>
      </c>
      <c r="N712" s="2">
        <f t="shared" si="35"/>
        <v>940692000</v>
      </c>
    </row>
    <row r="713" spans="1:14" x14ac:dyDescent="0.3">
      <c r="A713">
        <v>739</v>
      </c>
      <c r="B713" t="s">
        <v>276</v>
      </c>
      <c r="C713" t="s">
        <v>8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10</v>
      </c>
      <c r="K713" t="s">
        <v>277</v>
      </c>
      <c r="L713" s="2">
        <f t="shared" si="33"/>
        <v>1699298000</v>
      </c>
      <c r="M713" s="2">
        <f t="shared" si="34"/>
        <v>2770476000</v>
      </c>
      <c r="N713" s="2">
        <f t="shared" si="35"/>
        <v>1071178000</v>
      </c>
    </row>
    <row r="714" spans="1:14" x14ac:dyDescent="0.3">
      <c r="A714">
        <v>740</v>
      </c>
      <c r="B714" t="s">
        <v>278</v>
      </c>
      <c r="C714" t="s">
        <v>3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38</v>
      </c>
      <c r="K714" t="s">
        <v>96</v>
      </c>
      <c r="L714" s="2">
        <f t="shared" si="33"/>
        <v>1983264000</v>
      </c>
      <c r="M714" s="2">
        <f t="shared" si="34"/>
        <v>2874417000</v>
      </c>
      <c r="N714" s="2">
        <f t="shared" si="35"/>
        <v>891153000</v>
      </c>
    </row>
    <row r="715" spans="1:14" x14ac:dyDescent="0.3">
      <c r="A715">
        <v>741</v>
      </c>
      <c r="B715" t="s">
        <v>278</v>
      </c>
      <c r="C715" t="s">
        <v>6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38</v>
      </c>
      <c r="K715" t="s">
        <v>96</v>
      </c>
      <c r="L715" s="2">
        <f t="shared" si="33"/>
        <v>1848048000</v>
      </c>
      <c r="M715" s="2">
        <f t="shared" si="34"/>
        <v>2756592000</v>
      </c>
      <c r="N715" s="2">
        <f t="shared" si="35"/>
        <v>908544000</v>
      </c>
    </row>
    <row r="716" spans="1:14" x14ac:dyDescent="0.3">
      <c r="A716">
        <v>742</v>
      </c>
      <c r="B716" t="s">
        <v>278</v>
      </c>
      <c r="C716" t="s">
        <v>7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38</v>
      </c>
      <c r="K716" t="s">
        <v>96</v>
      </c>
      <c r="L716" s="2">
        <f t="shared" si="33"/>
        <v>1963335000</v>
      </c>
      <c r="M716" s="2">
        <f t="shared" si="34"/>
        <v>2869188000</v>
      </c>
      <c r="N716" s="2">
        <f t="shared" si="35"/>
        <v>905853000</v>
      </c>
    </row>
    <row r="717" spans="1:14" x14ac:dyDescent="0.3">
      <c r="A717">
        <v>743</v>
      </c>
      <c r="B717" t="s">
        <v>278</v>
      </c>
      <c r="C717" t="s">
        <v>8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38</v>
      </c>
      <c r="K717" t="s">
        <v>96</v>
      </c>
      <c r="L717" s="2">
        <f t="shared" si="33"/>
        <v>2075862000</v>
      </c>
      <c r="M717" s="2">
        <f t="shared" si="34"/>
        <v>3071076000</v>
      </c>
      <c r="N717" s="2">
        <f t="shared" si="35"/>
        <v>995214000</v>
      </c>
    </row>
    <row r="718" spans="1:14" x14ac:dyDescent="0.3">
      <c r="A718">
        <v>744</v>
      </c>
      <c r="B718" t="s">
        <v>279</v>
      </c>
      <c r="C718" t="s">
        <v>3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10</v>
      </c>
      <c r="K718" t="s">
        <v>280</v>
      </c>
      <c r="L718" s="2">
        <f t="shared" si="33"/>
        <v>1096507000</v>
      </c>
      <c r="M718" s="2">
        <f t="shared" si="34"/>
        <v>1611693000</v>
      </c>
      <c r="N718" s="2">
        <f t="shared" si="35"/>
        <v>515186000</v>
      </c>
    </row>
    <row r="719" spans="1:14" x14ac:dyDescent="0.3">
      <c r="A719">
        <v>745</v>
      </c>
      <c r="B719" t="s">
        <v>279</v>
      </c>
      <c r="C719" t="s">
        <v>6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10</v>
      </c>
      <c r="K719" t="s">
        <v>280</v>
      </c>
      <c r="L719" s="2">
        <f t="shared" si="33"/>
        <v>1340453000</v>
      </c>
      <c r="M719" s="2">
        <f t="shared" si="34"/>
        <v>1904407000</v>
      </c>
      <c r="N719" s="2">
        <f t="shared" si="35"/>
        <v>563954000</v>
      </c>
    </row>
    <row r="720" spans="1:14" x14ac:dyDescent="0.3">
      <c r="A720">
        <v>746</v>
      </c>
      <c r="B720" t="s">
        <v>279</v>
      </c>
      <c r="C720" t="s">
        <v>7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10</v>
      </c>
      <c r="K720" t="s">
        <v>280</v>
      </c>
      <c r="L720" s="2">
        <f t="shared" si="33"/>
        <v>1541214000</v>
      </c>
      <c r="M720" s="2">
        <f t="shared" si="34"/>
        <v>2136332000</v>
      </c>
      <c r="N720" s="2">
        <f t="shared" si="35"/>
        <v>595118000</v>
      </c>
    </row>
    <row r="721" spans="1:14" x14ac:dyDescent="0.3">
      <c r="A721">
        <v>747</v>
      </c>
      <c r="B721" t="s">
        <v>279</v>
      </c>
      <c r="C721" t="s">
        <v>8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10</v>
      </c>
      <c r="K721" t="s">
        <v>280</v>
      </c>
      <c r="L721" s="2">
        <f t="shared" si="33"/>
        <v>1500399000</v>
      </c>
      <c r="M721" s="2">
        <f t="shared" si="34"/>
        <v>2276048000</v>
      </c>
      <c r="N721" s="2">
        <f t="shared" si="35"/>
        <v>775649000</v>
      </c>
    </row>
    <row r="722" spans="1:14" x14ac:dyDescent="0.3">
      <c r="A722">
        <v>748</v>
      </c>
      <c r="B722" t="s">
        <v>281</v>
      </c>
      <c r="C722" t="s">
        <v>3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16</v>
      </c>
      <c r="K722" t="s">
        <v>190</v>
      </c>
      <c r="L722" s="2">
        <f t="shared" si="33"/>
        <v>22480000000</v>
      </c>
      <c r="M722" s="2">
        <f t="shared" si="34"/>
        <v>27296000000</v>
      </c>
      <c r="N722" s="2">
        <f t="shared" si="35"/>
        <v>4816000000</v>
      </c>
    </row>
    <row r="723" spans="1:14" x14ac:dyDescent="0.3">
      <c r="A723">
        <v>749</v>
      </c>
      <c r="B723" t="s">
        <v>281</v>
      </c>
      <c r="C723" t="s">
        <v>6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16</v>
      </c>
      <c r="K723" t="s">
        <v>190</v>
      </c>
      <c r="L723" s="2">
        <f t="shared" si="33"/>
        <v>23420000000</v>
      </c>
      <c r="M723" s="2">
        <f t="shared" si="34"/>
        <v>28212000000</v>
      </c>
      <c r="N723" s="2">
        <f t="shared" si="35"/>
        <v>4792000000</v>
      </c>
    </row>
    <row r="724" spans="1:14" x14ac:dyDescent="0.3">
      <c r="A724">
        <v>750</v>
      </c>
      <c r="B724" t="s">
        <v>281</v>
      </c>
      <c r="C724" t="s">
        <v>7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16</v>
      </c>
      <c r="K724" t="s">
        <v>190</v>
      </c>
      <c r="L724" s="2">
        <f t="shared" si="33"/>
        <v>25091000000</v>
      </c>
      <c r="M724" s="2">
        <f t="shared" si="34"/>
        <v>30656000000</v>
      </c>
      <c r="N724" s="2">
        <f t="shared" si="35"/>
        <v>5565000000</v>
      </c>
    </row>
    <row r="725" spans="1:14" x14ac:dyDescent="0.3">
      <c r="A725">
        <v>751</v>
      </c>
      <c r="B725" t="s">
        <v>281</v>
      </c>
      <c r="C725" t="s">
        <v>8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16</v>
      </c>
      <c r="K725" t="s">
        <v>190</v>
      </c>
      <c r="L725" s="2">
        <f t="shared" si="33"/>
        <v>27075000000</v>
      </c>
      <c r="M725" s="2">
        <f t="shared" si="34"/>
        <v>33040000000</v>
      </c>
      <c r="N725" s="2">
        <f t="shared" si="35"/>
        <v>5965000000</v>
      </c>
    </row>
    <row r="726" spans="1:14" x14ac:dyDescent="0.3">
      <c r="A726">
        <v>752</v>
      </c>
      <c r="B726" t="s">
        <v>282</v>
      </c>
      <c r="C726" t="s">
        <v>3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43</v>
      </c>
      <c r="K726" t="s">
        <v>44</v>
      </c>
      <c r="L726" s="2">
        <f t="shared" si="33"/>
        <v>665170000</v>
      </c>
      <c r="M726" s="2">
        <f t="shared" si="34"/>
        <v>1197990000</v>
      </c>
      <c r="N726" s="2">
        <f t="shared" si="35"/>
        <v>532820000</v>
      </c>
    </row>
    <row r="727" spans="1:14" x14ac:dyDescent="0.3">
      <c r="A727">
        <v>753</v>
      </c>
      <c r="B727" t="s">
        <v>282</v>
      </c>
      <c r="C727" t="s">
        <v>6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43</v>
      </c>
      <c r="K727" t="s">
        <v>44</v>
      </c>
      <c r="L727" s="2">
        <f t="shared" si="33"/>
        <v>1107519000</v>
      </c>
      <c r="M727" s="2">
        <f t="shared" si="34"/>
        <v>1641132000</v>
      </c>
      <c r="N727" s="2">
        <f t="shared" si="35"/>
        <v>533613000</v>
      </c>
    </row>
    <row r="728" spans="1:14" x14ac:dyDescent="0.3">
      <c r="A728">
        <v>754</v>
      </c>
      <c r="B728" t="s">
        <v>282</v>
      </c>
      <c r="C728" t="s">
        <v>7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43</v>
      </c>
      <c r="K728" t="s">
        <v>44</v>
      </c>
      <c r="L728" s="2">
        <f t="shared" si="33"/>
        <v>1056611000</v>
      </c>
      <c r="M728" s="2">
        <f t="shared" si="34"/>
        <v>1902521000</v>
      </c>
      <c r="N728" s="2">
        <f t="shared" si="35"/>
        <v>845910000</v>
      </c>
    </row>
    <row r="729" spans="1:14" x14ac:dyDescent="0.3">
      <c r="A729">
        <v>755</v>
      </c>
      <c r="B729" t="s">
        <v>282</v>
      </c>
      <c r="C729" t="s">
        <v>8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43</v>
      </c>
      <c r="K729" t="s">
        <v>44</v>
      </c>
      <c r="L729" s="2">
        <f t="shared" si="33"/>
        <v>1084582000</v>
      </c>
      <c r="M729" s="2">
        <f t="shared" si="34"/>
        <v>2153428000</v>
      </c>
      <c r="N729" s="2">
        <f t="shared" si="35"/>
        <v>1068846000</v>
      </c>
    </row>
    <row r="730" spans="1:14" x14ac:dyDescent="0.3">
      <c r="A730">
        <v>756</v>
      </c>
      <c r="B730" t="s">
        <v>283</v>
      </c>
      <c r="C730" t="s">
        <v>3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43</v>
      </c>
      <c r="K730" t="s">
        <v>44</v>
      </c>
      <c r="L730" s="2">
        <f t="shared" si="33"/>
        <v>824636000</v>
      </c>
      <c r="M730" s="2">
        <f t="shared" si="34"/>
        <v>2013719000</v>
      </c>
      <c r="N730" s="2">
        <f t="shared" si="35"/>
        <v>1189083000</v>
      </c>
    </row>
    <row r="731" spans="1:14" x14ac:dyDescent="0.3">
      <c r="A731">
        <v>757</v>
      </c>
      <c r="B731" t="s">
        <v>283</v>
      </c>
      <c r="C731" t="s">
        <v>6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43</v>
      </c>
      <c r="K731" t="s">
        <v>44</v>
      </c>
      <c r="L731" s="2">
        <f t="shared" si="33"/>
        <v>918075000</v>
      </c>
      <c r="M731" s="2">
        <f t="shared" si="34"/>
        <v>1563210000</v>
      </c>
      <c r="N731" s="2">
        <f t="shared" si="35"/>
        <v>645135000</v>
      </c>
    </row>
    <row r="732" spans="1:14" x14ac:dyDescent="0.3">
      <c r="A732">
        <v>758</v>
      </c>
      <c r="B732" t="s">
        <v>283</v>
      </c>
      <c r="C732" t="s">
        <v>7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43</v>
      </c>
      <c r="K732" t="s">
        <v>44</v>
      </c>
      <c r="L732" s="2">
        <f t="shared" si="33"/>
        <v>1211549000</v>
      </c>
      <c r="M732" s="2">
        <f t="shared" si="34"/>
        <v>1828305000</v>
      </c>
      <c r="N732" s="2">
        <f t="shared" si="35"/>
        <v>616756000</v>
      </c>
    </row>
    <row r="733" spans="1:14" x14ac:dyDescent="0.3">
      <c r="A733">
        <v>759</v>
      </c>
      <c r="B733" t="s">
        <v>283</v>
      </c>
      <c r="C733" t="s">
        <v>8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43</v>
      </c>
      <c r="K733" t="s">
        <v>44</v>
      </c>
      <c r="L733" s="2">
        <f t="shared" si="33"/>
        <v>1410118000</v>
      </c>
      <c r="M733" s="2">
        <f t="shared" si="34"/>
        <v>2040486000</v>
      </c>
      <c r="N733" s="2">
        <f t="shared" si="35"/>
        <v>630368000</v>
      </c>
    </row>
    <row r="734" spans="1:14" x14ac:dyDescent="0.3">
      <c r="A734">
        <v>760</v>
      </c>
      <c r="B734" t="s">
        <v>284</v>
      </c>
      <c r="C734" t="s">
        <v>3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10</v>
      </c>
      <c r="K734" t="s">
        <v>285</v>
      </c>
      <c r="L734" s="2">
        <f t="shared" si="33"/>
        <v>18076000000</v>
      </c>
      <c r="M734" s="2">
        <f t="shared" si="34"/>
        <v>25842000000</v>
      </c>
      <c r="N734" s="2">
        <f t="shared" si="35"/>
        <v>7766000000</v>
      </c>
    </row>
    <row r="735" spans="1:14" x14ac:dyDescent="0.3">
      <c r="A735">
        <v>761</v>
      </c>
      <c r="B735" t="s">
        <v>284</v>
      </c>
      <c r="C735" t="s">
        <v>6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10</v>
      </c>
      <c r="K735" t="s">
        <v>285</v>
      </c>
      <c r="L735" s="2">
        <f t="shared" si="33"/>
        <v>17749000000</v>
      </c>
      <c r="M735" s="2">
        <f t="shared" si="34"/>
        <v>26915000000</v>
      </c>
      <c r="N735" s="2">
        <f t="shared" si="35"/>
        <v>9166000000</v>
      </c>
    </row>
    <row r="736" spans="1:14" x14ac:dyDescent="0.3">
      <c r="A736">
        <v>762</v>
      </c>
      <c r="B736" t="s">
        <v>284</v>
      </c>
      <c r="C736" t="s">
        <v>7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10</v>
      </c>
      <c r="K736" t="s">
        <v>285</v>
      </c>
      <c r="L736" s="2">
        <f t="shared" si="33"/>
        <v>17920000000</v>
      </c>
      <c r="M736" s="2">
        <f t="shared" si="34"/>
        <v>28389000000</v>
      </c>
      <c r="N736" s="2">
        <f t="shared" si="35"/>
        <v>10469000000</v>
      </c>
    </row>
    <row r="737" spans="1:14" x14ac:dyDescent="0.3">
      <c r="A737">
        <v>763</v>
      </c>
      <c r="B737" t="s">
        <v>284</v>
      </c>
      <c r="C737" t="s">
        <v>8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10</v>
      </c>
      <c r="K737" t="s">
        <v>285</v>
      </c>
      <c r="L737" s="2">
        <f t="shared" si="33"/>
        <v>18491000000</v>
      </c>
      <c r="M737" s="2">
        <f t="shared" si="34"/>
        <v>30265000000</v>
      </c>
      <c r="N737" s="2">
        <f t="shared" si="35"/>
        <v>11774000000</v>
      </c>
    </row>
    <row r="738" spans="1:14" x14ac:dyDescent="0.3">
      <c r="A738">
        <v>764</v>
      </c>
      <c r="B738" t="s">
        <v>286</v>
      </c>
      <c r="C738" t="s">
        <v>3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74</v>
      </c>
      <c r="K738" t="s">
        <v>135</v>
      </c>
      <c r="L738" s="2">
        <f t="shared" si="33"/>
        <v>3992000000</v>
      </c>
      <c r="M738" s="2">
        <f t="shared" si="34"/>
        <v>8710000000</v>
      </c>
      <c r="N738" s="2">
        <f t="shared" si="35"/>
        <v>4718000000</v>
      </c>
    </row>
    <row r="739" spans="1:14" x14ac:dyDescent="0.3">
      <c r="A739">
        <v>765</v>
      </c>
      <c r="B739" t="s">
        <v>286</v>
      </c>
      <c r="C739" t="s">
        <v>6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74</v>
      </c>
      <c r="K739" t="s">
        <v>135</v>
      </c>
      <c r="L739" s="2">
        <f t="shared" si="33"/>
        <v>3732000000</v>
      </c>
      <c r="M739" s="2">
        <f t="shared" si="34"/>
        <v>7936000000</v>
      </c>
      <c r="N739" s="2">
        <f t="shared" si="35"/>
        <v>4204000000</v>
      </c>
    </row>
    <row r="740" spans="1:14" x14ac:dyDescent="0.3">
      <c r="A740">
        <v>766</v>
      </c>
      <c r="B740" t="s">
        <v>286</v>
      </c>
      <c r="C740" t="s">
        <v>7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74</v>
      </c>
      <c r="K740" t="s">
        <v>135</v>
      </c>
      <c r="L740" s="2">
        <f t="shared" si="33"/>
        <v>4087000000</v>
      </c>
      <c r="M740" s="2">
        <f t="shared" si="34"/>
        <v>6984000000</v>
      </c>
      <c r="N740" s="2">
        <f t="shared" si="35"/>
        <v>2897000000</v>
      </c>
    </row>
    <row r="741" spans="1:14" x14ac:dyDescent="0.3">
      <c r="A741">
        <v>767</v>
      </c>
      <c r="B741" t="s">
        <v>286</v>
      </c>
      <c r="C741" t="s">
        <v>8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74</v>
      </c>
      <c r="K741" t="s">
        <v>135</v>
      </c>
      <c r="L741" s="2">
        <f t="shared" si="33"/>
        <v>4658000000</v>
      </c>
      <c r="M741" s="2">
        <f t="shared" si="34"/>
        <v>3313000000</v>
      </c>
      <c r="N741" s="2">
        <f t="shared" si="35"/>
        <v>-1345000000</v>
      </c>
    </row>
    <row r="742" spans="1:14" x14ac:dyDescent="0.3">
      <c r="A742">
        <v>768</v>
      </c>
      <c r="B742" t="s">
        <v>287</v>
      </c>
      <c r="C742" t="s">
        <v>3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38</v>
      </c>
      <c r="K742" t="s">
        <v>41</v>
      </c>
      <c r="L742" s="2">
        <f t="shared" si="33"/>
        <v>7080000000</v>
      </c>
      <c r="M742" s="2">
        <f t="shared" si="34"/>
        <v>8891000000</v>
      </c>
      <c r="N742" s="2">
        <f t="shared" si="35"/>
        <v>1811000000</v>
      </c>
    </row>
    <row r="743" spans="1:14" x14ac:dyDescent="0.3">
      <c r="A743">
        <v>769</v>
      </c>
      <c r="B743" t="s">
        <v>287</v>
      </c>
      <c r="C743" t="s">
        <v>6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38</v>
      </c>
      <c r="K743" t="s">
        <v>41</v>
      </c>
      <c r="L743" s="2">
        <f t="shared" si="33"/>
        <v>5970000000</v>
      </c>
      <c r="M743" s="2">
        <f t="shared" si="34"/>
        <v>9625000000</v>
      </c>
      <c r="N743" s="2">
        <f t="shared" si="35"/>
        <v>3655000000</v>
      </c>
    </row>
    <row r="744" spans="1:14" x14ac:dyDescent="0.3">
      <c r="A744">
        <v>770</v>
      </c>
      <c r="B744" t="s">
        <v>287</v>
      </c>
      <c r="C744" t="s">
        <v>7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38</v>
      </c>
      <c r="K744" t="s">
        <v>41</v>
      </c>
      <c r="L744" s="2">
        <f t="shared" si="33"/>
        <v>5757000000</v>
      </c>
      <c r="M744" s="2">
        <f t="shared" si="34"/>
        <v>7809000000</v>
      </c>
      <c r="N744" s="2">
        <f t="shared" si="35"/>
        <v>2052000000</v>
      </c>
    </row>
    <row r="745" spans="1:14" x14ac:dyDescent="0.3">
      <c r="A745">
        <v>771</v>
      </c>
      <c r="B745" t="s">
        <v>287</v>
      </c>
      <c r="C745" t="s">
        <v>8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38</v>
      </c>
      <c r="K745" t="s">
        <v>41</v>
      </c>
      <c r="L745" s="2">
        <f t="shared" si="33"/>
        <v>5274000000</v>
      </c>
      <c r="M745" s="2">
        <f t="shared" si="34"/>
        <v>7602000000</v>
      </c>
      <c r="N745" s="2">
        <f t="shared" si="35"/>
        <v>2328000000</v>
      </c>
    </row>
    <row r="746" spans="1:14" x14ac:dyDescent="0.3">
      <c r="A746">
        <v>772</v>
      </c>
      <c r="B746" t="s">
        <v>288</v>
      </c>
      <c r="C746" t="s">
        <v>3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10</v>
      </c>
      <c r="K746" t="s">
        <v>289</v>
      </c>
      <c r="L746" s="2">
        <f t="shared" si="33"/>
        <v>1111232000</v>
      </c>
      <c r="M746" s="2">
        <f t="shared" si="34"/>
        <v>2139883000</v>
      </c>
      <c r="N746" s="2">
        <f t="shared" si="35"/>
        <v>1028651000</v>
      </c>
    </row>
    <row r="747" spans="1:14" x14ac:dyDescent="0.3">
      <c r="A747">
        <v>773</v>
      </c>
      <c r="B747" t="s">
        <v>288</v>
      </c>
      <c r="C747" t="s">
        <v>6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10</v>
      </c>
      <c r="K747" t="s">
        <v>289</v>
      </c>
      <c r="L747" s="2">
        <f t="shared" si="33"/>
        <v>1124753000</v>
      </c>
      <c r="M747" s="2">
        <f t="shared" si="34"/>
        <v>2278455000</v>
      </c>
      <c r="N747" s="2">
        <f t="shared" si="35"/>
        <v>1153702000</v>
      </c>
    </row>
    <row r="748" spans="1:14" x14ac:dyDescent="0.3">
      <c r="A748">
        <v>774</v>
      </c>
      <c r="B748" t="s">
        <v>288</v>
      </c>
      <c r="C748" t="s">
        <v>7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10</v>
      </c>
      <c r="K748" t="s">
        <v>289</v>
      </c>
      <c r="L748" s="2">
        <f t="shared" si="33"/>
        <v>1159502000</v>
      </c>
      <c r="M748" s="2">
        <f t="shared" si="34"/>
        <v>2440485000</v>
      </c>
      <c r="N748" s="2">
        <f t="shared" si="35"/>
        <v>1280983000</v>
      </c>
    </row>
    <row r="749" spans="1:14" x14ac:dyDescent="0.3">
      <c r="A749">
        <v>775</v>
      </c>
      <c r="B749" t="s">
        <v>288</v>
      </c>
      <c r="C749" t="s">
        <v>8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10</v>
      </c>
      <c r="K749" t="s">
        <v>289</v>
      </c>
      <c r="L749" s="2">
        <f t="shared" si="33"/>
        <v>1220095000</v>
      </c>
      <c r="M749" s="2">
        <f t="shared" si="34"/>
        <v>2375790000</v>
      </c>
      <c r="N749" s="2">
        <f t="shared" si="35"/>
        <v>1155695000</v>
      </c>
    </row>
    <row r="750" spans="1:14" x14ac:dyDescent="0.3">
      <c r="A750">
        <v>776</v>
      </c>
      <c r="B750" t="s">
        <v>290</v>
      </c>
      <c r="C750" t="s">
        <v>3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16</v>
      </c>
      <c r="K750" t="s">
        <v>21</v>
      </c>
      <c r="L750" s="2">
        <f t="shared" si="33"/>
        <v>971300000</v>
      </c>
      <c r="M750" s="2">
        <f t="shared" si="34"/>
        <v>1161400000</v>
      </c>
      <c r="N750" s="2">
        <f t="shared" si="35"/>
        <v>190100000</v>
      </c>
    </row>
    <row r="751" spans="1:14" x14ac:dyDescent="0.3">
      <c r="A751">
        <v>777</v>
      </c>
      <c r="B751" t="s">
        <v>290</v>
      </c>
      <c r="C751" t="s">
        <v>6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16</v>
      </c>
      <c r="K751" t="s">
        <v>21</v>
      </c>
      <c r="L751" s="2">
        <f t="shared" si="33"/>
        <v>908500000</v>
      </c>
      <c r="M751" s="2">
        <f t="shared" si="34"/>
        <v>1245500000</v>
      </c>
      <c r="N751" s="2">
        <f t="shared" si="35"/>
        <v>337000000</v>
      </c>
    </row>
    <row r="752" spans="1:14" x14ac:dyDescent="0.3">
      <c r="A752">
        <v>778</v>
      </c>
      <c r="B752" t="s">
        <v>290</v>
      </c>
      <c r="C752" t="s">
        <v>7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16</v>
      </c>
      <c r="K752" t="s">
        <v>21</v>
      </c>
      <c r="L752" s="2">
        <f t="shared" si="33"/>
        <v>949100000</v>
      </c>
      <c r="M752" s="2">
        <f t="shared" si="34"/>
        <v>1432700000</v>
      </c>
      <c r="N752" s="2">
        <f t="shared" si="35"/>
        <v>483600000</v>
      </c>
    </row>
    <row r="753" spans="1:14" x14ac:dyDescent="0.3">
      <c r="A753">
        <v>779</v>
      </c>
      <c r="B753" t="s">
        <v>290</v>
      </c>
      <c r="C753" t="s">
        <v>8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16</v>
      </c>
      <c r="K753" t="s">
        <v>21</v>
      </c>
      <c r="L753" s="2">
        <f t="shared" si="33"/>
        <v>1004200000</v>
      </c>
      <c r="M753" s="2">
        <f t="shared" si="34"/>
        <v>1563300000</v>
      </c>
      <c r="N753" s="2">
        <f t="shared" si="35"/>
        <v>559100000</v>
      </c>
    </row>
    <row r="754" spans="1:14" x14ac:dyDescent="0.3">
      <c r="A754">
        <v>780</v>
      </c>
      <c r="B754" t="s">
        <v>291</v>
      </c>
      <c r="C754" t="s">
        <v>3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4</v>
      </c>
      <c r="K754" t="s">
        <v>155</v>
      </c>
      <c r="L754" s="2">
        <f t="shared" si="33"/>
        <v>5190000000</v>
      </c>
      <c r="M754" s="2">
        <f t="shared" si="34"/>
        <v>10691000000</v>
      </c>
      <c r="N754" s="2">
        <f t="shared" si="35"/>
        <v>5501000000</v>
      </c>
    </row>
    <row r="755" spans="1:14" x14ac:dyDescent="0.3">
      <c r="A755">
        <v>781</v>
      </c>
      <c r="B755" t="s">
        <v>291</v>
      </c>
      <c r="C755" t="s">
        <v>6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4</v>
      </c>
      <c r="K755" t="s">
        <v>155</v>
      </c>
      <c r="L755" s="2">
        <f t="shared" si="33"/>
        <v>5518000000</v>
      </c>
      <c r="M755" s="2">
        <f t="shared" si="34"/>
        <v>11349000000</v>
      </c>
      <c r="N755" s="2">
        <f t="shared" si="35"/>
        <v>5831000000</v>
      </c>
    </row>
    <row r="756" spans="1:14" x14ac:dyDescent="0.3">
      <c r="A756">
        <v>782</v>
      </c>
      <c r="B756" t="s">
        <v>291</v>
      </c>
      <c r="C756" t="s">
        <v>7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4</v>
      </c>
      <c r="K756" t="s">
        <v>155</v>
      </c>
      <c r="L756" s="2">
        <f t="shared" si="33"/>
        <v>5006000000</v>
      </c>
      <c r="M756" s="2">
        <f t="shared" si="34"/>
        <v>11834000000</v>
      </c>
      <c r="N756" s="2">
        <f t="shared" si="35"/>
        <v>6828000000</v>
      </c>
    </row>
    <row r="757" spans="1:14" x14ac:dyDescent="0.3">
      <c r="A757">
        <v>783</v>
      </c>
      <c r="B757" t="s">
        <v>291</v>
      </c>
      <c r="C757" t="s">
        <v>8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4</v>
      </c>
      <c r="K757" t="s">
        <v>155</v>
      </c>
      <c r="L757" s="2">
        <f t="shared" si="33"/>
        <v>5469000000</v>
      </c>
      <c r="M757" s="2">
        <f t="shared" si="34"/>
        <v>12152000000</v>
      </c>
      <c r="N757" s="2">
        <f t="shared" si="35"/>
        <v>6683000000</v>
      </c>
    </row>
    <row r="758" spans="1:14" x14ac:dyDescent="0.3">
      <c r="A758">
        <v>784</v>
      </c>
      <c r="B758" t="s">
        <v>292</v>
      </c>
      <c r="C758" t="s">
        <v>3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74</v>
      </c>
      <c r="K758" t="s">
        <v>293</v>
      </c>
      <c r="L758" s="2">
        <f t="shared" si="33"/>
        <v>597108000</v>
      </c>
      <c r="M758" s="2">
        <f t="shared" si="34"/>
        <v>1534846000</v>
      </c>
      <c r="N758" s="2">
        <f t="shared" si="35"/>
        <v>937738000</v>
      </c>
    </row>
    <row r="759" spans="1:14" x14ac:dyDescent="0.3">
      <c r="A759">
        <v>785</v>
      </c>
      <c r="B759" t="s">
        <v>292</v>
      </c>
      <c r="C759" t="s">
        <v>6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74</v>
      </c>
      <c r="K759" t="s">
        <v>293</v>
      </c>
      <c r="L759" s="2">
        <f t="shared" si="33"/>
        <v>656079000</v>
      </c>
      <c r="M759" s="2">
        <f t="shared" si="34"/>
        <v>1709253000</v>
      </c>
      <c r="N759" s="2">
        <f t="shared" si="35"/>
        <v>1053174000</v>
      </c>
    </row>
    <row r="760" spans="1:14" x14ac:dyDescent="0.3">
      <c r="A760">
        <v>786</v>
      </c>
      <c r="B760" t="s">
        <v>292</v>
      </c>
      <c r="C760" t="s">
        <v>7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74</v>
      </c>
      <c r="K760" t="s">
        <v>293</v>
      </c>
      <c r="L760" s="2">
        <f t="shared" si="33"/>
        <v>747021000</v>
      </c>
      <c r="M760" s="2">
        <f t="shared" si="34"/>
        <v>1458226000</v>
      </c>
      <c r="N760" s="2">
        <f t="shared" si="35"/>
        <v>711205000</v>
      </c>
    </row>
    <row r="761" spans="1:14" x14ac:dyDescent="0.3">
      <c r="A761">
        <v>787</v>
      </c>
      <c r="B761" t="s">
        <v>292</v>
      </c>
      <c r="C761" t="s">
        <v>8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74</v>
      </c>
      <c r="K761" t="s">
        <v>293</v>
      </c>
      <c r="L761" s="2">
        <f t="shared" si="33"/>
        <v>745143000</v>
      </c>
      <c r="M761" s="2">
        <f t="shared" si="34"/>
        <v>725427000</v>
      </c>
      <c r="N761" s="2">
        <f t="shared" si="35"/>
        <v>-19716000</v>
      </c>
    </row>
    <row r="762" spans="1:14" x14ac:dyDescent="0.3">
      <c r="A762">
        <v>788</v>
      </c>
      <c r="B762" t="s">
        <v>294</v>
      </c>
      <c r="C762" t="s">
        <v>3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13</v>
      </c>
      <c r="K762" t="s">
        <v>295</v>
      </c>
      <c r="L762" s="2">
        <f t="shared" si="33"/>
        <v>11820000000</v>
      </c>
      <c r="M762" s="2">
        <f t="shared" si="34"/>
        <v>15637000000</v>
      </c>
      <c r="N762" s="2">
        <f t="shared" si="35"/>
        <v>3817000000</v>
      </c>
    </row>
    <row r="763" spans="1:14" x14ac:dyDescent="0.3">
      <c r="A763">
        <v>789</v>
      </c>
      <c r="B763" t="s">
        <v>294</v>
      </c>
      <c r="C763" t="s">
        <v>6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13</v>
      </c>
      <c r="K763" t="s">
        <v>295</v>
      </c>
      <c r="L763" s="2">
        <f t="shared" si="33"/>
        <v>12237000000</v>
      </c>
      <c r="M763" s="2">
        <f t="shared" si="34"/>
        <v>14939000000</v>
      </c>
      <c r="N763" s="2">
        <f t="shared" si="35"/>
        <v>2702000000</v>
      </c>
    </row>
    <row r="764" spans="1:14" x14ac:dyDescent="0.3">
      <c r="A764">
        <v>790</v>
      </c>
      <c r="B764" t="s">
        <v>294</v>
      </c>
      <c r="C764" t="s">
        <v>7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13</v>
      </c>
      <c r="K764" t="s">
        <v>295</v>
      </c>
      <c r="L764" s="2">
        <f t="shared" si="33"/>
        <v>11472000000</v>
      </c>
      <c r="M764" s="2">
        <f t="shared" si="34"/>
        <v>14616000000</v>
      </c>
      <c r="N764" s="2">
        <f t="shared" si="35"/>
        <v>3144000000</v>
      </c>
    </row>
    <row r="765" spans="1:14" x14ac:dyDescent="0.3">
      <c r="A765">
        <v>791</v>
      </c>
      <c r="B765" t="s">
        <v>296</v>
      </c>
      <c r="C765" t="s">
        <v>3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13</v>
      </c>
      <c r="K765" t="s">
        <v>14</v>
      </c>
      <c r="L765" s="2">
        <f t="shared" si="33"/>
        <v>17775000000</v>
      </c>
      <c r="M765" s="2">
        <f t="shared" si="34"/>
        <v>25918000000</v>
      </c>
      <c r="N765" s="2">
        <f t="shared" si="35"/>
        <v>8143000000</v>
      </c>
    </row>
    <row r="766" spans="1:14" x14ac:dyDescent="0.3">
      <c r="A766">
        <v>792</v>
      </c>
      <c r="B766" t="s">
        <v>296</v>
      </c>
      <c r="C766" t="s">
        <v>6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13</v>
      </c>
      <c r="K766" t="s">
        <v>14</v>
      </c>
      <c r="L766" s="2">
        <f t="shared" si="33"/>
        <v>6788000000</v>
      </c>
      <c r="M766" s="2">
        <f t="shared" si="34"/>
        <v>11220000000</v>
      </c>
      <c r="N766" s="2">
        <f t="shared" si="35"/>
        <v>4432000000</v>
      </c>
    </row>
    <row r="767" spans="1:14" x14ac:dyDescent="0.3">
      <c r="A767">
        <v>793</v>
      </c>
      <c r="B767" t="s">
        <v>296</v>
      </c>
      <c r="C767" t="s">
        <v>7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13</v>
      </c>
      <c r="K767" t="s">
        <v>14</v>
      </c>
      <c r="L767" s="2">
        <f t="shared" si="33"/>
        <v>5956000000</v>
      </c>
      <c r="M767" s="2">
        <f t="shared" si="34"/>
        <v>9939000000</v>
      </c>
      <c r="N767" s="2">
        <f t="shared" si="35"/>
        <v>3983000000</v>
      </c>
    </row>
    <row r="768" spans="1:14" x14ac:dyDescent="0.3">
      <c r="A768">
        <v>794</v>
      </c>
      <c r="B768" t="s">
        <v>296</v>
      </c>
      <c r="C768" t="s">
        <v>8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13</v>
      </c>
      <c r="K768" t="s">
        <v>14</v>
      </c>
      <c r="L768" s="2">
        <f t="shared" si="33"/>
        <v>5244000000</v>
      </c>
      <c r="M768" s="2">
        <f t="shared" si="34"/>
        <v>8998000000</v>
      </c>
      <c r="N768" s="2">
        <f t="shared" si="35"/>
        <v>3754000000</v>
      </c>
    </row>
    <row r="769" spans="1:14" x14ac:dyDescent="0.3">
      <c r="A769">
        <v>795</v>
      </c>
      <c r="B769" t="s">
        <v>297</v>
      </c>
      <c r="C769" t="s">
        <v>3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38</v>
      </c>
      <c r="K769" t="s">
        <v>91</v>
      </c>
      <c r="L769" s="2">
        <f t="shared" si="33"/>
        <v>920502000</v>
      </c>
      <c r="M769" s="2">
        <f t="shared" si="34"/>
        <v>1683341000</v>
      </c>
      <c r="N769" s="2">
        <f t="shared" si="35"/>
        <v>762839000</v>
      </c>
    </row>
    <row r="770" spans="1:14" x14ac:dyDescent="0.3">
      <c r="A770">
        <v>796</v>
      </c>
      <c r="B770" t="s">
        <v>297</v>
      </c>
      <c r="C770" t="s">
        <v>6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38</v>
      </c>
      <c r="K770" t="s">
        <v>91</v>
      </c>
      <c r="L770" s="2">
        <f t="shared" si="33"/>
        <v>946393000</v>
      </c>
      <c r="M770" s="2">
        <f t="shared" si="34"/>
        <v>1844890000</v>
      </c>
      <c r="N770" s="2">
        <f t="shared" si="35"/>
        <v>898497000</v>
      </c>
    </row>
    <row r="771" spans="1:14" x14ac:dyDescent="0.3">
      <c r="A771">
        <v>797</v>
      </c>
      <c r="B771" t="s">
        <v>297</v>
      </c>
      <c r="C771" t="s">
        <v>7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38</v>
      </c>
      <c r="K771" t="s">
        <v>91</v>
      </c>
      <c r="L771" s="2">
        <f t="shared" ref="L771:L834" si="36">G771+H771+I771</f>
        <v>977895000</v>
      </c>
      <c r="M771" s="2">
        <f t="shared" ref="M771:M834" si="37">E771-F771</f>
        <v>1847554000</v>
      </c>
      <c r="N771" s="2">
        <f t="shared" ref="N771:N834" si="38">M771-L771</f>
        <v>869659000</v>
      </c>
    </row>
    <row r="772" spans="1:14" x14ac:dyDescent="0.3">
      <c r="A772">
        <v>798</v>
      </c>
      <c r="B772" t="s">
        <v>297</v>
      </c>
      <c r="C772" t="s">
        <v>8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38</v>
      </c>
      <c r="K772" t="s">
        <v>91</v>
      </c>
      <c r="L772" s="2">
        <f t="shared" si="36"/>
        <v>1079246000</v>
      </c>
      <c r="M772" s="2">
        <f t="shared" si="37"/>
        <v>1787833000</v>
      </c>
      <c r="N772" s="2">
        <f t="shared" si="38"/>
        <v>708587000</v>
      </c>
    </row>
    <row r="773" spans="1:14" x14ac:dyDescent="0.3">
      <c r="A773">
        <v>799</v>
      </c>
      <c r="B773" t="s">
        <v>298</v>
      </c>
      <c r="C773" t="s">
        <v>3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27</v>
      </c>
      <c r="K773" t="s">
        <v>115</v>
      </c>
      <c r="L773" s="2">
        <f t="shared" si="36"/>
        <v>627340000</v>
      </c>
      <c r="M773" s="2">
        <f t="shared" si="37"/>
        <v>1412816000</v>
      </c>
      <c r="N773" s="2">
        <f t="shared" si="38"/>
        <v>785476000</v>
      </c>
    </row>
    <row r="774" spans="1:14" x14ac:dyDescent="0.3">
      <c r="A774">
        <v>800</v>
      </c>
      <c r="B774" t="s">
        <v>298</v>
      </c>
      <c r="C774" t="s">
        <v>6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27</v>
      </c>
      <c r="K774" t="s">
        <v>115</v>
      </c>
      <c r="L774" s="2">
        <f t="shared" si="36"/>
        <v>650948000</v>
      </c>
      <c r="M774" s="2">
        <f t="shared" si="37"/>
        <v>1564983000</v>
      </c>
      <c r="N774" s="2">
        <f t="shared" si="38"/>
        <v>914035000</v>
      </c>
    </row>
    <row r="775" spans="1:14" x14ac:dyDescent="0.3">
      <c r="A775">
        <v>801</v>
      </c>
      <c r="B775" t="s">
        <v>298</v>
      </c>
      <c r="C775" t="s">
        <v>7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27</v>
      </c>
      <c r="K775" t="s">
        <v>115</v>
      </c>
      <c r="L775" s="2">
        <f t="shared" si="36"/>
        <v>743611000</v>
      </c>
      <c r="M775" s="2">
        <f t="shared" si="37"/>
        <v>1808581000</v>
      </c>
      <c r="N775" s="2">
        <f t="shared" si="38"/>
        <v>1064970000</v>
      </c>
    </row>
    <row r="776" spans="1:14" x14ac:dyDescent="0.3">
      <c r="A776">
        <v>802</v>
      </c>
      <c r="B776" t="s">
        <v>298</v>
      </c>
      <c r="C776" t="s">
        <v>8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27</v>
      </c>
      <c r="K776" t="s">
        <v>115</v>
      </c>
      <c r="L776" s="2">
        <f t="shared" si="36"/>
        <v>871974000</v>
      </c>
      <c r="M776" s="2">
        <f t="shared" si="37"/>
        <v>2158175000</v>
      </c>
      <c r="N776" s="2">
        <f t="shared" si="38"/>
        <v>1286201000</v>
      </c>
    </row>
    <row r="777" spans="1:14" x14ac:dyDescent="0.3">
      <c r="A777">
        <v>803</v>
      </c>
      <c r="B777" t="s">
        <v>299</v>
      </c>
      <c r="C777" t="s">
        <v>3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13</v>
      </c>
      <c r="K777" t="s">
        <v>300</v>
      </c>
      <c r="L777" s="2">
        <f t="shared" si="36"/>
        <v>914000000</v>
      </c>
      <c r="M777" s="2">
        <f t="shared" si="37"/>
        <v>1727000000</v>
      </c>
      <c r="N777" s="2">
        <f t="shared" si="38"/>
        <v>813000000</v>
      </c>
    </row>
    <row r="778" spans="1:14" x14ac:dyDescent="0.3">
      <c r="A778">
        <v>804</v>
      </c>
      <c r="B778" t="s">
        <v>299</v>
      </c>
      <c r="C778" t="s">
        <v>6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13</v>
      </c>
      <c r="K778" t="s">
        <v>300</v>
      </c>
      <c r="L778" s="2">
        <f t="shared" si="36"/>
        <v>820000000</v>
      </c>
      <c r="M778" s="2">
        <f t="shared" si="37"/>
        <v>1702000000</v>
      </c>
      <c r="N778" s="2">
        <f t="shared" si="38"/>
        <v>882000000</v>
      </c>
    </row>
    <row r="779" spans="1:14" x14ac:dyDescent="0.3">
      <c r="A779">
        <v>805</v>
      </c>
      <c r="B779" t="s">
        <v>299</v>
      </c>
      <c r="C779" t="s">
        <v>7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13</v>
      </c>
      <c r="K779" t="s">
        <v>300</v>
      </c>
      <c r="L779" s="2">
        <f t="shared" si="36"/>
        <v>976000000</v>
      </c>
      <c r="M779" s="2">
        <f t="shared" si="37"/>
        <v>1735000000</v>
      </c>
      <c r="N779" s="2">
        <f t="shared" si="38"/>
        <v>759000000</v>
      </c>
    </row>
    <row r="780" spans="1:14" x14ac:dyDescent="0.3">
      <c r="A780">
        <v>806</v>
      </c>
      <c r="B780" t="s">
        <v>299</v>
      </c>
      <c r="C780" t="s">
        <v>8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13</v>
      </c>
      <c r="K780" t="s">
        <v>300</v>
      </c>
      <c r="L780" s="2">
        <f t="shared" si="36"/>
        <v>1186000000</v>
      </c>
      <c r="M780" s="2">
        <f t="shared" si="37"/>
        <v>2335000000</v>
      </c>
      <c r="N780" s="2">
        <f t="shared" si="38"/>
        <v>1149000000</v>
      </c>
    </row>
    <row r="781" spans="1:14" x14ac:dyDescent="0.3">
      <c r="A781">
        <v>807</v>
      </c>
      <c r="B781" t="s">
        <v>301</v>
      </c>
      <c r="C781" t="s">
        <v>3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16</v>
      </c>
      <c r="K781" t="s">
        <v>19</v>
      </c>
      <c r="L781" s="2">
        <f t="shared" si="36"/>
        <v>1873360000</v>
      </c>
      <c r="M781" s="2">
        <f t="shared" si="37"/>
        <v>2507513000</v>
      </c>
      <c r="N781" s="2">
        <f t="shared" si="38"/>
        <v>634153000</v>
      </c>
    </row>
    <row r="782" spans="1:14" x14ac:dyDescent="0.3">
      <c r="A782">
        <v>808</v>
      </c>
      <c r="B782" t="s">
        <v>301</v>
      </c>
      <c r="C782" t="s">
        <v>6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16</v>
      </c>
      <c r="K782" t="s">
        <v>19</v>
      </c>
      <c r="L782" s="2">
        <f t="shared" si="36"/>
        <v>1978960000</v>
      </c>
      <c r="M782" s="2">
        <f t="shared" si="37"/>
        <v>2656014000</v>
      </c>
      <c r="N782" s="2">
        <f t="shared" si="38"/>
        <v>677054000</v>
      </c>
    </row>
    <row r="783" spans="1:14" x14ac:dyDescent="0.3">
      <c r="A783">
        <v>809</v>
      </c>
      <c r="B783" t="s">
        <v>301</v>
      </c>
      <c r="C783" t="s">
        <v>7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16</v>
      </c>
      <c r="K783" t="s">
        <v>19</v>
      </c>
      <c r="L783" s="2">
        <f t="shared" si="36"/>
        <v>2196173000</v>
      </c>
      <c r="M783" s="2">
        <f t="shared" si="37"/>
        <v>2911315000</v>
      </c>
      <c r="N783" s="2">
        <f t="shared" si="38"/>
        <v>715142000</v>
      </c>
    </row>
    <row r="784" spans="1:14" x14ac:dyDescent="0.3">
      <c r="A784">
        <v>810</v>
      </c>
      <c r="B784" t="s">
        <v>301</v>
      </c>
      <c r="C784" t="s">
        <v>8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16</v>
      </c>
      <c r="K784" t="s">
        <v>19</v>
      </c>
      <c r="L784" s="2">
        <f t="shared" si="36"/>
        <v>2243356000</v>
      </c>
      <c r="M784" s="2">
        <f t="shared" si="37"/>
        <v>3012259000</v>
      </c>
      <c r="N784" s="2">
        <f t="shared" si="38"/>
        <v>768903000</v>
      </c>
    </row>
    <row r="785" spans="1:14" x14ac:dyDescent="0.3">
      <c r="A785">
        <v>811</v>
      </c>
      <c r="B785" t="s">
        <v>302</v>
      </c>
      <c r="C785" t="s">
        <v>3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43</v>
      </c>
      <c r="K785" t="s">
        <v>44</v>
      </c>
      <c r="L785" s="2">
        <f t="shared" si="36"/>
        <v>2823000000</v>
      </c>
      <c r="M785" s="2">
        <f t="shared" si="37"/>
        <v>3174000000</v>
      </c>
      <c r="N785" s="2">
        <f t="shared" si="38"/>
        <v>351000000</v>
      </c>
    </row>
    <row r="786" spans="1:14" x14ac:dyDescent="0.3">
      <c r="A786">
        <v>812</v>
      </c>
      <c r="B786" t="s">
        <v>302</v>
      </c>
      <c r="C786" t="s">
        <v>6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43</v>
      </c>
      <c r="K786" t="s">
        <v>44</v>
      </c>
      <c r="L786" s="2">
        <f t="shared" si="36"/>
        <v>2665000000</v>
      </c>
      <c r="M786" s="2">
        <f t="shared" si="37"/>
        <v>3177000000</v>
      </c>
      <c r="N786" s="2">
        <f t="shared" si="38"/>
        <v>512000000</v>
      </c>
    </row>
    <row r="787" spans="1:14" x14ac:dyDescent="0.3">
      <c r="A787">
        <v>813</v>
      </c>
      <c r="B787" t="s">
        <v>302</v>
      </c>
      <c r="C787" t="s">
        <v>7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43</v>
      </c>
      <c r="K787" t="s">
        <v>44</v>
      </c>
      <c r="L787" s="2">
        <f t="shared" si="36"/>
        <v>2621000000</v>
      </c>
      <c r="M787" s="2">
        <f t="shared" si="37"/>
        <v>3321000000</v>
      </c>
      <c r="N787" s="2">
        <f t="shared" si="38"/>
        <v>700000000</v>
      </c>
    </row>
    <row r="788" spans="1:14" x14ac:dyDescent="0.3">
      <c r="A788">
        <v>814</v>
      </c>
      <c r="B788" t="s">
        <v>302</v>
      </c>
      <c r="C788" t="s">
        <v>8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43</v>
      </c>
      <c r="K788" t="s">
        <v>44</v>
      </c>
      <c r="L788" s="2">
        <f t="shared" si="36"/>
        <v>2727000000</v>
      </c>
      <c r="M788" s="2">
        <f t="shared" si="37"/>
        <v>3375000000</v>
      </c>
      <c r="N788" s="2">
        <f t="shared" si="38"/>
        <v>648000000</v>
      </c>
    </row>
    <row r="789" spans="1:14" x14ac:dyDescent="0.3">
      <c r="A789">
        <v>815</v>
      </c>
      <c r="B789" t="s">
        <v>303</v>
      </c>
      <c r="C789" t="s">
        <v>3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27</v>
      </c>
      <c r="K789" t="s">
        <v>115</v>
      </c>
      <c r="L789" s="2">
        <f t="shared" si="36"/>
        <v>1703796000</v>
      </c>
      <c r="M789" s="2">
        <f t="shared" si="37"/>
        <v>2859882000</v>
      </c>
      <c r="N789" s="2">
        <f t="shared" si="38"/>
        <v>1156086000</v>
      </c>
    </row>
    <row r="790" spans="1:14" x14ac:dyDescent="0.3">
      <c r="A790">
        <v>816</v>
      </c>
      <c r="B790" t="s">
        <v>303</v>
      </c>
      <c r="C790" t="s">
        <v>6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27</v>
      </c>
      <c r="K790" t="s">
        <v>115</v>
      </c>
      <c r="L790" s="2">
        <f t="shared" si="36"/>
        <v>1924132000</v>
      </c>
      <c r="M790" s="2">
        <f t="shared" si="37"/>
        <v>3280848000</v>
      </c>
      <c r="N790" s="2">
        <f t="shared" si="38"/>
        <v>1356716000</v>
      </c>
    </row>
    <row r="791" spans="1:14" x14ac:dyDescent="0.3">
      <c r="A791">
        <v>817</v>
      </c>
      <c r="B791" t="s">
        <v>303</v>
      </c>
      <c r="C791" t="s">
        <v>7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27</v>
      </c>
      <c r="K791" t="s">
        <v>115</v>
      </c>
      <c r="L791" s="2">
        <f t="shared" si="36"/>
        <v>1898284000</v>
      </c>
      <c r="M791" s="2">
        <f t="shared" si="37"/>
        <v>3336166000</v>
      </c>
      <c r="N791" s="2">
        <f t="shared" si="38"/>
        <v>1437882000</v>
      </c>
    </row>
    <row r="792" spans="1:14" x14ac:dyDescent="0.3">
      <c r="A792">
        <v>818</v>
      </c>
      <c r="B792" t="s">
        <v>303</v>
      </c>
      <c r="C792" t="s">
        <v>8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27</v>
      </c>
      <c r="K792" t="s">
        <v>115</v>
      </c>
      <c r="L792" s="2">
        <f t="shared" si="36"/>
        <v>1969308000</v>
      </c>
      <c r="M792" s="2">
        <f t="shared" si="37"/>
        <v>3382675000</v>
      </c>
      <c r="N792" s="2">
        <f t="shared" si="38"/>
        <v>1413367000</v>
      </c>
    </row>
    <row r="793" spans="1:14" x14ac:dyDescent="0.3">
      <c r="A793">
        <v>819</v>
      </c>
      <c r="B793" t="s">
        <v>304</v>
      </c>
      <c r="C793" t="s">
        <v>3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16</v>
      </c>
      <c r="K793" t="s">
        <v>72</v>
      </c>
      <c r="L793" s="2">
        <f t="shared" si="36"/>
        <v>6688000000</v>
      </c>
      <c r="M793" s="2">
        <f t="shared" si="37"/>
        <v>8749000000</v>
      </c>
      <c r="N793" s="2">
        <f t="shared" si="38"/>
        <v>2061000000</v>
      </c>
    </row>
    <row r="794" spans="1:14" x14ac:dyDescent="0.3">
      <c r="A794">
        <v>820</v>
      </c>
      <c r="B794" t="s">
        <v>304</v>
      </c>
      <c r="C794" t="s">
        <v>6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16</v>
      </c>
      <c r="K794" t="s">
        <v>72</v>
      </c>
      <c r="L794" s="2">
        <f t="shared" si="36"/>
        <v>7972000000</v>
      </c>
      <c r="M794" s="2">
        <f t="shared" si="37"/>
        <v>10334000000</v>
      </c>
      <c r="N794" s="2">
        <f t="shared" si="38"/>
        <v>2362000000</v>
      </c>
    </row>
    <row r="795" spans="1:14" x14ac:dyDescent="0.3">
      <c r="A795">
        <v>821</v>
      </c>
      <c r="B795" t="s">
        <v>304</v>
      </c>
      <c r="C795" t="s">
        <v>7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16</v>
      </c>
      <c r="K795" t="s">
        <v>72</v>
      </c>
      <c r="L795" s="2">
        <f t="shared" si="36"/>
        <v>7673000000</v>
      </c>
      <c r="M795" s="2">
        <f t="shared" si="37"/>
        <v>10020000000</v>
      </c>
      <c r="N795" s="2">
        <f t="shared" si="38"/>
        <v>2347000000</v>
      </c>
    </row>
    <row r="796" spans="1:14" x14ac:dyDescent="0.3">
      <c r="A796">
        <v>822</v>
      </c>
      <c r="B796" t="s">
        <v>304</v>
      </c>
      <c r="C796" t="s">
        <v>8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16</v>
      </c>
      <c r="K796" t="s">
        <v>72</v>
      </c>
      <c r="L796" s="2">
        <f t="shared" si="36"/>
        <v>7631000000</v>
      </c>
      <c r="M796" s="2">
        <f t="shared" si="37"/>
        <v>9372000000</v>
      </c>
      <c r="N796" s="2">
        <f t="shared" si="38"/>
        <v>1741000000</v>
      </c>
    </row>
    <row r="797" spans="1:14" x14ac:dyDescent="0.3">
      <c r="A797">
        <v>823</v>
      </c>
      <c r="B797" t="s">
        <v>305</v>
      </c>
      <c r="C797" t="s">
        <v>3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13</v>
      </c>
      <c r="K797" t="s">
        <v>167</v>
      </c>
      <c r="L797" s="2">
        <f t="shared" si="36"/>
        <v>28205000000</v>
      </c>
      <c r="M797" s="2">
        <f t="shared" si="37"/>
        <v>50361000000</v>
      </c>
      <c r="N797" s="2">
        <f t="shared" si="38"/>
        <v>22156000000</v>
      </c>
    </row>
    <row r="798" spans="1:14" x14ac:dyDescent="0.3">
      <c r="A798">
        <v>824</v>
      </c>
      <c r="B798" t="s">
        <v>305</v>
      </c>
      <c r="C798" t="s">
        <v>6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13</v>
      </c>
      <c r="K798" t="s">
        <v>167</v>
      </c>
      <c r="L798" s="2">
        <f t="shared" si="36"/>
        <v>28372000000</v>
      </c>
      <c r="M798" s="2">
        <f t="shared" si="37"/>
        <v>48684000000</v>
      </c>
      <c r="N798" s="2">
        <f t="shared" si="38"/>
        <v>20312000000</v>
      </c>
    </row>
    <row r="799" spans="1:14" x14ac:dyDescent="0.3">
      <c r="A799">
        <v>825</v>
      </c>
      <c r="B799" t="s">
        <v>305</v>
      </c>
      <c r="C799" t="s">
        <v>7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13</v>
      </c>
      <c r="K799" t="s">
        <v>167</v>
      </c>
      <c r="L799" s="2">
        <f t="shared" si="36"/>
        <v>27875000000</v>
      </c>
      <c r="M799" s="2">
        <f t="shared" si="37"/>
        <v>46407000000</v>
      </c>
      <c r="N799" s="2">
        <f t="shared" si="38"/>
        <v>18532000000</v>
      </c>
    </row>
    <row r="800" spans="1:14" x14ac:dyDescent="0.3">
      <c r="A800">
        <v>826</v>
      </c>
      <c r="B800" t="s">
        <v>305</v>
      </c>
      <c r="C800" t="s">
        <v>8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13</v>
      </c>
      <c r="K800" t="s">
        <v>167</v>
      </c>
      <c r="L800" s="2">
        <f t="shared" si="36"/>
        <v>24995000000</v>
      </c>
      <c r="M800" s="2">
        <f t="shared" si="37"/>
        <v>40684000000</v>
      </c>
      <c r="N800" s="2">
        <f t="shared" si="38"/>
        <v>15689000000</v>
      </c>
    </row>
    <row r="801" spans="1:14" x14ac:dyDescent="0.3">
      <c r="A801">
        <v>827</v>
      </c>
      <c r="B801" t="s">
        <v>306</v>
      </c>
      <c r="C801" t="s">
        <v>3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16</v>
      </c>
      <c r="K801" t="s">
        <v>21</v>
      </c>
      <c r="L801" s="2">
        <f t="shared" si="36"/>
        <v>436585000</v>
      </c>
      <c r="M801" s="2">
        <f t="shared" si="37"/>
        <v>699148000</v>
      </c>
      <c r="N801" s="2">
        <f t="shared" si="38"/>
        <v>262563000</v>
      </c>
    </row>
    <row r="802" spans="1:14" x14ac:dyDescent="0.3">
      <c r="A802">
        <v>828</v>
      </c>
      <c r="B802" t="s">
        <v>306</v>
      </c>
      <c r="C802" t="s">
        <v>6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16</v>
      </c>
      <c r="K802" t="s">
        <v>21</v>
      </c>
      <c r="L802" s="2">
        <f t="shared" si="36"/>
        <v>489356000</v>
      </c>
      <c r="M802" s="2">
        <f t="shared" si="37"/>
        <v>756118000</v>
      </c>
      <c r="N802" s="2">
        <f t="shared" si="38"/>
        <v>266762000</v>
      </c>
    </row>
    <row r="803" spans="1:14" x14ac:dyDescent="0.3">
      <c r="A803">
        <v>829</v>
      </c>
      <c r="B803" t="s">
        <v>306</v>
      </c>
      <c r="C803" t="s">
        <v>7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16</v>
      </c>
      <c r="K803" t="s">
        <v>21</v>
      </c>
      <c r="L803" s="2">
        <f t="shared" si="36"/>
        <v>555861000</v>
      </c>
      <c r="M803" s="2">
        <f t="shared" si="37"/>
        <v>816116000</v>
      </c>
      <c r="N803" s="2">
        <f t="shared" si="38"/>
        <v>260255000</v>
      </c>
    </row>
    <row r="804" spans="1:14" x14ac:dyDescent="0.3">
      <c r="A804">
        <v>830</v>
      </c>
      <c r="B804" t="s">
        <v>306</v>
      </c>
      <c r="C804" t="s">
        <v>8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16</v>
      </c>
      <c r="K804" t="s">
        <v>21</v>
      </c>
      <c r="L804" s="2">
        <f t="shared" si="36"/>
        <v>582146000</v>
      </c>
      <c r="M804" s="2">
        <f t="shared" si="37"/>
        <v>890270000</v>
      </c>
      <c r="N804" s="2">
        <f t="shared" si="38"/>
        <v>308124000</v>
      </c>
    </row>
    <row r="805" spans="1:14" x14ac:dyDescent="0.3">
      <c r="A805">
        <v>831</v>
      </c>
      <c r="B805" t="s">
        <v>307</v>
      </c>
      <c r="C805" t="s">
        <v>3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50</v>
      </c>
      <c r="K805" t="s">
        <v>51</v>
      </c>
      <c r="L805" s="2">
        <f t="shared" si="36"/>
        <v>687248000</v>
      </c>
      <c r="M805" s="2">
        <f t="shared" si="37"/>
        <v>1175534000</v>
      </c>
      <c r="N805" s="2">
        <f t="shared" si="38"/>
        <v>488286000</v>
      </c>
    </row>
    <row r="806" spans="1:14" x14ac:dyDescent="0.3">
      <c r="A806">
        <v>832</v>
      </c>
      <c r="B806" t="s">
        <v>307</v>
      </c>
      <c r="C806" t="s">
        <v>6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50</v>
      </c>
      <c r="K806" t="s">
        <v>51</v>
      </c>
      <c r="L806" s="2">
        <f t="shared" si="36"/>
        <v>765715000</v>
      </c>
      <c r="M806" s="2">
        <f t="shared" si="37"/>
        <v>1284205000</v>
      </c>
      <c r="N806" s="2">
        <f t="shared" si="38"/>
        <v>518490000</v>
      </c>
    </row>
    <row r="807" spans="1:14" x14ac:dyDescent="0.3">
      <c r="A807">
        <v>833</v>
      </c>
      <c r="B807" t="s">
        <v>307</v>
      </c>
      <c r="C807" t="s">
        <v>7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50</v>
      </c>
      <c r="K807" t="s">
        <v>51</v>
      </c>
      <c r="L807" s="2">
        <f t="shared" si="36"/>
        <v>768531000</v>
      </c>
      <c r="M807" s="2">
        <f t="shared" si="37"/>
        <v>1362150000</v>
      </c>
      <c r="N807" s="2">
        <f t="shared" si="38"/>
        <v>593619000</v>
      </c>
    </row>
    <row r="808" spans="1:14" x14ac:dyDescent="0.3">
      <c r="A808">
        <v>834</v>
      </c>
      <c r="B808" t="s">
        <v>307</v>
      </c>
      <c r="C808" t="s">
        <v>8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50</v>
      </c>
      <c r="K808" t="s">
        <v>51</v>
      </c>
      <c r="L808" s="2">
        <f t="shared" si="36"/>
        <v>755658000</v>
      </c>
      <c r="M808" s="2">
        <f t="shared" si="37"/>
        <v>1351599000</v>
      </c>
      <c r="N808" s="2">
        <f t="shared" si="38"/>
        <v>595941000</v>
      </c>
    </row>
    <row r="809" spans="1:14" x14ac:dyDescent="0.3">
      <c r="A809">
        <v>835</v>
      </c>
      <c r="B809" t="s">
        <v>308</v>
      </c>
      <c r="C809" t="s">
        <v>3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16</v>
      </c>
      <c r="K809" t="s">
        <v>309</v>
      </c>
      <c r="L809" s="2">
        <f t="shared" si="36"/>
        <v>674028000</v>
      </c>
      <c r="M809" s="2">
        <f t="shared" si="37"/>
        <v>911887000</v>
      </c>
      <c r="N809" s="2">
        <f t="shared" si="38"/>
        <v>237859000</v>
      </c>
    </row>
    <row r="810" spans="1:14" x14ac:dyDescent="0.3">
      <c r="A810">
        <v>836</v>
      </c>
      <c r="B810" t="s">
        <v>308</v>
      </c>
      <c r="C810" t="s">
        <v>6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16</v>
      </c>
      <c r="K810" t="s">
        <v>309</v>
      </c>
      <c r="L810" s="2">
        <f t="shared" si="36"/>
        <v>859976000</v>
      </c>
      <c r="M810" s="2">
        <f t="shared" si="37"/>
        <v>1297710000</v>
      </c>
      <c r="N810" s="2">
        <f t="shared" si="38"/>
        <v>437734000</v>
      </c>
    </row>
    <row r="811" spans="1:14" x14ac:dyDescent="0.3">
      <c r="A811">
        <v>837</v>
      </c>
      <c r="B811" t="s">
        <v>308</v>
      </c>
      <c r="C811" t="s">
        <v>7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16</v>
      </c>
      <c r="K811" t="s">
        <v>309</v>
      </c>
      <c r="L811" s="2">
        <f t="shared" si="36"/>
        <v>923573000</v>
      </c>
      <c r="M811" s="2">
        <f t="shared" si="37"/>
        <v>1549290000</v>
      </c>
      <c r="N811" s="2">
        <f t="shared" si="38"/>
        <v>625717000</v>
      </c>
    </row>
    <row r="812" spans="1:14" x14ac:dyDescent="0.3">
      <c r="A812">
        <v>838</v>
      </c>
      <c r="B812" t="s">
        <v>308</v>
      </c>
      <c r="C812" t="s">
        <v>8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16</v>
      </c>
      <c r="K812" t="s">
        <v>309</v>
      </c>
      <c r="L812" s="2">
        <f t="shared" si="36"/>
        <v>1088906000</v>
      </c>
      <c r="M812" s="2">
        <f t="shared" si="37"/>
        <v>1666448000</v>
      </c>
      <c r="N812" s="2">
        <f t="shared" si="38"/>
        <v>577542000</v>
      </c>
    </row>
    <row r="813" spans="1:14" x14ac:dyDescent="0.3">
      <c r="A813">
        <v>839</v>
      </c>
      <c r="B813" t="s">
        <v>310</v>
      </c>
      <c r="C813" t="s">
        <v>3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13</v>
      </c>
      <c r="K813" t="s">
        <v>25</v>
      </c>
      <c r="L813" s="2">
        <f t="shared" si="36"/>
        <v>18990000000</v>
      </c>
      <c r="M813" s="2">
        <f t="shared" si="37"/>
        <v>31521000000</v>
      </c>
      <c r="N813" s="2">
        <f t="shared" si="38"/>
        <v>12531000000</v>
      </c>
    </row>
    <row r="814" spans="1:14" x14ac:dyDescent="0.3">
      <c r="A814">
        <v>840</v>
      </c>
      <c r="B814" t="s">
        <v>310</v>
      </c>
      <c r="C814" t="s">
        <v>6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13</v>
      </c>
      <c r="K814" t="s">
        <v>25</v>
      </c>
      <c r="L814" s="2">
        <f t="shared" si="36"/>
        <v>19967000000</v>
      </c>
      <c r="M814" s="2">
        <f t="shared" si="37"/>
        <v>35609000000</v>
      </c>
      <c r="N814" s="2">
        <f t="shared" si="38"/>
        <v>15642000000</v>
      </c>
    </row>
    <row r="815" spans="1:14" x14ac:dyDescent="0.3">
      <c r="A815">
        <v>841</v>
      </c>
      <c r="B815" t="s">
        <v>310</v>
      </c>
      <c r="C815" t="s">
        <v>7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13</v>
      </c>
      <c r="K815" t="s">
        <v>25</v>
      </c>
      <c r="L815" s="2">
        <f t="shared" si="36"/>
        <v>20323000000</v>
      </c>
      <c r="M815" s="2">
        <f t="shared" si="37"/>
        <v>34679000000</v>
      </c>
      <c r="N815" s="2">
        <f t="shared" si="38"/>
        <v>14356000000</v>
      </c>
    </row>
    <row r="816" spans="1:14" x14ac:dyDescent="0.3">
      <c r="A816">
        <v>842</v>
      </c>
      <c r="B816" t="s">
        <v>310</v>
      </c>
      <c r="C816" t="s">
        <v>8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13</v>
      </c>
      <c r="K816" t="s">
        <v>25</v>
      </c>
      <c r="L816" s="2">
        <f t="shared" si="36"/>
        <v>21431000000</v>
      </c>
      <c r="M816" s="2">
        <f t="shared" si="37"/>
        <v>36191000000</v>
      </c>
      <c r="N816" s="2">
        <f t="shared" si="38"/>
        <v>14760000000</v>
      </c>
    </row>
    <row r="817" spans="1:14" x14ac:dyDescent="0.3">
      <c r="A817">
        <v>843</v>
      </c>
      <c r="B817" t="s">
        <v>311</v>
      </c>
      <c r="C817" t="s">
        <v>3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13</v>
      </c>
      <c r="K817" t="s">
        <v>48</v>
      </c>
      <c r="L817" s="2">
        <f t="shared" si="36"/>
        <v>2211000000</v>
      </c>
      <c r="M817" s="2">
        <f t="shared" si="37"/>
        <v>3419000000</v>
      </c>
      <c r="N817" s="2">
        <f t="shared" si="38"/>
        <v>1208000000</v>
      </c>
    </row>
    <row r="818" spans="1:14" x14ac:dyDescent="0.3">
      <c r="A818">
        <v>844</v>
      </c>
      <c r="B818" t="s">
        <v>311</v>
      </c>
      <c r="C818" t="s">
        <v>6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13</v>
      </c>
      <c r="K818" t="s">
        <v>48</v>
      </c>
      <c r="L818" s="2">
        <f t="shared" si="36"/>
        <v>2340000000</v>
      </c>
      <c r="M818" s="2">
        <f t="shared" si="37"/>
        <v>3640000000</v>
      </c>
      <c r="N818" s="2">
        <f t="shared" si="38"/>
        <v>1300000000</v>
      </c>
    </row>
    <row r="819" spans="1:14" x14ac:dyDescent="0.3">
      <c r="A819">
        <v>845</v>
      </c>
      <c r="B819" t="s">
        <v>311</v>
      </c>
      <c r="C819" t="s">
        <v>7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13</v>
      </c>
      <c r="K819" t="s">
        <v>48</v>
      </c>
      <c r="L819" s="2">
        <f t="shared" si="36"/>
        <v>2611000000</v>
      </c>
      <c r="M819" s="2">
        <f t="shared" si="37"/>
        <v>3497000000</v>
      </c>
      <c r="N819" s="2">
        <f t="shared" si="38"/>
        <v>886000000</v>
      </c>
    </row>
    <row r="820" spans="1:14" x14ac:dyDescent="0.3">
      <c r="A820">
        <v>846</v>
      </c>
      <c r="B820" t="s">
        <v>311</v>
      </c>
      <c r="C820" t="s">
        <v>8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13</v>
      </c>
      <c r="K820" t="s">
        <v>48</v>
      </c>
      <c r="L820" s="2">
        <f t="shared" si="36"/>
        <v>2722000000</v>
      </c>
      <c r="M820" s="2">
        <f t="shared" si="37"/>
        <v>3964000000</v>
      </c>
      <c r="N820" s="2">
        <f t="shared" si="38"/>
        <v>1242000000</v>
      </c>
    </row>
    <row r="821" spans="1:14" x14ac:dyDescent="0.3">
      <c r="A821">
        <v>847</v>
      </c>
      <c r="B821" t="s">
        <v>312</v>
      </c>
      <c r="C821" t="s">
        <v>3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50</v>
      </c>
      <c r="K821" t="s">
        <v>87</v>
      </c>
      <c r="L821" s="2">
        <f t="shared" si="36"/>
        <v>4776000000</v>
      </c>
      <c r="M821" s="2">
        <f t="shared" si="37"/>
        <v>6565000000</v>
      </c>
      <c r="N821" s="2">
        <f t="shared" si="38"/>
        <v>1789000000</v>
      </c>
    </row>
    <row r="822" spans="1:14" x14ac:dyDescent="0.3">
      <c r="A822">
        <v>848</v>
      </c>
      <c r="B822" t="s">
        <v>312</v>
      </c>
      <c r="C822" t="s">
        <v>6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50</v>
      </c>
      <c r="K822" t="s">
        <v>87</v>
      </c>
      <c r="L822" s="2">
        <f t="shared" si="36"/>
        <v>5088000000</v>
      </c>
      <c r="M822" s="2">
        <f t="shared" si="37"/>
        <v>7201000000</v>
      </c>
      <c r="N822" s="2">
        <f t="shared" si="38"/>
        <v>2113000000</v>
      </c>
    </row>
    <row r="823" spans="1:14" x14ac:dyDescent="0.3">
      <c r="A823">
        <v>849</v>
      </c>
      <c r="B823" t="s">
        <v>312</v>
      </c>
      <c r="C823" t="s">
        <v>7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50</v>
      </c>
      <c r="K823" t="s">
        <v>87</v>
      </c>
      <c r="L823" s="2">
        <f t="shared" si="36"/>
        <v>4900000000</v>
      </c>
      <c r="M823" s="2">
        <f t="shared" si="37"/>
        <v>7363000000</v>
      </c>
      <c r="N823" s="2">
        <f t="shared" si="38"/>
        <v>2463000000</v>
      </c>
    </row>
    <row r="824" spans="1:14" x14ac:dyDescent="0.3">
      <c r="A824">
        <v>850</v>
      </c>
      <c r="B824" t="s">
        <v>312</v>
      </c>
      <c r="C824" t="s">
        <v>8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50</v>
      </c>
      <c r="K824" t="s">
        <v>87</v>
      </c>
      <c r="L824" s="2">
        <f t="shared" si="36"/>
        <v>4513000000</v>
      </c>
      <c r="M824" s="2">
        <f t="shared" si="37"/>
        <v>6897000000</v>
      </c>
      <c r="N824" s="2">
        <f t="shared" si="38"/>
        <v>2384000000</v>
      </c>
    </row>
    <row r="825" spans="1:14" x14ac:dyDescent="0.3">
      <c r="A825">
        <v>851</v>
      </c>
      <c r="B825" t="s">
        <v>313</v>
      </c>
      <c r="C825" t="s">
        <v>3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10</v>
      </c>
      <c r="K825" t="s">
        <v>314</v>
      </c>
      <c r="L825" s="2">
        <f t="shared" si="36"/>
        <v>6279100000</v>
      </c>
      <c r="M825" s="2">
        <f t="shared" si="37"/>
        <v>6956200000</v>
      </c>
      <c r="N825" s="2">
        <f t="shared" si="38"/>
        <v>677100000</v>
      </c>
    </row>
    <row r="826" spans="1:14" x14ac:dyDescent="0.3">
      <c r="A826">
        <v>852</v>
      </c>
      <c r="B826" t="s">
        <v>313</v>
      </c>
      <c r="C826" t="s">
        <v>6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10</v>
      </c>
      <c r="K826" t="s">
        <v>314</v>
      </c>
      <c r="L826" s="2">
        <f t="shared" si="36"/>
        <v>6463400000</v>
      </c>
      <c r="M826" s="2">
        <f t="shared" si="37"/>
        <v>7122300000</v>
      </c>
      <c r="N826" s="2">
        <f t="shared" si="38"/>
        <v>658900000</v>
      </c>
    </row>
    <row r="827" spans="1:14" x14ac:dyDescent="0.3">
      <c r="A827">
        <v>853</v>
      </c>
      <c r="B827" t="s">
        <v>313</v>
      </c>
      <c r="C827" t="s">
        <v>7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10</v>
      </c>
      <c r="K827" t="s">
        <v>314</v>
      </c>
      <c r="L827" s="2">
        <f t="shared" si="36"/>
        <v>6748500000</v>
      </c>
      <c r="M827" s="2">
        <f t="shared" si="37"/>
        <v>7537100000</v>
      </c>
      <c r="N827" s="2">
        <f t="shared" si="38"/>
        <v>788600000</v>
      </c>
    </row>
    <row r="828" spans="1:14" x14ac:dyDescent="0.3">
      <c r="A828">
        <v>854</v>
      </c>
      <c r="B828" t="s">
        <v>313</v>
      </c>
      <c r="C828" t="s">
        <v>8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10</v>
      </c>
      <c r="K828" t="s">
        <v>314</v>
      </c>
      <c r="L828" s="2">
        <f t="shared" si="36"/>
        <v>6742700000</v>
      </c>
      <c r="M828" s="2">
        <f t="shared" si="37"/>
        <v>7613800000</v>
      </c>
      <c r="N828" s="2">
        <f t="shared" si="38"/>
        <v>871100000</v>
      </c>
    </row>
    <row r="829" spans="1:14" x14ac:dyDescent="0.3">
      <c r="A829">
        <v>855</v>
      </c>
      <c r="B829" t="s">
        <v>315</v>
      </c>
      <c r="C829" t="s">
        <v>3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43</v>
      </c>
      <c r="K829" t="s">
        <v>44</v>
      </c>
      <c r="L829" s="2">
        <f t="shared" si="36"/>
        <v>1166715000</v>
      </c>
      <c r="M829" s="2">
        <f t="shared" si="37"/>
        <v>1726842000</v>
      </c>
      <c r="N829" s="2">
        <f t="shared" si="38"/>
        <v>560127000</v>
      </c>
    </row>
    <row r="830" spans="1:14" x14ac:dyDescent="0.3">
      <c r="A830">
        <v>856</v>
      </c>
      <c r="B830" t="s">
        <v>315</v>
      </c>
      <c r="C830" t="s">
        <v>6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43</v>
      </c>
      <c r="K830" t="s">
        <v>44</v>
      </c>
      <c r="L830" s="2">
        <f t="shared" si="36"/>
        <v>1246068000</v>
      </c>
      <c r="M830" s="2">
        <f t="shared" si="37"/>
        <v>1735745000</v>
      </c>
      <c r="N830" s="2">
        <f t="shared" si="38"/>
        <v>489677000</v>
      </c>
    </row>
    <row r="831" spans="1:14" x14ac:dyDescent="0.3">
      <c r="A831">
        <v>857</v>
      </c>
      <c r="B831" t="s">
        <v>315</v>
      </c>
      <c r="C831" t="s">
        <v>7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43</v>
      </c>
      <c r="K831" t="s">
        <v>44</v>
      </c>
      <c r="L831" s="2">
        <f t="shared" si="36"/>
        <v>1222715000</v>
      </c>
      <c r="M831" s="2">
        <f t="shared" si="37"/>
        <v>1773057000</v>
      </c>
      <c r="N831" s="2">
        <f t="shared" si="38"/>
        <v>550342000</v>
      </c>
    </row>
    <row r="832" spans="1:14" x14ac:dyDescent="0.3">
      <c r="A832">
        <v>858</v>
      </c>
      <c r="B832" t="s">
        <v>315</v>
      </c>
      <c r="C832" t="s">
        <v>8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43</v>
      </c>
      <c r="K832" t="s">
        <v>44</v>
      </c>
      <c r="L832" s="2">
        <f t="shared" si="36"/>
        <v>1190424000</v>
      </c>
      <c r="M832" s="2">
        <f t="shared" si="37"/>
        <v>1717951000</v>
      </c>
      <c r="N832" s="2">
        <f t="shared" si="38"/>
        <v>527527000</v>
      </c>
    </row>
    <row r="833" spans="1:14" x14ac:dyDescent="0.3">
      <c r="A833">
        <v>859</v>
      </c>
      <c r="B833" t="s">
        <v>316</v>
      </c>
      <c r="C833" t="s">
        <v>3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16</v>
      </c>
      <c r="K833" t="s">
        <v>21</v>
      </c>
      <c r="L833" s="2">
        <f t="shared" si="36"/>
        <v>741700000</v>
      </c>
      <c r="M833" s="2">
        <f t="shared" si="37"/>
        <v>1594200000</v>
      </c>
      <c r="N833" s="2">
        <f t="shared" si="38"/>
        <v>852500000</v>
      </c>
    </row>
    <row r="834" spans="1:14" x14ac:dyDescent="0.3">
      <c r="A834">
        <v>860</v>
      </c>
      <c r="B834" t="s">
        <v>316</v>
      </c>
      <c r="C834" t="s">
        <v>6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16</v>
      </c>
      <c r="K834" t="s">
        <v>21</v>
      </c>
      <c r="L834" s="2">
        <f t="shared" si="36"/>
        <v>869000000</v>
      </c>
      <c r="M834" s="2">
        <f t="shared" si="37"/>
        <v>1413800000</v>
      </c>
      <c r="N834" s="2">
        <f t="shared" si="38"/>
        <v>544800000</v>
      </c>
    </row>
    <row r="835" spans="1:14" x14ac:dyDescent="0.3">
      <c r="A835">
        <v>861</v>
      </c>
      <c r="B835" t="s">
        <v>316</v>
      </c>
      <c r="C835" t="s">
        <v>7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16</v>
      </c>
      <c r="K835" t="s">
        <v>21</v>
      </c>
      <c r="L835" s="2">
        <f t="shared" ref="L835:L898" si="39">G835+H835+I835</f>
        <v>837900000</v>
      </c>
      <c r="M835" s="2">
        <f t="shared" ref="M835:M898" si="40">E835-F835</f>
        <v>1577900000</v>
      </c>
      <c r="N835" s="2">
        <f t="shared" ref="N835:N898" si="41">M835-L835</f>
        <v>740000000</v>
      </c>
    </row>
    <row r="836" spans="1:14" x14ac:dyDescent="0.3">
      <c r="A836">
        <v>862</v>
      </c>
      <c r="B836" t="s">
        <v>316</v>
      </c>
      <c r="C836" t="s">
        <v>8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16</v>
      </c>
      <c r="K836" t="s">
        <v>21</v>
      </c>
      <c r="L836" s="2">
        <f t="shared" si="39"/>
        <v>944900000</v>
      </c>
      <c r="M836" s="2">
        <f t="shared" si="40"/>
        <v>1890100000</v>
      </c>
      <c r="N836" s="2">
        <f t="shared" si="41"/>
        <v>945200000</v>
      </c>
    </row>
    <row r="837" spans="1:14" x14ac:dyDescent="0.3">
      <c r="A837">
        <v>863</v>
      </c>
      <c r="B837" t="s">
        <v>317</v>
      </c>
      <c r="C837" t="s">
        <v>3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4</v>
      </c>
      <c r="K837" t="s">
        <v>148</v>
      </c>
      <c r="L837" s="2">
        <f t="shared" si="39"/>
        <v>3065000000</v>
      </c>
      <c r="M837" s="2">
        <f t="shared" si="40"/>
        <v>5581000000</v>
      </c>
      <c r="N837" s="2">
        <f t="shared" si="41"/>
        <v>2516000000</v>
      </c>
    </row>
    <row r="838" spans="1:14" x14ac:dyDescent="0.3">
      <c r="A838">
        <v>864</v>
      </c>
      <c r="B838" t="s">
        <v>317</v>
      </c>
      <c r="C838" t="s">
        <v>6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4</v>
      </c>
      <c r="K838" t="s">
        <v>148</v>
      </c>
      <c r="L838" s="2">
        <f t="shared" si="39"/>
        <v>2923000000</v>
      </c>
      <c r="M838" s="2">
        <f t="shared" si="40"/>
        <v>5811000000</v>
      </c>
      <c r="N838" s="2">
        <f t="shared" si="41"/>
        <v>2888000000</v>
      </c>
    </row>
    <row r="839" spans="1:14" x14ac:dyDescent="0.3">
      <c r="A839">
        <v>865</v>
      </c>
      <c r="B839" t="s">
        <v>317</v>
      </c>
      <c r="C839" t="s">
        <v>7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4</v>
      </c>
      <c r="K839" t="s">
        <v>148</v>
      </c>
      <c r="L839" s="2">
        <f t="shared" si="39"/>
        <v>2650000000</v>
      </c>
      <c r="M839" s="2">
        <f t="shared" si="40"/>
        <v>5517000000</v>
      </c>
      <c r="N839" s="2">
        <f t="shared" si="41"/>
        <v>2867000000</v>
      </c>
    </row>
    <row r="840" spans="1:14" x14ac:dyDescent="0.3">
      <c r="A840">
        <v>866</v>
      </c>
      <c r="B840" t="s">
        <v>317</v>
      </c>
      <c r="C840" t="s">
        <v>8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4</v>
      </c>
      <c r="K840" t="s">
        <v>148</v>
      </c>
      <c r="L840" s="2">
        <f t="shared" si="39"/>
        <v>2639000000</v>
      </c>
      <c r="M840" s="2">
        <f t="shared" si="40"/>
        <v>5703000000</v>
      </c>
      <c r="N840" s="2">
        <f t="shared" si="41"/>
        <v>3064000000</v>
      </c>
    </row>
    <row r="841" spans="1:14" x14ac:dyDescent="0.3">
      <c r="A841">
        <v>867</v>
      </c>
      <c r="B841" t="s">
        <v>318</v>
      </c>
      <c r="C841" t="s">
        <v>3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38</v>
      </c>
      <c r="K841" t="s">
        <v>64</v>
      </c>
      <c r="L841" s="2">
        <f t="shared" si="39"/>
        <v>3207800000</v>
      </c>
      <c r="M841" s="2">
        <f t="shared" si="40"/>
        <v>4050400000</v>
      </c>
      <c r="N841" s="2">
        <f t="shared" si="41"/>
        <v>842600000</v>
      </c>
    </row>
    <row r="842" spans="1:14" x14ac:dyDescent="0.3">
      <c r="A842">
        <v>868</v>
      </c>
      <c r="B842" t="s">
        <v>318</v>
      </c>
      <c r="C842" t="s">
        <v>6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38</v>
      </c>
      <c r="K842" t="s">
        <v>64</v>
      </c>
      <c r="L842" s="2">
        <f t="shared" si="39"/>
        <v>3524400000</v>
      </c>
      <c r="M842" s="2">
        <f t="shared" si="40"/>
        <v>4644600000</v>
      </c>
      <c r="N842" s="2">
        <f t="shared" si="41"/>
        <v>1120200000</v>
      </c>
    </row>
    <row r="843" spans="1:14" x14ac:dyDescent="0.3">
      <c r="A843">
        <v>869</v>
      </c>
      <c r="B843" t="s">
        <v>318</v>
      </c>
      <c r="C843" t="s">
        <v>7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38</v>
      </c>
      <c r="K843" t="s">
        <v>64</v>
      </c>
      <c r="L843" s="2">
        <f t="shared" si="39"/>
        <v>3870200000</v>
      </c>
      <c r="M843" s="2">
        <f t="shared" si="40"/>
        <v>5147100000</v>
      </c>
      <c r="N843" s="2">
        <f t="shared" si="41"/>
        <v>1276900000</v>
      </c>
    </row>
    <row r="844" spans="1:14" x14ac:dyDescent="0.3">
      <c r="A844">
        <v>870</v>
      </c>
      <c r="B844" t="s">
        <v>318</v>
      </c>
      <c r="C844" t="s">
        <v>8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38</v>
      </c>
      <c r="K844" t="s">
        <v>64</v>
      </c>
      <c r="L844" s="2">
        <f t="shared" si="39"/>
        <v>3764500000</v>
      </c>
      <c r="M844" s="2">
        <f t="shared" si="40"/>
        <v>5122900000</v>
      </c>
      <c r="N844" s="2">
        <f t="shared" si="41"/>
        <v>1358400000</v>
      </c>
    </row>
    <row r="845" spans="1:14" x14ac:dyDescent="0.3">
      <c r="A845">
        <v>871</v>
      </c>
      <c r="B845" t="s">
        <v>319</v>
      </c>
      <c r="C845" t="s">
        <v>3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4</v>
      </c>
      <c r="K845" t="s">
        <v>320</v>
      </c>
      <c r="L845" s="2">
        <f t="shared" si="39"/>
        <v>1293923000</v>
      </c>
      <c r="M845" s="2">
        <f t="shared" si="40"/>
        <v>1824123000</v>
      </c>
      <c r="N845" s="2">
        <f t="shared" si="41"/>
        <v>530200000</v>
      </c>
    </row>
    <row r="846" spans="1:14" x14ac:dyDescent="0.3">
      <c r="A846">
        <v>872</v>
      </c>
      <c r="B846" t="s">
        <v>319</v>
      </c>
      <c r="C846" t="s">
        <v>6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4</v>
      </c>
      <c r="K846" t="s">
        <v>320</v>
      </c>
      <c r="L846" s="2">
        <f t="shared" si="39"/>
        <v>1437062000</v>
      </c>
      <c r="M846" s="2">
        <f t="shared" si="40"/>
        <v>2013770000</v>
      </c>
      <c r="N846" s="2">
        <f t="shared" si="41"/>
        <v>576708000</v>
      </c>
    </row>
    <row r="847" spans="1:14" x14ac:dyDescent="0.3">
      <c r="A847">
        <v>873</v>
      </c>
      <c r="B847" t="s">
        <v>319</v>
      </c>
      <c r="C847" t="s">
        <v>7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4</v>
      </c>
      <c r="K847" t="s">
        <v>320</v>
      </c>
      <c r="L847" s="2">
        <f t="shared" si="39"/>
        <v>1635496000</v>
      </c>
      <c r="M847" s="2">
        <f t="shared" si="40"/>
        <v>2267038000</v>
      </c>
      <c r="N847" s="2">
        <f t="shared" si="41"/>
        <v>631542000</v>
      </c>
    </row>
    <row r="848" spans="1:14" x14ac:dyDescent="0.3">
      <c r="A848">
        <v>874</v>
      </c>
      <c r="B848" t="s">
        <v>319</v>
      </c>
      <c r="C848" t="s">
        <v>8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4</v>
      </c>
      <c r="K848" t="s">
        <v>320</v>
      </c>
      <c r="L848" s="2">
        <f t="shared" si="39"/>
        <v>1806374000</v>
      </c>
      <c r="M848" s="2">
        <f t="shared" si="40"/>
        <v>2522068000</v>
      </c>
      <c r="N848" s="2">
        <f t="shared" si="41"/>
        <v>715694000</v>
      </c>
    </row>
    <row r="849" spans="1:14" x14ac:dyDescent="0.3">
      <c r="A849">
        <v>875</v>
      </c>
      <c r="B849" t="s">
        <v>321</v>
      </c>
      <c r="C849" t="s">
        <v>3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4</v>
      </c>
      <c r="K849" t="s">
        <v>155</v>
      </c>
      <c r="L849" s="2">
        <f t="shared" si="39"/>
        <v>1173340000</v>
      </c>
      <c r="M849" s="2">
        <f t="shared" si="40"/>
        <v>1842319000</v>
      </c>
      <c r="N849" s="2">
        <f t="shared" si="41"/>
        <v>668979000</v>
      </c>
    </row>
    <row r="850" spans="1:14" x14ac:dyDescent="0.3">
      <c r="A850">
        <v>876</v>
      </c>
      <c r="B850" t="s">
        <v>321</v>
      </c>
      <c r="C850" t="s">
        <v>6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4</v>
      </c>
      <c r="K850" t="s">
        <v>155</v>
      </c>
      <c r="L850" s="2">
        <f t="shared" si="39"/>
        <v>1545716000</v>
      </c>
      <c r="M850" s="2">
        <f t="shared" si="40"/>
        <v>2073784000</v>
      </c>
      <c r="N850" s="2">
        <f t="shared" si="41"/>
        <v>528068000</v>
      </c>
    </row>
    <row r="851" spans="1:14" x14ac:dyDescent="0.3">
      <c r="A851">
        <v>877</v>
      </c>
      <c r="B851" t="s">
        <v>321</v>
      </c>
      <c r="C851" t="s">
        <v>7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4</v>
      </c>
      <c r="K851" t="s">
        <v>155</v>
      </c>
      <c r="L851" s="2">
        <f t="shared" si="39"/>
        <v>1522811000</v>
      </c>
      <c r="M851" s="2">
        <f t="shared" si="40"/>
        <v>1968338000</v>
      </c>
      <c r="N851" s="2">
        <f t="shared" si="41"/>
        <v>445527000</v>
      </c>
    </row>
    <row r="852" spans="1:14" x14ac:dyDescent="0.3">
      <c r="A852">
        <v>878</v>
      </c>
      <c r="B852" t="s">
        <v>321</v>
      </c>
      <c r="C852" t="s">
        <v>8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4</v>
      </c>
      <c r="K852" t="s">
        <v>155</v>
      </c>
      <c r="L852" s="2">
        <f t="shared" si="39"/>
        <v>1429233000</v>
      </c>
      <c r="M852" s="2">
        <f t="shared" si="40"/>
        <v>1767831000</v>
      </c>
      <c r="N852" s="2">
        <f t="shared" si="41"/>
        <v>338598000</v>
      </c>
    </row>
    <row r="853" spans="1:14" x14ac:dyDescent="0.3">
      <c r="A853">
        <v>879</v>
      </c>
      <c r="B853" t="s">
        <v>322</v>
      </c>
      <c r="C853" t="s">
        <v>3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13</v>
      </c>
      <c r="K853" t="s">
        <v>165</v>
      </c>
      <c r="L853" s="2">
        <f t="shared" si="39"/>
        <v>2353900000</v>
      </c>
      <c r="M853" s="2">
        <f t="shared" si="40"/>
        <v>2708800000</v>
      </c>
      <c r="N853" s="2">
        <f t="shared" si="41"/>
        <v>354900000</v>
      </c>
    </row>
    <row r="854" spans="1:14" x14ac:dyDescent="0.3">
      <c r="A854">
        <v>880</v>
      </c>
      <c r="B854" t="s">
        <v>322</v>
      </c>
      <c r="C854" t="s">
        <v>6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13</v>
      </c>
      <c r="K854" t="s">
        <v>165</v>
      </c>
      <c r="L854" s="2">
        <f t="shared" si="39"/>
        <v>2336400000</v>
      </c>
      <c r="M854" s="2">
        <f t="shared" si="40"/>
        <v>2941400000</v>
      </c>
      <c r="N854" s="2">
        <f t="shared" si="41"/>
        <v>605000000</v>
      </c>
    </row>
    <row r="855" spans="1:14" x14ac:dyDescent="0.3">
      <c r="A855">
        <v>881</v>
      </c>
      <c r="B855" t="s">
        <v>322</v>
      </c>
      <c r="C855" t="s">
        <v>7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13</v>
      </c>
      <c r="K855" t="s">
        <v>165</v>
      </c>
      <c r="L855" s="2">
        <f t="shared" si="39"/>
        <v>2260900000</v>
      </c>
      <c r="M855" s="2">
        <f t="shared" si="40"/>
        <v>2858200000</v>
      </c>
      <c r="N855" s="2">
        <f t="shared" si="41"/>
        <v>597300000</v>
      </c>
    </row>
    <row r="856" spans="1:14" x14ac:dyDescent="0.3">
      <c r="A856">
        <v>882</v>
      </c>
      <c r="B856" t="s">
        <v>322</v>
      </c>
      <c r="C856" t="s">
        <v>8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13</v>
      </c>
      <c r="K856" t="s">
        <v>165</v>
      </c>
      <c r="L856" s="2">
        <f t="shared" si="39"/>
        <v>2167200000</v>
      </c>
      <c r="M856" s="2">
        <f t="shared" si="40"/>
        <v>3078600000</v>
      </c>
      <c r="N856" s="2">
        <f t="shared" si="41"/>
        <v>911400000</v>
      </c>
    </row>
    <row r="857" spans="1:14" x14ac:dyDescent="0.3">
      <c r="A857">
        <v>883</v>
      </c>
      <c r="B857" t="s">
        <v>323</v>
      </c>
      <c r="C857" t="s">
        <v>3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38</v>
      </c>
      <c r="K857" t="s">
        <v>96</v>
      </c>
      <c r="L857" s="2">
        <f t="shared" si="39"/>
        <v>68114000000</v>
      </c>
      <c r="M857" s="2">
        <f t="shared" si="40"/>
        <v>93646000000</v>
      </c>
      <c r="N857" s="2">
        <f t="shared" si="41"/>
        <v>25532000000</v>
      </c>
    </row>
    <row r="858" spans="1:14" x14ac:dyDescent="0.3">
      <c r="A858">
        <v>884</v>
      </c>
      <c r="B858" t="s">
        <v>323</v>
      </c>
      <c r="C858" t="s">
        <v>6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38</v>
      </c>
      <c r="K858" t="s">
        <v>96</v>
      </c>
      <c r="L858" s="2">
        <f t="shared" si="39"/>
        <v>70692000000</v>
      </c>
      <c r="M858" s="2">
        <f t="shared" si="40"/>
        <v>97142000000</v>
      </c>
      <c r="N858" s="2">
        <f t="shared" si="41"/>
        <v>26450000000</v>
      </c>
    </row>
    <row r="859" spans="1:14" x14ac:dyDescent="0.3">
      <c r="A859">
        <v>885</v>
      </c>
      <c r="B859" t="s">
        <v>323</v>
      </c>
      <c r="C859" t="s">
        <v>7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38</v>
      </c>
      <c r="K859" t="s">
        <v>96</v>
      </c>
      <c r="L859" s="2">
        <f t="shared" si="39"/>
        <v>64413000000</v>
      </c>
      <c r="M859" s="2">
        <f t="shared" si="40"/>
        <v>91973000000</v>
      </c>
      <c r="N859" s="2">
        <f t="shared" si="41"/>
        <v>27560000000</v>
      </c>
    </row>
    <row r="860" spans="1:14" x14ac:dyDescent="0.3">
      <c r="A860">
        <v>886</v>
      </c>
      <c r="B860" t="s">
        <v>323</v>
      </c>
      <c r="C860" t="s">
        <v>8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38</v>
      </c>
      <c r="K860" t="s">
        <v>96</v>
      </c>
      <c r="L860" s="2">
        <f t="shared" si="39"/>
        <v>62841000000</v>
      </c>
      <c r="M860" s="2">
        <f t="shared" si="40"/>
        <v>89716000000</v>
      </c>
      <c r="N860" s="2">
        <f t="shared" si="41"/>
        <v>26875000000</v>
      </c>
    </row>
    <row r="861" spans="1:14" x14ac:dyDescent="0.3">
      <c r="A861">
        <v>887</v>
      </c>
      <c r="B861" t="s">
        <v>324</v>
      </c>
      <c r="C861" t="s">
        <v>3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10</v>
      </c>
      <c r="K861" t="s">
        <v>325</v>
      </c>
      <c r="L861" s="2">
        <f t="shared" si="39"/>
        <v>3357000000</v>
      </c>
      <c r="M861" s="2">
        <f t="shared" si="40"/>
        <v>4702000000</v>
      </c>
      <c r="N861" s="2">
        <f t="shared" si="41"/>
        <v>1345000000</v>
      </c>
    </row>
    <row r="862" spans="1:14" x14ac:dyDescent="0.3">
      <c r="A862">
        <v>888</v>
      </c>
      <c r="B862" t="s">
        <v>324</v>
      </c>
      <c r="C862" t="s">
        <v>6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10</v>
      </c>
      <c r="K862" t="s">
        <v>325</v>
      </c>
      <c r="L862" s="2">
        <f t="shared" si="39"/>
        <v>3453000000</v>
      </c>
      <c r="M862" s="2">
        <f t="shared" si="40"/>
        <v>4803000000</v>
      </c>
      <c r="N862" s="2">
        <f t="shared" si="41"/>
        <v>1350000000</v>
      </c>
    </row>
    <row r="863" spans="1:14" x14ac:dyDescent="0.3">
      <c r="A863">
        <v>889</v>
      </c>
      <c r="B863" t="s">
        <v>324</v>
      </c>
      <c r="C863" t="s">
        <v>7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10</v>
      </c>
      <c r="K863" t="s">
        <v>325</v>
      </c>
      <c r="L863" s="2">
        <f t="shared" si="39"/>
        <v>3777000000</v>
      </c>
      <c r="M863" s="2">
        <f t="shared" si="40"/>
        <v>5100000000</v>
      </c>
      <c r="N863" s="2">
        <f t="shared" si="41"/>
        <v>1323000000</v>
      </c>
    </row>
    <row r="864" spans="1:14" x14ac:dyDescent="0.3">
      <c r="A864">
        <v>890</v>
      </c>
      <c r="B864" t="s">
        <v>324</v>
      </c>
      <c r="C864" t="s">
        <v>8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10</v>
      </c>
      <c r="K864" t="s">
        <v>325</v>
      </c>
      <c r="L864" s="2">
        <f t="shared" si="39"/>
        <v>4168000000</v>
      </c>
      <c r="M864" s="2">
        <f t="shared" si="40"/>
        <v>5269000000</v>
      </c>
      <c r="N864" s="2">
        <f t="shared" si="41"/>
        <v>1101000000</v>
      </c>
    </row>
    <row r="865" spans="1:14" x14ac:dyDescent="0.3">
      <c r="A865">
        <v>891</v>
      </c>
      <c r="B865" t="s">
        <v>326</v>
      </c>
      <c r="C865" t="s">
        <v>3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27</v>
      </c>
      <c r="K865" t="s">
        <v>115</v>
      </c>
      <c r="L865" s="2">
        <f t="shared" si="39"/>
        <v>3872000000</v>
      </c>
      <c r="M865" s="2">
        <f t="shared" si="40"/>
        <v>5434000000</v>
      </c>
      <c r="N865" s="2">
        <f t="shared" si="41"/>
        <v>1562000000</v>
      </c>
    </row>
    <row r="866" spans="1:14" x14ac:dyDescent="0.3">
      <c r="A866">
        <v>892</v>
      </c>
      <c r="B866" t="s">
        <v>326</v>
      </c>
      <c r="C866" t="s">
        <v>6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27</v>
      </c>
      <c r="K866" t="s">
        <v>115</v>
      </c>
      <c r="L866" s="2">
        <f t="shared" si="39"/>
        <v>3266000000</v>
      </c>
      <c r="M866" s="2">
        <f t="shared" si="40"/>
        <v>6103000000</v>
      </c>
      <c r="N866" s="2">
        <f t="shared" si="41"/>
        <v>2837000000</v>
      </c>
    </row>
    <row r="867" spans="1:14" x14ac:dyDescent="0.3">
      <c r="A867">
        <v>893</v>
      </c>
      <c r="B867" t="s">
        <v>326</v>
      </c>
      <c r="C867" t="s">
        <v>7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27</v>
      </c>
      <c r="K867" t="s">
        <v>115</v>
      </c>
      <c r="L867" s="2">
        <f t="shared" si="39"/>
        <v>4039000000</v>
      </c>
      <c r="M867" s="2">
        <f t="shared" si="40"/>
        <v>5063000000</v>
      </c>
      <c r="N867" s="2">
        <f t="shared" si="41"/>
        <v>1024000000</v>
      </c>
    </row>
    <row r="868" spans="1:14" x14ac:dyDescent="0.3">
      <c r="A868">
        <v>894</v>
      </c>
      <c r="B868" t="s">
        <v>326</v>
      </c>
      <c r="C868" t="s">
        <v>8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27</v>
      </c>
      <c r="K868" t="s">
        <v>115</v>
      </c>
      <c r="L868" s="2">
        <f t="shared" si="39"/>
        <v>3590000000</v>
      </c>
      <c r="M868" s="2">
        <f t="shared" si="40"/>
        <v>4681000000</v>
      </c>
      <c r="N868" s="2">
        <f t="shared" si="41"/>
        <v>1091000000</v>
      </c>
    </row>
    <row r="869" spans="1:14" x14ac:dyDescent="0.3">
      <c r="A869">
        <v>895</v>
      </c>
      <c r="B869" t="s">
        <v>327</v>
      </c>
      <c r="C869" t="s">
        <v>3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38</v>
      </c>
      <c r="K869" t="s">
        <v>96</v>
      </c>
      <c r="L869" s="2">
        <f t="shared" si="39"/>
        <v>186869000</v>
      </c>
      <c r="M869" s="2">
        <f t="shared" si="40"/>
        <v>214130000</v>
      </c>
      <c r="N869" s="2">
        <f t="shared" si="41"/>
        <v>27261000</v>
      </c>
    </row>
    <row r="870" spans="1:14" x14ac:dyDescent="0.3">
      <c r="A870">
        <v>896</v>
      </c>
      <c r="B870" t="s">
        <v>327</v>
      </c>
      <c r="C870" t="s">
        <v>6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38</v>
      </c>
      <c r="K870" t="s">
        <v>96</v>
      </c>
      <c r="L870" s="2">
        <f t="shared" si="39"/>
        <v>207770000</v>
      </c>
      <c r="M870" s="2">
        <f t="shared" si="40"/>
        <v>263459000</v>
      </c>
      <c r="N870" s="2">
        <f t="shared" si="41"/>
        <v>55689000</v>
      </c>
    </row>
    <row r="871" spans="1:14" x14ac:dyDescent="0.3">
      <c r="A871">
        <v>897</v>
      </c>
      <c r="B871" t="s">
        <v>327</v>
      </c>
      <c r="C871" t="s">
        <v>7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38</v>
      </c>
      <c r="K871" t="s">
        <v>96</v>
      </c>
      <c r="L871" s="2">
        <f t="shared" si="39"/>
        <v>220857000</v>
      </c>
      <c r="M871" s="2">
        <f t="shared" si="40"/>
        <v>272444000</v>
      </c>
      <c r="N871" s="2">
        <f t="shared" si="41"/>
        <v>51587000</v>
      </c>
    </row>
    <row r="872" spans="1:14" x14ac:dyDescent="0.3">
      <c r="A872">
        <v>898</v>
      </c>
      <c r="B872" t="s">
        <v>327</v>
      </c>
      <c r="C872" t="s">
        <v>8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38</v>
      </c>
      <c r="K872" t="s">
        <v>96</v>
      </c>
      <c r="L872" s="2">
        <f t="shared" si="39"/>
        <v>237882000</v>
      </c>
      <c r="M872" s="2">
        <f t="shared" si="40"/>
        <v>297207000</v>
      </c>
      <c r="N872" s="2">
        <f t="shared" si="41"/>
        <v>59325000</v>
      </c>
    </row>
    <row r="873" spans="1:14" x14ac:dyDescent="0.3">
      <c r="A873">
        <v>899</v>
      </c>
      <c r="B873" t="s">
        <v>328</v>
      </c>
      <c r="C873" t="s">
        <v>3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43</v>
      </c>
      <c r="K873" t="s">
        <v>44</v>
      </c>
      <c r="L873" s="2">
        <f t="shared" si="39"/>
        <v>338351000</v>
      </c>
      <c r="M873" s="2">
        <f t="shared" si="40"/>
        <v>586399000</v>
      </c>
      <c r="N873" s="2">
        <f t="shared" si="41"/>
        <v>248048000</v>
      </c>
    </row>
    <row r="874" spans="1:14" x14ac:dyDescent="0.3">
      <c r="A874">
        <v>900</v>
      </c>
      <c r="B874" t="s">
        <v>328</v>
      </c>
      <c r="C874" t="s">
        <v>6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43</v>
      </c>
      <c r="K874" t="s">
        <v>44</v>
      </c>
      <c r="L874" s="2">
        <f t="shared" si="39"/>
        <v>352183000</v>
      </c>
      <c r="M874" s="2">
        <f t="shared" si="40"/>
        <v>640029000</v>
      </c>
      <c r="N874" s="2">
        <f t="shared" si="41"/>
        <v>287846000</v>
      </c>
    </row>
    <row r="875" spans="1:14" x14ac:dyDescent="0.3">
      <c r="A875">
        <v>901</v>
      </c>
      <c r="B875" t="s">
        <v>328</v>
      </c>
      <c r="C875" t="s">
        <v>7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43</v>
      </c>
      <c r="K875" t="s">
        <v>44</v>
      </c>
      <c r="L875" s="2">
        <f t="shared" si="39"/>
        <v>380275000</v>
      </c>
      <c r="M875" s="2">
        <f t="shared" si="40"/>
        <v>735280000</v>
      </c>
      <c r="N875" s="2">
        <f t="shared" si="41"/>
        <v>355005000</v>
      </c>
    </row>
    <row r="876" spans="1:14" x14ac:dyDescent="0.3">
      <c r="A876">
        <v>902</v>
      </c>
      <c r="B876" t="s">
        <v>328</v>
      </c>
      <c r="C876" t="s">
        <v>8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43</v>
      </c>
      <c r="K876" t="s">
        <v>44</v>
      </c>
      <c r="L876" s="2">
        <f t="shared" si="39"/>
        <v>467262000</v>
      </c>
      <c r="M876" s="2">
        <f t="shared" si="40"/>
        <v>862292000</v>
      </c>
      <c r="N876" s="2">
        <f t="shared" si="41"/>
        <v>395030000</v>
      </c>
    </row>
    <row r="877" spans="1:14" x14ac:dyDescent="0.3">
      <c r="A877">
        <v>903</v>
      </c>
      <c r="B877" t="s">
        <v>329</v>
      </c>
      <c r="C877" t="s">
        <v>3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13</v>
      </c>
      <c r="K877" t="s">
        <v>59</v>
      </c>
      <c r="L877" s="2">
        <f t="shared" si="39"/>
        <v>875644000</v>
      </c>
      <c r="M877" s="2">
        <f t="shared" si="40"/>
        <v>1605329000</v>
      </c>
      <c r="N877" s="2">
        <f t="shared" si="41"/>
        <v>729685000</v>
      </c>
    </row>
    <row r="878" spans="1:14" x14ac:dyDescent="0.3">
      <c r="A878">
        <v>904</v>
      </c>
      <c r="B878" t="s">
        <v>329</v>
      </c>
      <c r="C878" t="s">
        <v>6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13</v>
      </c>
      <c r="K878" t="s">
        <v>59</v>
      </c>
      <c r="L878" s="2">
        <f t="shared" si="39"/>
        <v>924376000</v>
      </c>
      <c r="M878" s="2">
        <f t="shared" si="40"/>
        <v>1696446000</v>
      </c>
      <c r="N878" s="2">
        <f t="shared" si="41"/>
        <v>772070000</v>
      </c>
    </row>
    <row r="879" spans="1:14" x14ac:dyDescent="0.3">
      <c r="A879">
        <v>905</v>
      </c>
      <c r="B879" t="s">
        <v>329</v>
      </c>
      <c r="C879" t="s">
        <v>7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13</v>
      </c>
      <c r="K879" t="s">
        <v>59</v>
      </c>
      <c r="L879" s="2">
        <f t="shared" si="39"/>
        <v>937480000</v>
      </c>
      <c r="M879" s="2">
        <f t="shared" si="40"/>
        <v>1598820000</v>
      </c>
      <c r="N879" s="2">
        <f t="shared" si="41"/>
        <v>661340000</v>
      </c>
    </row>
    <row r="880" spans="1:14" x14ac:dyDescent="0.3">
      <c r="A880">
        <v>906</v>
      </c>
      <c r="B880" t="s">
        <v>329</v>
      </c>
      <c r="C880" t="s">
        <v>8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13</v>
      </c>
      <c r="K880" t="s">
        <v>59</v>
      </c>
      <c r="L880" s="2">
        <f t="shared" si="39"/>
        <v>860657000</v>
      </c>
      <c r="M880" s="2">
        <f t="shared" si="40"/>
        <v>1821102000</v>
      </c>
      <c r="N880" s="2">
        <f t="shared" si="41"/>
        <v>960445000</v>
      </c>
    </row>
    <row r="881" spans="1:14" x14ac:dyDescent="0.3">
      <c r="A881">
        <v>907</v>
      </c>
      <c r="B881" t="s">
        <v>330</v>
      </c>
      <c r="C881" t="s">
        <v>3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27</v>
      </c>
      <c r="K881" t="s">
        <v>133</v>
      </c>
      <c r="L881" s="2">
        <f t="shared" si="39"/>
        <v>3706000000</v>
      </c>
      <c r="M881" s="2">
        <f t="shared" si="40"/>
        <v>6609000000</v>
      </c>
      <c r="N881" s="2">
        <f t="shared" si="41"/>
        <v>2903000000</v>
      </c>
    </row>
    <row r="882" spans="1:14" x14ac:dyDescent="0.3">
      <c r="A882">
        <v>908</v>
      </c>
      <c r="B882" t="s">
        <v>330</v>
      </c>
      <c r="C882" t="s">
        <v>6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27</v>
      </c>
      <c r="K882" t="s">
        <v>133</v>
      </c>
      <c r="L882" s="2">
        <f t="shared" si="39"/>
        <v>4162000000</v>
      </c>
      <c r="M882" s="2">
        <f t="shared" si="40"/>
        <v>6683000000</v>
      </c>
      <c r="N882" s="2">
        <f t="shared" si="41"/>
        <v>2521000000</v>
      </c>
    </row>
    <row r="883" spans="1:14" x14ac:dyDescent="0.3">
      <c r="A883">
        <v>909</v>
      </c>
      <c r="B883" t="s">
        <v>330</v>
      </c>
      <c r="C883" t="s">
        <v>7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27</v>
      </c>
      <c r="K883" t="s">
        <v>133</v>
      </c>
      <c r="L883" s="2">
        <f t="shared" si="39"/>
        <v>5011000000</v>
      </c>
      <c r="M883" s="2">
        <f t="shared" si="40"/>
        <v>6624000000</v>
      </c>
      <c r="N883" s="2">
        <f t="shared" si="41"/>
        <v>1613000000</v>
      </c>
    </row>
    <row r="884" spans="1:14" x14ac:dyDescent="0.3">
      <c r="A884">
        <v>910</v>
      </c>
      <c r="B884" t="s">
        <v>330</v>
      </c>
      <c r="C884" t="s">
        <v>8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27</v>
      </c>
      <c r="K884" t="s">
        <v>133</v>
      </c>
      <c r="L884" s="2">
        <f t="shared" si="39"/>
        <v>3334000000</v>
      </c>
      <c r="M884" s="2">
        <f t="shared" si="40"/>
        <v>6651000000</v>
      </c>
      <c r="N884" s="2">
        <f t="shared" si="41"/>
        <v>3317000000</v>
      </c>
    </row>
    <row r="885" spans="1:14" x14ac:dyDescent="0.3">
      <c r="A885">
        <v>911</v>
      </c>
      <c r="B885" t="s">
        <v>331</v>
      </c>
      <c r="C885" t="s">
        <v>3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74</v>
      </c>
      <c r="K885" t="s">
        <v>332</v>
      </c>
      <c r="L885" s="2">
        <f t="shared" si="39"/>
        <v>2813000000</v>
      </c>
      <c r="M885" s="2">
        <f t="shared" si="40"/>
        <v>6705000000</v>
      </c>
      <c r="N885" s="2">
        <f t="shared" si="41"/>
        <v>3892000000</v>
      </c>
    </row>
    <row r="886" spans="1:14" x14ac:dyDescent="0.3">
      <c r="A886">
        <v>912</v>
      </c>
      <c r="B886" t="s">
        <v>331</v>
      </c>
      <c r="C886" t="s">
        <v>6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74</v>
      </c>
      <c r="K886" t="s">
        <v>332</v>
      </c>
      <c r="L886" s="2">
        <f t="shared" si="39"/>
        <v>3069000000</v>
      </c>
      <c r="M886" s="2">
        <f t="shared" si="40"/>
        <v>7791000000</v>
      </c>
      <c r="N886" s="2">
        <f t="shared" si="41"/>
        <v>4722000000</v>
      </c>
    </row>
    <row r="887" spans="1:14" x14ac:dyDescent="0.3">
      <c r="A887">
        <v>913</v>
      </c>
      <c r="B887" t="s">
        <v>331</v>
      </c>
      <c r="C887" t="s">
        <v>7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74</v>
      </c>
      <c r="K887" t="s">
        <v>332</v>
      </c>
      <c r="L887" s="2">
        <f t="shared" si="39"/>
        <v>3435000000</v>
      </c>
      <c r="M887" s="2">
        <f t="shared" si="40"/>
        <v>7951000000</v>
      </c>
      <c r="N887" s="2">
        <f t="shared" si="41"/>
        <v>4516000000</v>
      </c>
    </row>
    <row r="888" spans="1:14" x14ac:dyDescent="0.3">
      <c r="A888">
        <v>914</v>
      </c>
      <c r="B888" t="s">
        <v>331</v>
      </c>
      <c r="C888" t="s">
        <v>8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74</v>
      </c>
      <c r="K888" t="s">
        <v>332</v>
      </c>
      <c r="L888" s="2">
        <f t="shared" si="39"/>
        <v>3298000000</v>
      </c>
      <c r="M888" s="2">
        <f t="shared" si="40"/>
        <v>7257000000</v>
      </c>
      <c r="N888" s="2">
        <f t="shared" si="41"/>
        <v>3959000000</v>
      </c>
    </row>
    <row r="889" spans="1:14" x14ac:dyDescent="0.3">
      <c r="A889">
        <v>915</v>
      </c>
      <c r="B889" t="s">
        <v>333</v>
      </c>
      <c r="C889" t="s">
        <v>3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10</v>
      </c>
      <c r="K889" t="s">
        <v>70</v>
      </c>
      <c r="L889" s="2">
        <f t="shared" si="39"/>
        <v>731767000</v>
      </c>
      <c r="M889" s="2">
        <f t="shared" si="40"/>
        <v>1464362000</v>
      </c>
      <c r="N889" s="2">
        <f t="shared" si="41"/>
        <v>732595000</v>
      </c>
    </row>
    <row r="890" spans="1:14" x14ac:dyDescent="0.3">
      <c r="A890">
        <v>916</v>
      </c>
      <c r="B890" t="s">
        <v>333</v>
      </c>
      <c r="C890" t="s">
        <v>6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10</v>
      </c>
      <c r="K890" t="s">
        <v>70</v>
      </c>
      <c r="L890" s="2">
        <f t="shared" si="39"/>
        <v>819048000</v>
      </c>
      <c r="M890" s="2">
        <f t="shared" si="40"/>
        <v>1648701000</v>
      </c>
      <c r="N890" s="2">
        <f t="shared" si="41"/>
        <v>829653000</v>
      </c>
    </row>
    <row r="891" spans="1:14" x14ac:dyDescent="0.3">
      <c r="A891">
        <v>917</v>
      </c>
      <c r="B891" t="s">
        <v>333</v>
      </c>
      <c r="C891" t="s">
        <v>7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10</v>
      </c>
      <c r="K891" t="s">
        <v>70</v>
      </c>
      <c r="L891" s="2">
        <f t="shared" si="39"/>
        <v>890431000</v>
      </c>
      <c r="M891" s="2">
        <f t="shared" si="40"/>
        <v>1887527000</v>
      </c>
      <c r="N891" s="2">
        <f t="shared" si="41"/>
        <v>997096000</v>
      </c>
    </row>
    <row r="892" spans="1:14" x14ac:dyDescent="0.3">
      <c r="A892">
        <v>918</v>
      </c>
      <c r="B892" t="s">
        <v>333</v>
      </c>
      <c r="C892" t="s">
        <v>8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10</v>
      </c>
      <c r="K892" t="s">
        <v>70</v>
      </c>
      <c r="L892" s="2">
        <f t="shared" si="39"/>
        <v>959899000</v>
      </c>
      <c r="M892" s="2">
        <f t="shared" si="40"/>
        <v>2018760000</v>
      </c>
      <c r="N892" s="2">
        <f t="shared" si="41"/>
        <v>1058861000</v>
      </c>
    </row>
    <row r="893" spans="1:14" x14ac:dyDescent="0.3">
      <c r="A893">
        <v>919</v>
      </c>
      <c r="B893" t="s">
        <v>334</v>
      </c>
      <c r="C893" t="s">
        <v>3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27</v>
      </c>
      <c r="K893" t="s">
        <v>205</v>
      </c>
      <c r="L893" s="2">
        <f t="shared" si="39"/>
        <v>18185000000</v>
      </c>
      <c r="M893" s="2">
        <f t="shared" si="40"/>
        <v>28964000000</v>
      </c>
      <c r="N893" s="2">
        <f t="shared" si="41"/>
        <v>10779000000</v>
      </c>
    </row>
    <row r="894" spans="1:14" x14ac:dyDescent="0.3">
      <c r="A894">
        <v>920</v>
      </c>
      <c r="B894" t="s">
        <v>334</v>
      </c>
      <c r="C894" t="s">
        <v>6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27</v>
      </c>
      <c r="K894" t="s">
        <v>205</v>
      </c>
      <c r="L894" s="2">
        <f t="shared" si="39"/>
        <v>18205000000</v>
      </c>
      <c r="M894" s="2">
        <f t="shared" si="40"/>
        <v>28433000000</v>
      </c>
      <c r="N894" s="2">
        <f t="shared" si="41"/>
        <v>10228000000</v>
      </c>
    </row>
    <row r="895" spans="1:14" x14ac:dyDescent="0.3">
      <c r="A895">
        <v>921</v>
      </c>
      <c r="B895" t="s">
        <v>334</v>
      </c>
      <c r="C895" t="s">
        <v>7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27</v>
      </c>
      <c r="K895" t="s">
        <v>205</v>
      </c>
      <c r="L895" s="2">
        <f t="shared" si="39"/>
        <v>18401000000</v>
      </c>
      <c r="M895" s="2">
        <f t="shared" si="40"/>
        <v>28109000000</v>
      </c>
      <c r="N895" s="2">
        <f t="shared" si="41"/>
        <v>9708000000</v>
      </c>
    </row>
    <row r="896" spans="1:14" x14ac:dyDescent="0.3">
      <c r="A896">
        <v>922</v>
      </c>
      <c r="B896" t="s">
        <v>334</v>
      </c>
      <c r="C896" t="s">
        <v>8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27</v>
      </c>
      <c r="K896" t="s">
        <v>205</v>
      </c>
      <c r="L896" s="2">
        <f t="shared" si="39"/>
        <v>18084000000</v>
      </c>
      <c r="M896" s="2">
        <f t="shared" si="40"/>
        <v>26812000000</v>
      </c>
      <c r="N896" s="2">
        <f t="shared" si="41"/>
        <v>8728000000</v>
      </c>
    </row>
    <row r="897" spans="1:14" x14ac:dyDescent="0.3">
      <c r="A897">
        <v>923</v>
      </c>
      <c r="B897" t="s">
        <v>335</v>
      </c>
      <c r="C897" t="s">
        <v>3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10</v>
      </c>
      <c r="K897" t="s">
        <v>280</v>
      </c>
      <c r="L897" s="2">
        <f t="shared" si="39"/>
        <v>675827000</v>
      </c>
      <c r="M897" s="2">
        <f t="shared" si="40"/>
        <v>1306566000</v>
      </c>
      <c r="N897" s="2">
        <f t="shared" si="41"/>
        <v>630739000</v>
      </c>
    </row>
    <row r="898" spans="1:14" x14ac:dyDescent="0.3">
      <c r="A898">
        <v>924</v>
      </c>
      <c r="B898" t="s">
        <v>335</v>
      </c>
      <c r="C898" t="s">
        <v>6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10</v>
      </c>
      <c r="K898" t="s">
        <v>280</v>
      </c>
      <c r="L898" s="2">
        <f t="shared" si="39"/>
        <v>1006600000</v>
      </c>
      <c r="M898" s="2">
        <f t="shared" si="40"/>
        <v>2016100000</v>
      </c>
      <c r="N898" s="2">
        <f t="shared" si="41"/>
        <v>1009500000</v>
      </c>
    </row>
    <row r="899" spans="1:14" x14ac:dyDescent="0.3">
      <c r="A899">
        <v>925</v>
      </c>
      <c r="B899" t="s">
        <v>335</v>
      </c>
      <c r="C899" t="s">
        <v>7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10</v>
      </c>
      <c r="K899" t="s">
        <v>280</v>
      </c>
      <c r="L899" s="2">
        <f t="shared" ref="L899:L962" si="42">G899+H899+I899</f>
        <v>1389900000</v>
      </c>
      <c r="M899" s="2">
        <f t="shared" ref="M899:M962" si="43">E899-F899</f>
        <v>2647700000</v>
      </c>
      <c r="N899" s="2">
        <f t="shared" ref="N899:N962" si="44">M899-L899</f>
        <v>1257800000</v>
      </c>
    </row>
    <row r="900" spans="1:14" x14ac:dyDescent="0.3">
      <c r="A900">
        <v>926</v>
      </c>
      <c r="B900" t="s">
        <v>335</v>
      </c>
      <c r="C900" t="s">
        <v>8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10</v>
      </c>
      <c r="K900" t="s">
        <v>280</v>
      </c>
      <c r="L900" s="2">
        <f t="shared" si="42"/>
        <v>1611200000</v>
      </c>
      <c r="M900" s="2">
        <f t="shared" si="43"/>
        <v>2797200000</v>
      </c>
      <c r="N900" s="2">
        <f t="shared" si="44"/>
        <v>1186000000</v>
      </c>
    </row>
    <row r="901" spans="1:14" x14ac:dyDescent="0.3">
      <c r="A901">
        <v>927</v>
      </c>
      <c r="B901" t="s">
        <v>336</v>
      </c>
      <c r="C901" t="s">
        <v>3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27</v>
      </c>
      <c r="K901" t="s">
        <v>337</v>
      </c>
      <c r="L901" s="2">
        <f t="shared" si="42"/>
        <v>17129000000</v>
      </c>
      <c r="M901" s="2">
        <f t="shared" si="43"/>
        <v>19893000000</v>
      </c>
      <c r="N901" s="2">
        <f t="shared" si="44"/>
        <v>2764000000</v>
      </c>
    </row>
    <row r="902" spans="1:14" x14ac:dyDescent="0.3">
      <c r="A902">
        <v>928</v>
      </c>
      <c r="B902" t="s">
        <v>336</v>
      </c>
      <c r="C902" t="s">
        <v>6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27</v>
      </c>
      <c r="K902" t="s">
        <v>337</v>
      </c>
      <c r="L902" s="2">
        <f t="shared" si="42"/>
        <v>17512000000</v>
      </c>
      <c r="M902" s="2">
        <f t="shared" si="43"/>
        <v>20237000000</v>
      </c>
      <c r="N902" s="2">
        <f t="shared" si="44"/>
        <v>2725000000</v>
      </c>
    </row>
    <row r="903" spans="1:14" x14ac:dyDescent="0.3">
      <c r="A903">
        <v>929</v>
      </c>
      <c r="B903" t="s">
        <v>336</v>
      </c>
      <c r="C903" t="s">
        <v>7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27</v>
      </c>
      <c r="K903" t="s">
        <v>337</v>
      </c>
      <c r="L903" s="2">
        <f t="shared" si="42"/>
        <v>19816000000</v>
      </c>
      <c r="M903" s="2">
        <f t="shared" si="43"/>
        <v>22953000000</v>
      </c>
      <c r="N903" s="2">
        <f t="shared" si="44"/>
        <v>3137000000</v>
      </c>
    </row>
    <row r="904" spans="1:14" x14ac:dyDescent="0.3">
      <c r="A904">
        <v>930</v>
      </c>
      <c r="B904" t="s">
        <v>336</v>
      </c>
      <c r="C904" t="s">
        <v>8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27</v>
      </c>
      <c r="K904" t="s">
        <v>337</v>
      </c>
      <c r="L904" s="2">
        <f t="shared" si="42"/>
        <v>20758000000</v>
      </c>
      <c r="M904" s="2">
        <f t="shared" si="43"/>
        <v>24334000000</v>
      </c>
      <c r="N904" s="2">
        <f t="shared" si="44"/>
        <v>3576000000</v>
      </c>
    </row>
    <row r="905" spans="1:14" x14ac:dyDescent="0.3">
      <c r="A905">
        <v>931</v>
      </c>
      <c r="B905" t="s">
        <v>338</v>
      </c>
      <c r="C905" t="s">
        <v>3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10</v>
      </c>
      <c r="K905" t="s">
        <v>188</v>
      </c>
      <c r="L905" s="2">
        <f t="shared" si="42"/>
        <v>5100000000</v>
      </c>
      <c r="M905" s="2">
        <f t="shared" si="43"/>
        <v>6990000000</v>
      </c>
      <c r="N905" s="2">
        <f t="shared" si="44"/>
        <v>1890000000</v>
      </c>
    </row>
    <row r="906" spans="1:14" x14ac:dyDescent="0.3">
      <c r="A906">
        <v>932</v>
      </c>
      <c r="B906" t="s">
        <v>338</v>
      </c>
      <c r="C906" t="s">
        <v>6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10</v>
      </c>
      <c r="K906" t="s">
        <v>188</v>
      </c>
      <c r="L906" s="2">
        <f t="shared" si="42"/>
        <v>5202000000</v>
      </c>
      <c r="M906" s="2">
        <f t="shared" si="43"/>
        <v>6944000000</v>
      </c>
      <c r="N906" s="2">
        <f t="shared" si="44"/>
        <v>1742000000</v>
      </c>
    </row>
    <row r="907" spans="1:14" x14ac:dyDescent="0.3">
      <c r="A907">
        <v>933</v>
      </c>
      <c r="B907" t="s">
        <v>338</v>
      </c>
      <c r="C907" t="s">
        <v>7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10</v>
      </c>
      <c r="K907" t="s">
        <v>188</v>
      </c>
      <c r="L907" s="2">
        <f t="shared" si="42"/>
        <v>5236000000</v>
      </c>
      <c r="M907" s="2">
        <f t="shared" si="43"/>
        <v>6925000000</v>
      </c>
      <c r="N907" s="2">
        <f t="shared" si="44"/>
        <v>1689000000</v>
      </c>
    </row>
    <row r="908" spans="1:14" x14ac:dyDescent="0.3">
      <c r="A908">
        <v>934</v>
      </c>
      <c r="B908" t="s">
        <v>338</v>
      </c>
      <c r="C908" t="s">
        <v>8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10</v>
      </c>
      <c r="K908" t="s">
        <v>188</v>
      </c>
      <c r="L908" s="2">
        <f t="shared" si="42"/>
        <v>5386000000</v>
      </c>
      <c r="M908" s="2">
        <f t="shared" si="43"/>
        <v>6939000000</v>
      </c>
      <c r="N908" s="2">
        <f t="shared" si="44"/>
        <v>1553000000</v>
      </c>
    </row>
    <row r="909" spans="1:14" x14ac:dyDescent="0.3">
      <c r="A909">
        <v>935</v>
      </c>
      <c r="B909" t="s">
        <v>339</v>
      </c>
      <c r="C909" t="s">
        <v>3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4</v>
      </c>
      <c r="K909" t="s">
        <v>169</v>
      </c>
      <c r="L909" s="2">
        <f t="shared" si="42"/>
        <v>825400000</v>
      </c>
      <c r="M909" s="2">
        <f t="shared" si="43"/>
        <v>1564000000</v>
      </c>
      <c r="N909" s="2">
        <f t="shared" si="44"/>
        <v>738600000</v>
      </c>
    </row>
    <row r="910" spans="1:14" x14ac:dyDescent="0.3">
      <c r="A910">
        <v>936</v>
      </c>
      <c r="B910" t="s">
        <v>339</v>
      </c>
      <c r="C910" t="s">
        <v>6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4</v>
      </c>
      <c r="K910" t="s">
        <v>169</v>
      </c>
      <c r="L910" s="2">
        <f t="shared" si="42"/>
        <v>890100000</v>
      </c>
      <c r="M910" s="2">
        <f t="shared" si="43"/>
        <v>1699200000</v>
      </c>
      <c r="N910" s="2">
        <f t="shared" si="44"/>
        <v>809100000</v>
      </c>
    </row>
    <row r="911" spans="1:14" x14ac:dyDescent="0.3">
      <c r="A911">
        <v>937</v>
      </c>
      <c r="B911" t="s">
        <v>339</v>
      </c>
      <c r="C911" t="s">
        <v>7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4</v>
      </c>
      <c r="K911" t="s">
        <v>169</v>
      </c>
      <c r="L911" s="2">
        <f t="shared" si="42"/>
        <v>855800000</v>
      </c>
      <c r="M911" s="2">
        <f t="shared" si="43"/>
        <v>1659600000</v>
      </c>
      <c r="N911" s="2">
        <f t="shared" si="44"/>
        <v>803800000</v>
      </c>
    </row>
    <row r="912" spans="1:14" x14ac:dyDescent="0.3">
      <c r="A912">
        <v>938</v>
      </c>
      <c r="B912" t="s">
        <v>339</v>
      </c>
      <c r="C912" t="s">
        <v>8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4</v>
      </c>
      <c r="K912" t="s">
        <v>169</v>
      </c>
      <c r="L912" s="2">
        <f t="shared" si="42"/>
        <v>824600000</v>
      </c>
      <c r="M912" s="2">
        <f t="shared" si="43"/>
        <v>1643100000</v>
      </c>
      <c r="N912" s="2">
        <f t="shared" si="44"/>
        <v>818500000</v>
      </c>
    </row>
    <row r="913" spans="1:14" x14ac:dyDescent="0.3">
      <c r="A913">
        <v>939</v>
      </c>
      <c r="B913" t="s">
        <v>340</v>
      </c>
      <c r="C913" t="s">
        <v>3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10</v>
      </c>
      <c r="K913" t="s">
        <v>248</v>
      </c>
      <c r="L913" s="2">
        <f t="shared" si="42"/>
        <v>2720000000</v>
      </c>
      <c r="M913" s="2">
        <f t="shared" si="43"/>
        <v>4386000000</v>
      </c>
      <c r="N913" s="2">
        <f t="shared" si="44"/>
        <v>1666000000</v>
      </c>
    </row>
    <row r="914" spans="1:14" x14ac:dyDescent="0.3">
      <c r="A914">
        <v>940</v>
      </c>
      <c r="B914" t="s">
        <v>340</v>
      </c>
      <c r="C914" t="s">
        <v>6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10</v>
      </c>
      <c r="K914" t="s">
        <v>248</v>
      </c>
      <c r="L914" s="2">
        <f t="shared" si="42"/>
        <v>2686000000</v>
      </c>
      <c r="M914" s="2">
        <f t="shared" si="43"/>
        <v>4429000000</v>
      </c>
      <c r="N914" s="2">
        <f t="shared" si="44"/>
        <v>1743000000</v>
      </c>
    </row>
    <row r="915" spans="1:14" x14ac:dyDescent="0.3">
      <c r="A915">
        <v>941</v>
      </c>
      <c r="B915" t="s">
        <v>340</v>
      </c>
      <c r="C915" t="s">
        <v>7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10</v>
      </c>
      <c r="K915" t="s">
        <v>248</v>
      </c>
      <c r="L915" s="2">
        <f t="shared" si="42"/>
        <v>2855000000</v>
      </c>
      <c r="M915" s="2">
        <f t="shared" si="43"/>
        <v>4808000000</v>
      </c>
      <c r="N915" s="2">
        <f t="shared" si="44"/>
        <v>1953000000</v>
      </c>
    </row>
    <row r="916" spans="1:14" x14ac:dyDescent="0.3">
      <c r="A916">
        <v>942</v>
      </c>
      <c r="B916" t="s">
        <v>340</v>
      </c>
      <c r="C916" t="s">
        <v>8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10</v>
      </c>
      <c r="K916" t="s">
        <v>248</v>
      </c>
      <c r="L916" s="2">
        <f t="shared" si="42"/>
        <v>3012000000</v>
      </c>
      <c r="M916" s="2">
        <f t="shared" si="43"/>
        <v>5204000000</v>
      </c>
      <c r="N916" s="2">
        <f t="shared" si="44"/>
        <v>2192000000</v>
      </c>
    </row>
    <row r="917" spans="1:14" x14ac:dyDescent="0.3">
      <c r="A917">
        <v>943</v>
      </c>
      <c r="B917" t="s">
        <v>341</v>
      </c>
      <c r="C917" t="s">
        <v>3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4</v>
      </c>
      <c r="K917" t="s">
        <v>155</v>
      </c>
      <c r="L917" s="2">
        <f t="shared" si="42"/>
        <v>371200000</v>
      </c>
      <c r="M917" s="2">
        <f t="shared" si="43"/>
        <v>695600000</v>
      </c>
      <c r="N917" s="2">
        <f t="shared" si="44"/>
        <v>324400000</v>
      </c>
    </row>
    <row r="918" spans="1:14" x14ac:dyDescent="0.3">
      <c r="A918">
        <v>944</v>
      </c>
      <c r="B918" t="s">
        <v>341</v>
      </c>
      <c r="C918" t="s">
        <v>6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4</v>
      </c>
      <c r="K918" t="s">
        <v>155</v>
      </c>
      <c r="L918" s="2">
        <f t="shared" si="42"/>
        <v>372300000</v>
      </c>
      <c r="M918" s="2">
        <f t="shared" si="43"/>
        <v>709900000</v>
      </c>
      <c r="N918" s="2">
        <f t="shared" si="44"/>
        <v>337600000</v>
      </c>
    </row>
    <row r="919" spans="1:14" x14ac:dyDescent="0.3">
      <c r="A919">
        <v>945</v>
      </c>
      <c r="B919" t="s">
        <v>341</v>
      </c>
      <c r="C919" t="s">
        <v>7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4</v>
      </c>
      <c r="K919" t="s">
        <v>155</v>
      </c>
      <c r="L919" s="2">
        <f t="shared" si="42"/>
        <v>458900000</v>
      </c>
      <c r="M919" s="2">
        <f t="shared" si="43"/>
        <v>790400000</v>
      </c>
      <c r="N919" s="2">
        <f t="shared" si="44"/>
        <v>331500000</v>
      </c>
    </row>
    <row r="920" spans="1:14" x14ac:dyDescent="0.3">
      <c r="A920">
        <v>946</v>
      </c>
      <c r="B920" t="s">
        <v>341</v>
      </c>
      <c r="C920" t="s">
        <v>8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4</v>
      </c>
      <c r="K920" t="s">
        <v>155</v>
      </c>
      <c r="L920" s="2">
        <f t="shared" si="42"/>
        <v>432600000</v>
      </c>
      <c r="M920" s="2">
        <f t="shared" si="43"/>
        <v>923200000</v>
      </c>
      <c r="N920" s="2">
        <f t="shared" si="44"/>
        <v>490600000</v>
      </c>
    </row>
    <row r="921" spans="1:14" x14ac:dyDescent="0.3">
      <c r="A921">
        <v>947</v>
      </c>
      <c r="B921" t="s">
        <v>342</v>
      </c>
      <c r="C921" t="s">
        <v>3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10</v>
      </c>
      <c r="K921" t="s">
        <v>192</v>
      </c>
      <c r="L921" s="2">
        <f t="shared" si="42"/>
        <v>328595000</v>
      </c>
      <c r="M921" s="2">
        <f t="shared" si="43"/>
        <v>1014431000</v>
      </c>
      <c r="N921" s="2">
        <f t="shared" si="44"/>
        <v>685836000</v>
      </c>
    </row>
    <row r="922" spans="1:14" x14ac:dyDescent="0.3">
      <c r="A922">
        <v>948</v>
      </c>
      <c r="B922" t="s">
        <v>342</v>
      </c>
      <c r="C922" t="s">
        <v>6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10</v>
      </c>
      <c r="K922" t="s">
        <v>192</v>
      </c>
      <c r="L922" s="2">
        <f t="shared" si="42"/>
        <v>521502000</v>
      </c>
      <c r="M922" s="2">
        <f t="shared" si="43"/>
        <v>1443540000</v>
      </c>
      <c r="N922" s="2">
        <f t="shared" si="44"/>
        <v>922038000</v>
      </c>
    </row>
    <row r="923" spans="1:14" x14ac:dyDescent="0.3">
      <c r="A923">
        <v>949</v>
      </c>
      <c r="B923" t="s">
        <v>342</v>
      </c>
      <c r="C923" t="s">
        <v>7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10</v>
      </c>
      <c r="K923" t="s">
        <v>192</v>
      </c>
      <c r="L923" s="2">
        <f t="shared" si="42"/>
        <v>630421000</v>
      </c>
      <c r="M923" s="2">
        <f t="shared" si="43"/>
        <v>1716437000</v>
      </c>
      <c r="N923" s="2">
        <f t="shared" si="44"/>
        <v>1086016000</v>
      </c>
    </row>
    <row r="924" spans="1:14" x14ac:dyDescent="0.3">
      <c r="A924">
        <v>950</v>
      </c>
      <c r="B924" t="s">
        <v>342</v>
      </c>
      <c r="C924" t="s">
        <v>8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10</v>
      </c>
      <c r="K924" t="s">
        <v>192</v>
      </c>
      <c r="L924" s="2">
        <f t="shared" si="42"/>
        <v>764117000</v>
      </c>
      <c r="M924" s="2">
        <f t="shared" si="43"/>
        <v>2026480000</v>
      </c>
      <c r="N924" s="2">
        <f t="shared" si="44"/>
        <v>1262363000</v>
      </c>
    </row>
    <row r="925" spans="1:14" x14ac:dyDescent="0.3">
      <c r="A925">
        <v>951</v>
      </c>
      <c r="B925" t="s">
        <v>343</v>
      </c>
      <c r="C925" t="s">
        <v>3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16</v>
      </c>
      <c r="K925" t="s">
        <v>190</v>
      </c>
      <c r="L925" s="2">
        <f t="shared" si="42"/>
        <v>1200900000</v>
      </c>
      <c r="M925" s="2">
        <f t="shared" si="43"/>
        <v>2249700000</v>
      </c>
      <c r="N925" s="2">
        <f t="shared" si="44"/>
        <v>1048800000</v>
      </c>
    </row>
    <row r="926" spans="1:14" x14ac:dyDescent="0.3">
      <c r="A926">
        <v>952</v>
      </c>
      <c r="B926" t="s">
        <v>343</v>
      </c>
      <c r="C926" t="s">
        <v>6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16</v>
      </c>
      <c r="K926" t="s">
        <v>190</v>
      </c>
      <c r="L926" s="2">
        <f t="shared" si="42"/>
        <v>1210500000</v>
      </c>
      <c r="M926" s="2">
        <f t="shared" si="43"/>
        <v>2223200000</v>
      </c>
      <c r="N926" s="2">
        <f t="shared" si="44"/>
        <v>1012700000</v>
      </c>
    </row>
    <row r="927" spans="1:14" x14ac:dyDescent="0.3">
      <c r="A927">
        <v>953</v>
      </c>
      <c r="B927" t="s">
        <v>343</v>
      </c>
      <c r="C927" t="s">
        <v>7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16</v>
      </c>
      <c r="K927" t="s">
        <v>190</v>
      </c>
      <c r="L927" s="2">
        <f t="shared" si="42"/>
        <v>1274900000</v>
      </c>
      <c r="M927" s="2">
        <f t="shared" si="43"/>
        <v>2203100000</v>
      </c>
      <c r="N927" s="2">
        <f t="shared" si="44"/>
        <v>928200000</v>
      </c>
    </row>
    <row r="928" spans="1:14" x14ac:dyDescent="0.3">
      <c r="A928">
        <v>954</v>
      </c>
      <c r="B928" t="s">
        <v>343</v>
      </c>
      <c r="C928" t="s">
        <v>8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16</v>
      </c>
      <c r="K928" t="s">
        <v>190</v>
      </c>
      <c r="L928" s="2">
        <f t="shared" si="42"/>
        <v>1786500000</v>
      </c>
      <c r="M928" s="2">
        <f t="shared" si="43"/>
        <v>2903300000</v>
      </c>
      <c r="N928" s="2">
        <f t="shared" si="44"/>
        <v>1116800000</v>
      </c>
    </row>
    <row r="929" spans="1:14" x14ac:dyDescent="0.3">
      <c r="A929">
        <v>955</v>
      </c>
      <c r="B929" t="s">
        <v>344</v>
      </c>
      <c r="C929" t="s">
        <v>3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10</v>
      </c>
      <c r="K929" t="s">
        <v>345</v>
      </c>
      <c r="L929" s="2">
        <f t="shared" si="42"/>
        <v>1283436000</v>
      </c>
      <c r="M929" s="2">
        <f t="shared" si="43"/>
        <v>1724140000</v>
      </c>
      <c r="N929" s="2">
        <f t="shared" si="44"/>
        <v>440704000</v>
      </c>
    </row>
    <row r="930" spans="1:14" x14ac:dyDescent="0.3">
      <c r="A930">
        <v>956</v>
      </c>
      <c r="B930" t="s">
        <v>344</v>
      </c>
      <c r="C930" t="s">
        <v>6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10</v>
      </c>
      <c r="K930" t="s">
        <v>345</v>
      </c>
      <c r="L930" s="2">
        <f t="shared" si="42"/>
        <v>1535049000</v>
      </c>
      <c r="M930" s="2">
        <f t="shared" si="43"/>
        <v>2075402000</v>
      </c>
      <c r="N930" s="2">
        <f t="shared" si="44"/>
        <v>540353000</v>
      </c>
    </row>
    <row r="931" spans="1:14" x14ac:dyDescent="0.3">
      <c r="A931">
        <v>957</v>
      </c>
      <c r="B931" t="s">
        <v>344</v>
      </c>
      <c r="C931" t="s">
        <v>7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10</v>
      </c>
      <c r="K931" t="s">
        <v>345</v>
      </c>
      <c r="L931" s="2">
        <f t="shared" si="42"/>
        <v>1987239000</v>
      </c>
      <c r="M931" s="2">
        <f t="shared" si="43"/>
        <v>2651913000</v>
      </c>
      <c r="N931" s="2">
        <f t="shared" si="44"/>
        <v>664674000</v>
      </c>
    </row>
    <row r="932" spans="1:14" x14ac:dyDescent="0.3">
      <c r="A932">
        <v>958</v>
      </c>
      <c r="B932" t="s">
        <v>344</v>
      </c>
      <c r="C932" t="s">
        <v>8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10</v>
      </c>
      <c r="K932" t="s">
        <v>345</v>
      </c>
      <c r="L932" s="2">
        <f t="shared" si="42"/>
        <v>2109391000</v>
      </c>
      <c r="M932" s="2">
        <f t="shared" si="43"/>
        <v>2833529000</v>
      </c>
      <c r="N932" s="2">
        <f t="shared" si="44"/>
        <v>724138000</v>
      </c>
    </row>
    <row r="933" spans="1:14" x14ac:dyDescent="0.3">
      <c r="A933">
        <v>959</v>
      </c>
      <c r="B933" t="s">
        <v>346</v>
      </c>
      <c r="C933" t="s">
        <v>3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4</v>
      </c>
      <c r="K933" t="s">
        <v>155</v>
      </c>
      <c r="L933" s="2">
        <f t="shared" si="42"/>
        <v>0</v>
      </c>
      <c r="M933" s="2">
        <f t="shared" si="43"/>
        <v>1308000000</v>
      </c>
      <c r="N933" s="2">
        <f t="shared" si="44"/>
        <v>1308000000</v>
      </c>
    </row>
    <row r="934" spans="1:14" x14ac:dyDescent="0.3">
      <c r="A934">
        <v>960</v>
      </c>
      <c r="B934" t="s">
        <v>346</v>
      </c>
      <c r="C934" t="s">
        <v>6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4</v>
      </c>
      <c r="K934" t="s">
        <v>155</v>
      </c>
      <c r="L934" s="2">
        <f t="shared" si="42"/>
        <v>0</v>
      </c>
      <c r="M934" s="2">
        <f t="shared" si="43"/>
        <v>1117000000</v>
      </c>
      <c r="N934" s="2">
        <f t="shared" si="44"/>
        <v>1117000000</v>
      </c>
    </row>
    <row r="935" spans="1:14" x14ac:dyDescent="0.3">
      <c r="A935">
        <v>961</v>
      </c>
      <c r="B935" t="s">
        <v>346</v>
      </c>
      <c r="C935" t="s">
        <v>7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4</v>
      </c>
      <c r="K935" t="s">
        <v>155</v>
      </c>
      <c r="L935" s="2">
        <f t="shared" si="42"/>
        <v>0</v>
      </c>
      <c r="M935" s="2">
        <f t="shared" si="43"/>
        <v>1012000000</v>
      </c>
      <c r="N935" s="2">
        <f t="shared" si="44"/>
        <v>1012000000</v>
      </c>
    </row>
    <row r="936" spans="1:14" x14ac:dyDescent="0.3">
      <c r="A936">
        <v>962</v>
      </c>
      <c r="B936" t="s">
        <v>346</v>
      </c>
      <c r="C936" t="s">
        <v>8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4</v>
      </c>
      <c r="K936" t="s">
        <v>155</v>
      </c>
      <c r="L936" s="2">
        <f t="shared" si="42"/>
        <v>0</v>
      </c>
      <c r="M936" s="2">
        <f t="shared" si="43"/>
        <v>890000000</v>
      </c>
      <c r="N936" s="2">
        <f t="shared" si="44"/>
        <v>890000000</v>
      </c>
    </row>
    <row r="937" spans="1:14" x14ac:dyDescent="0.3">
      <c r="A937">
        <v>963</v>
      </c>
      <c r="B937" t="s">
        <v>347</v>
      </c>
      <c r="C937" t="s">
        <v>3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13</v>
      </c>
      <c r="K937" t="s">
        <v>25</v>
      </c>
      <c r="L937" s="2">
        <f t="shared" si="42"/>
        <v>386566000</v>
      </c>
      <c r="M937" s="2">
        <f t="shared" si="43"/>
        <v>959720000</v>
      </c>
      <c r="N937" s="2">
        <f t="shared" si="44"/>
        <v>573154000</v>
      </c>
    </row>
    <row r="938" spans="1:14" x14ac:dyDescent="0.3">
      <c r="A938">
        <v>964</v>
      </c>
      <c r="B938" t="s">
        <v>347</v>
      </c>
      <c r="C938" t="s">
        <v>6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13</v>
      </c>
      <c r="K938" t="s">
        <v>25</v>
      </c>
      <c r="L938" s="2">
        <f t="shared" si="42"/>
        <v>410076000</v>
      </c>
      <c r="M938" s="2">
        <f t="shared" si="43"/>
        <v>1049806000</v>
      </c>
      <c r="N938" s="2">
        <f t="shared" si="44"/>
        <v>639730000</v>
      </c>
    </row>
    <row r="939" spans="1:14" x14ac:dyDescent="0.3">
      <c r="A939">
        <v>965</v>
      </c>
      <c r="B939" t="s">
        <v>347</v>
      </c>
      <c r="C939" t="s">
        <v>7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13</v>
      </c>
      <c r="K939" t="s">
        <v>25</v>
      </c>
      <c r="L939" s="2">
        <f t="shared" si="42"/>
        <v>436713000</v>
      </c>
      <c r="M939" s="2">
        <f t="shared" si="43"/>
        <v>1119412000</v>
      </c>
      <c r="N939" s="2">
        <f t="shared" si="44"/>
        <v>682699000</v>
      </c>
    </row>
    <row r="940" spans="1:14" x14ac:dyDescent="0.3">
      <c r="A940">
        <v>966</v>
      </c>
      <c r="B940" t="s">
        <v>347</v>
      </c>
      <c r="C940" t="s">
        <v>8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13</v>
      </c>
      <c r="K940" t="s">
        <v>25</v>
      </c>
      <c r="L940" s="2">
        <f t="shared" si="42"/>
        <v>446582000</v>
      </c>
      <c r="M940" s="2">
        <f t="shared" si="43"/>
        <v>1080135000</v>
      </c>
      <c r="N940" s="2">
        <f t="shared" si="44"/>
        <v>633553000</v>
      </c>
    </row>
    <row r="941" spans="1:14" x14ac:dyDescent="0.3">
      <c r="A941">
        <v>967</v>
      </c>
      <c r="B941" t="s">
        <v>348</v>
      </c>
      <c r="C941" t="s">
        <v>3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16</v>
      </c>
      <c r="K941" t="s">
        <v>17</v>
      </c>
      <c r="L941" s="2">
        <f t="shared" si="42"/>
        <v>12117600000</v>
      </c>
      <c r="M941" s="2">
        <f t="shared" si="43"/>
        <v>17806900000</v>
      </c>
      <c r="N941" s="2">
        <f t="shared" si="44"/>
        <v>5689300000</v>
      </c>
    </row>
    <row r="942" spans="1:14" x14ac:dyDescent="0.3">
      <c r="A942">
        <v>968</v>
      </c>
      <c r="B942" t="s">
        <v>348</v>
      </c>
      <c r="C942" t="s">
        <v>6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16</v>
      </c>
      <c r="K942" t="s">
        <v>17</v>
      </c>
      <c r="L942" s="2">
        <f t="shared" si="42"/>
        <v>12138000000</v>
      </c>
      <c r="M942" s="2">
        <f t="shared" si="43"/>
        <v>18205000000</v>
      </c>
      <c r="N942" s="2">
        <f t="shared" si="44"/>
        <v>6067000000</v>
      </c>
    </row>
    <row r="943" spans="1:14" x14ac:dyDescent="0.3">
      <c r="A943">
        <v>969</v>
      </c>
      <c r="B943" t="s">
        <v>348</v>
      </c>
      <c r="C943" t="s">
        <v>7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16</v>
      </c>
      <c r="K943" t="s">
        <v>17</v>
      </c>
      <c r="L943" s="2">
        <f t="shared" si="42"/>
        <v>11013900000</v>
      </c>
      <c r="M943" s="2">
        <f t="shared" si="43"/>
        <v>14683100000</v>
      </c>
      <c r="N943" s="2">
        <f t="shared" si="44"/>
        <v>3669200000</v>
      </c>
    </row>
    <row r="944" spans="1:14" x14ac:dyDescent="0.3">
      <c r="A944">
        <v>970</v>
      </c>
      <c r="B944" t="s">
        <v>348</v>
      </c>
      <c r="C944" t="s">
        <v>8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16</v>
      </c>
      <c r="K944" t="s">
        <v>17</v>
      </c>
      <c r="L944" s="2">
        <f t="shared" si="42"/>
        <v>11228800000</v>
      </c>
      <c r="M944" s="2">
        <f t="shared" si="43"/>
        <v>14921500000</v>
      </c>
      <c r="N944" s="2">
        <f t="shared" si="44"/>
        <v>3692700000</v>
      </c>
    </row>
    <row r="945" spans="1:14" x14ac:dyDescent="0.3">
      <c r="A945">
        <v>971</v>
      </c>
      <c r="B945" t="s">
        <v>349</v>
      </c>
      <c r="C945" t="s">
        <v>3</v>
      </c>
      <c r="D945" s="1">
        <v>41639</v>
      </c>
      <c r="E945" s="2">
        <v>45358000000</v>
      </c>
      <c r="F945" s="2">
        <v>41171000000</v>
      </c>
      <c r="G945" s="2">
        <v>0</v>
      </c>
      <c r="H945" s="2">
        <v>0</v>
      </c>
      <c r="I945" s="2">
        <v>0</v>
      </c>
      <c r="J945" t="s">
        <v>4</v>
      </c>
      <c r="K945" t="s">
        <v>82</v>
      </c>
      <c r="L945" s="2">
        <f t="shared" si="42"/>
        <v>0</v>
      </c>
      <c r="M945" s="2">
        <f t="shared" si="43"/>
        <v>4187000000</v>
      </c>
      <c r="N945" s="2">
        <f t="shared" si="44"/>
        <v>4187000000</v>
      </c>
    </row>
    <row r="946" spans="1:14" x14ac:dyDescent="0.3">
      <c r="A946">
        <v>972</v>
      </c>
      <c r="B946" t="s">
        <v>349</v>
      </c>
      <c r="C946" t="s">
        <v>6</v>
      </c>
      <c r="D946" s="1">
        <v>42004</v>
      </c>
      <c r="E946" s="2">
        <v>39946000000</v>
      </c>
      <c r="F946" s="2">
        <v>35263000000</v>
      </c>
      <c r="G946" s="2">
        <v>0</v>
      </c>
      <c r="H946" s="2">
        <v>0</v>
      </c>
      <c r="I946" s="2">
        <v>0</v>
      </c>
      <c r="J946" t="s">
        <v>4</v>
      </c>
      <c r="K946" t="s">
        <v>82</v>
      </c>
      <c r="L946" s="2">
        <f t="shared" si="42"/>
        <v>0</v>
      </c>
      <c r="M946" s="2">
        <f t="shared" si="43"/>
        <v>4683000000</v>
      </c>
      <c r="N946" s="2">
        <f t="shared" si="44"/>
        <v>4683000000</v>
      </c>
    </row>
    <row r="947" spans="1:14" x14ac:dyDescent="0.3">
      <c r="A947">
        <v>973</v>
      </c>
      <c r="B947" t="s">
        <v>349</v>
      </c>
      <c r="C947" t="s">
        <v>7</v>
      </c>
      <c r="D947" s="1">
        <v>42369</v>
      </c>
      <c r="E947" s="2">
        <v>40536000000</v>
      </c>
      <c r="F947" s="2">
        <v>36044000000</v>
      </c>
      <c r="G947" s="2">
        <v>0</v>
      </c>
      <c r="H947" s="2">
        <v>0</v>
      </c>
      <c r="I947" s="2">
        <v>0</v>
      </c>
      <c r="J947" t="s">
        <v>4</v>
      </c>
      <c r="K947" t="s">
        <v>82</v>
      </c>
      <c r="L947" s="2">
        <f t="shared" si="42"/>
        <v>0</v>
      </c>
      <c r="M947" s="2">
        <f t="shared" si="43"/>
        <v>4492000000</v>
      </c>
      <c r="N947" s="2">
        <f t="shared" si="44"/>
        <v>4492000000</v>
      </c>
    </row>
    <row r="948" spans="1:14" x14ac:dyDescent="0.3">
      <c r="A948">
        <v>974</v>
      </c>
      <c r="B948" t="s">
        <v>349</v>
      </c>
      <c r="C948" t="s">
        <v>8</v>
      </c>
      <c r="D948" s="1">
        <v>42735</v>
      </c>
      <c r="E948" s="2">
        <v>47248000000</v>
      </c>
      <c r="F948" s="2">
        <v>42186000000</v>
      </c>
      <c r="G948" s="2">
        <v>0</v>
      </c>
      <c r="H948" s="2">
        <v>0</v>
      </c>
      <c r="I948" s="2">
        <v>0</v>
      </c>
      <c r="J948" t="s">
        <v>4</v>
      </c>
      <c r="K948" t="s">
        <v>82</v>
      </c>
      <c r="L948" s="2">
        <f t="shared" si="42"/>
        <v>0</v>
      </c>
      <c r="M948" s="2">
        <f t="shared" si="43"/>
        <v>5062000000</v>
      </c>
      <c r="N948" s="2">
        <f t="shared" si="44"/>
        <v>5062000000</v>
      </c>
    </row>
    <row r="949" spans="1:14" x14ac:dyDescent="0.3">
      <c r="A949">
        <v>975</v>
      </c>
      <c r="B949" t="s">
        <v>350</v>
      </c>
      <c r="C949" t="s">
        <v>3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33</v>
      </c>
      <c r="K949" t="s">
        <v>36</v>
      </c>
      <c r="L949" s="2">
        <f t="shared" si="42"/>
        <v>430600000</v>
      </c>
      <c r="M949" s="2">
        <f t="shared" si="43"/>
        <v>950300000</v>
      </c>
      <c r="N949" s="2">
        <f t="shared" si="44"/>
        <v>519700000</v>
      </c>
    </row>
    <row r="950" spans="1:14" x14ac:dyDescent="0.3">
      <c r="A950">
        <v>976</v>
      </c>
      <c r="B950" t="s">
        <v>350</v>
      </c>
      <c r="C950" t="s">
        <v>6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33</v>
      </c>
      <c r="K950" t="s">
        <v>36</v>
      </c>
      <c r="L950" s="2">
        <f t="shared" si="42"/>
        <v>470500000</v>
      </c>
      <c r="M950" s="2">
        <f t="shared" si="43"/>
        <v>1004400000</v>
      </c>
      <c r="N950" s="2">
        <f t="shared" si="44"/>
        <v>533900000</v>
      </c>
    </row>
    <row r="951" spans="1:14" x14ac:dyDescent="0.3">
      <c r="A951">
        <v>977</v>
      </c>
      <c r="B951" t="s">
        <v>350</v>
      </c>
      <c r="C951" t="s">
        <v>7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33</v>
      </c>
      <c r="K951" t="s">
        <v>36</v>
      </c>
      <c r="L951" s="2">
        <f t="shared" si="42"/>
        <v>489200000</v>
      </c>
      <c r="M951" s="2">
        <f t="shared" si="43"/>
        <v>1032800000</v>
      </c>
      <c r="N951" s="2">
        <f t="shared" si="44"/>
        <v>543600000</v>
      </c>
    </row>
    <row r="952" spans="1:14" x14ac:dyDescent="0.3">
      <c r="A952">
        <v>978</v>
      </c>
      <c r="B952" t="s">
        <v>350</v>
      </c>
      <c r="C952" t="s">
        <v>8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33</v>
      </c>
      <c r="K952" t="s">
        <v>36</v>
      </c>
      <c r="L952" s="2">
        <f t="shared" si="42"/>
        <v>505000000</v>
      </c>
      <c r="M952" s="2">
        <f t="shared" si="43"/>
        <v>1082000000</v>
      </c>
      <c r="N952" s="2">
        <f t="shared" si="44"/>
        <v>577000000</v>
      </c>
    </row>
    <row r="953" spans="1:14" x14ac:dyDescent="0.3">
      <c r="A953">
        <v>979</v>
      </c>
      <c r="B953" t="s">
        <v>351</v>
      </c>
      <c r="C953" t="s">
        <v>3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10</v>
      </c>
      <c r="K953" t="s">
        <v>285</v>
      </c>
      <c r="L953" s="2">
        <f t="shared" si="42"/>
        <v>13767000000</v>
      </c>
      <c r="M953" s="2">
        <f t="shared" si="43"/>
        <v>17327000000</v>
      </c>
      <c r="N953" s="2">
        <f t="shared" si="44"/>
        <v>3560000000</v>
      </c>
    </row>
    <row r="954" spans="1:14" x14ac:dyDescent="0.3">
      <c r="A954">
        <v>980</v>
      </c>
      <c r="B954" t="s">
        <v>351</v>
      </c>
      <c r="C954" t="s">
        <v>6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10</v>
      </c>
      <c r="K954" t="s">
        <v>285</v>
      </c>
      <c r="L954" s="2">
        <f t="shared" si="42"/>
        <v>14327000000</v>
      </c>
      <c r="M954" s="2">
        <f t="shared" si="43"/>
        <v>18476000000</v>
      </c>
      <c r="N954" s="2">
        <f t="shared" si="44"/>
        <v>4149000000</v>
      </c>
    </row>
    <row r="955" spans="1:14" x14ac:dyDescent="0.3">
      <c r="A955">
        <v>981</v>
      </c>
      <c r="B955" t="s">
        <v>351</v>
      </c>
      <c r="C955" t="s">
        <v>7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10</v>
      </c>
      <c r="K955" t="s">
        <v>285</v>
      </c>
      <c r="L955" s="2">
        <f t="shared" si="42"/>
        <v>14766000000</v>
      </c>
      <c r="M955" s="2">
        <f t="shared" si="43"/>
        <v>19558000000</v>
      </c>
      <c r="N955" s="2">
        <f t="shared" si="44"/>
        <v>4792000000</v>
      </c>
    </row>
    <row r="956" spans="1:14" x14ac:dyDescent="0.3">
      <c r="A956">
        <v>982</v>
      </c>
      <c r="B956" t="s">
        <v>351</v>
      </c>
      <c r="C956" t="s">
        <v>8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10</v>
      </c>
      <c r="K956" t="s">
        <v>285</v>
      </c>
      <c r="L956" s="2">
        <f t="shared" si="42"/>
        <v>15599000000</v>
      </c>
      <c r="M956" s="2">
        <f t="shared" si="43"/>
        <v>20570000000</v>
      </c>
      <c r="N956" s="2">
        <f t="shared" si="44"/>
        <v>4971000000</v>
      </c>
    </row>
    <row r="957" spans="1:14" x14ac:dyDescent="0.3">
      <c r="A957">
        <v>983</v>
      </c>
      <c r="B957" t="s">
        <v>352</v>
      </c>
      <c r="C957" t="s">
        <v>3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13</v>
      </c>
      <c r="K957" t="s">
        <v>59</v>
      </c>
      <c r="L957" s="2">
        <f t="shared" si="42"/>
        <v>1284988000</v>
      </c>
      <c r="M957" s="2">
        <f t="shared" si="43"/>
        <v>1403059000</v>
      </c>
      <c r="N957" s="2">
        <f t="shared" si="44"/>
        <v>118071000</v>
      </c>
    </row>
    <row r="958" spans="1:14" x14ac:dyDescent="0.3">
      <c r="A958">
        <v>984</v>
      </c>
      <c r="B958" t="s">
        <v>352</v>
      </c>
      <c r="C958" t="s">
        <v>6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13</v>
      </c>
      <c r="K958" t="s">
        <v>59</v>
      </c>
      <c r="L958" s="2">
        <f t="shared" si="42"/>
        <v>1329812000</v>
      </c>
      <c r="M958" s="2">
        <f t="shared" si="43"/>
        <v>2007481000</v>
      </c>
      <c r="N958" s="2">
        <f t="shared" si="44"/>
        <v>677669000</v>
      </c>
    </row>
    <row r="959" spans="1:14" x14ac:dyDescent="0.3">
      <c r="A959">
        <v>985</v>
      </c>
      <c r="B959" t="s">
        <v>352</v>
      </c>
      <c r="C959" t="s">
        <v>7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13</v>
      </c>
      <c r="K959" t="s">
        <v>59</v>
      </c>
      <c r="L959" s="2">
        <f t="shared" si="42"/>
        <v>1416853000</v>
      </c>
      <c r="M959" s="2">
        <f t="shared" si="43"/>
        <v>2284336000</v>
      </c>
      <c r="N959" s="2">
        <f t="shared" si="44"/>
        <v>867483000</v>
      </c>
    </row>
    <row r="960" spans="1:14" x14ac:dyDescent="0.3">
      <c r="A960">
        <v>986</v>
      </c>
      <c r="B960" t="s">
        <v>352</v>
      </c>
      <c r="C960" t="s">
        <v>8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13</v>
      </c>
      <c r="K960" t="s">
        <v>59</v>
      </c>
      <c r="L960" s="2">
        <f t="shared" si="42"/>
        <v>1544666000</v>
      </c>
      <c r="M960" s="2">
        <f t="shared" si="43"/>
        <v>2618922000</v>
      </c>
      <c r="N960" s="2">
        <f t="shared" si="44"/>
        <v>1074256000</v>
      </c>
    </row>
    <row r="961" spans="1:14" x14ac:dyDescent="0.3">
      <c r="A961">
        <v>987</v>
      </c>
      <c r="B961" t="s">
        <v>353</v>
      </c>
      <c r="C961" t="s">
        <v>3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38</v>
      </c>
      <c r="K961" t="s">
        <v>354</v>
      </c>
      <c r="L961" s="2">
        <f t="shared" si="42"/>
        <v>476974000</v>
      </c>
      <c r="M961" s="2">
        <f t="shared" si="43"/>
        <v>330864000</v>
      </c>
      <c r="N961" s="2">
        <f t="shared" si="44"/>
        <v>-146110000</v>
      </c>
    </row>
    <row r="962" spans="1:14" x14ac:dyDescent="0.3">
      <c r="A962">
        <v>988</v>
      </c>
      <c r="B962" t="s">
        <v>353</v>
      </c>
      <c r="C962" t="s">
        <v>6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38</v>
      </c>
      <c r="K962" t="s">
        <v>354</v>
      </c>
      <c r="L962" s="2">
        <f t="shared" si="42"/>
        <v>2345041000</v>
      </c>
      <c r="M962" s="2">
        <f t="shared" si="43"/>
        <v>1964071000</v>
      </c>
      <c r="N962" s="2">
        <f t="shared" si="44"/>
        <v>-380970000</v>
      </c>
    </row>
    <row r="963" spans="1:14" x14ac:dyDescent="0.3">
      <c r="A963">
        <v>989</v>
      </c>
      <c r="B963" t="s">
        <v>353</v>
      </c>
      <c r="C963" t="s">
        <v>7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38</v>
      </c>
      <c r="K963" t="s">
        <v>354</v>
      </c>
      <c r="L963" s="2">
        <f t="shared" ref="L963:L1026" si="45">G963+H963+I963</f>
        <v>3042635000</v>
      </c>
      <c r="M963" s="2">
        <f t="shared" ref="M963:M1026" si="46">E963-F963</f>
        <v>2657611000</v>
      </c>
      <c r="N963" s="2">
        <f t="shared" ref="N963:N1026" si="47">M963-L963</f>
        <v>-385024000</v>
      </c>
    </row>
    <row r="964" spans="1:14" x14ac:dyDescent="0.3">
      <c r="A964">
        <v>990</v>
      </c>
      <c r="B964" t="s">
        <v>353</v>
      </c>
      <c r="C964" t="s">
        <v>8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38</v>
      </c>
      <c r="K964" t="s">
        <v>354</v>
      </c>
      <c r="L964" s="2">
        <f t="shared" si="45"/>
        <v>2844205000</v>
      </c>
      <c r="M964" s="2">
        <f t="shared" si="46"/>
        <v>2439269000</v>
      </c>
      <c r="N964" s="2">
        <f t="shared" si="47"/>
        <v>-404936000</v>
      </c>
    </row>
    <row r="965" spans="1:14" x14ac:dyDescent="0.3">
      <c r="A965">
        <v>991</v>
      </c>
      <c r="B965" t="s">
        <v>355</v>
      </c>
      <c r="C965" t="s">
        <v>3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4</v>
      </c>
      <c r="K965" t="s">
        <v>5</v>
      </c>
      <c r="L965" s="2">
        <f t="shared" si="45"/>
        <v>8028000000</v>
      </c>
      <c r="M965" s="2">
        <f t="shared" si="46"/>
        <v>9392000000</v>
      </c>
      <c r="N965" s="2">
        <f t="shared" si="47"/>
        <v>1364000000</v>
      </c>
    </row>
    <row r="966" spans="1:14" x14ac:dyDescent="0.3">
      <c r="A966">
        <v>992</v>
      </c>
      <c r="B966" t="s">
        <v>355</v>
      </c>
      <c r="C966" t="s">
        <v>6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4</v>
      </c>
      <c r="K966" t="s">
        <v>5</v>
      </c>
      <c r="L966" s="2">
        <f t="shared" si="45"/>
        <v>8577000000</v>
      </c>
      <c r="M966" s="2">
        <f t="shared" si="46"/>
        <v>10928000000</v>
      </c>
      <c r="N966" s="2">
        <f t="shared" si="47"/>
        <v>2351000000</v>
      </c>
    </row>
    <row r="967" spans="1:14" x14ac:dyDescent="0.3">
      <c r="A967">
        <v>993</v>
      </c>
      <c r="B967" t="s">
        <v>355</v>
      </c>
      <c r="C967" t="s">
        <v>7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4</v>
      </c>
      <c r="K967" t="s">
        <v>5</v>
      </c>
      <c r="L967" s="2">
        <f t="shared" si="45"/>
        <v>9640000000</v>
      </c>
      <c r="M967" s="2">
        <f t="shared" si="46"/>
        <v>13795000000</v>
      </c>
      <c r="N967" s="2">
        <f t="shared" si="47"/>
        <v>4155000000</v>
      </c>
    </row>
    <row r="968" spans="1:14" x14ac:dyDescent="0.3">
      <c r="A968">
        <v>994</v>
      </c>
      <c r="B968" t="s">
        <v>355</v>
      </c>
      <c r="C968" t="s">
        <v>8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4</v>
      </c>
      <c r="K968" t="s">
        <v>5</v>
      </c>
      <c r="L968" s="2">
        <f t="shared" si="45"/>
        <v>10533000000</v>
      </c>
      <c r="M968" s="2">
        <f t="shared" si="46"/>
        <v>14293000000</v>
      </c>
      <c r="N968" s="2">
        <f t="shared" si="47"/>
        <v>3760000000</v>
      </c>
    </row>
    <row r="969" spans="1:14" x14ac:dyDescent="0.3">
      <c r="A969">
        <v>995</v>
      </c>
      <c r="B969" t="s">
        <v>356</v>
      </c>
      <c r="C969" t="s">
        <v>3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173</v>
      </c>
      <c r="K969" t="s">
        <v>357</v>
      </c>
      <c r="L969" s="2">
        <f t="shared" si="45"/>
        <v>1950000000</v>
      </c>
      <c r="M969" s="2">
        <f t="shared" si="46"/>
        <v>2525000000</v>
      </c>
      <c r="N969" s="2">
        <f t="shared" si="47"/>
        <v>575000000</v>
      </c>
    </row>
    <row r="970" spans="1:14" x14ac:dyDescent="0.3">
      <c r="A970">
        <v>996</v>
      </c>
      <c r="B970" t="s">
        <v>356</v>
      </c>
      <c r="C970" t="s">
        <v>6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173</v>
      </c>
      <c r="K970" t="s">
        <v>357</v>
      </c>
      <c r="L970" s="2">
        <f t="shared" si="45"/>
        <v>1962000000</v>
      </c>
      <c r="M970" s="2">
        <f t="shared" si="46"/>
        <v>2628000000</v>
      </c>
      <c r="N970" s="2">
        <f t="shared" si="47"/>
        <v>666000000</v>
      </c>
    </row>
    <row r="971" spans="1:14" x14ac:dyDescent="0.3">
      <c r="A971">
        <v>997</v>
      </c>
      <c r="B971" t="s">
        <v>356</v>
      </c>
      <c r="C971" t="s">
        <v>7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173</v>
      </c>
      <c r="K971" t="s">
        <v>357</v>
      </c>
      <c r="L971" s="2">
        <f t="shared" si="45"/>
        <v>1989000000</v>
      </c>
      <c r="M971" s="2">
        <f t="shared" si="46"/>
        <v>3002000000</v>
      </c>
      <c r="N971" s="2">
        <f t="shared" si="47"/>
        <v>1013000000</v>
      </c>
    </row>
    <row r="972" spans="1:14" x14ac:dyDescent="0.3">
      <c r="A972">
        <v>998</v>
      </c>
      <c r="B972" t="s">
        <v>356</v>
      </c>
      <c r="C972" t="s">
        <v>8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173</v>
      </c>
      <c r="K972" t="s">
        <v>357</v>
      </c>
      <c r="L972" s="2">
        <f t="shared" si="45"/>
        <v>2633000000</v>
      </c>
      <c r="M972" s="2">
        <f t="shared" si="46"/>
        <v>3964000000</v>
      </c>
      <c r="N972" s="2">
        <f t="shared" si="47"/>
        <v>1331000000</v>
      </c>
    </row>
    <row r="973" spans="1:14" x14ac:dyDescent="0.3">
      <c r="A973">
        <v>999</v>
      </c>
      <c r="B973" t="s">
        <v>358</v>
      </c>
      <c r="C973" t="s">
        <v>3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50</v>
      </c>
      <c r="K973" t="s">
        <v>184</v>
      </c>
      <c r="L973" s="2">
        <f t="shared" si="45"/>
        <v>1081000000</v>
      </c>
      <c r="M973" s="2">
        <f t="shared" si="46"/>
        <v>5757000000</v>
      </c>
      <c r="N973" s="2">
        <f t="shared" si="47"/>
        <v>4676000000</v>
      </c>
    </row>
    <row r="974" spans="1:14" x14ac:dyDescent="0.3">
      <c r="A974">
        <v>1000</v>
      </c>
      <c r="B974" t="s">
        <v>358</v>
      </c>
      <c r="C974" t="s">
        <v>6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50</v>
      </c>
      <c r="K974" t="s">
        <v>184</v>
      </c>
      <c r="L974" s="2">
        <f t="shared" si="45"/>
        <v>1020000000</v>
      </c>
      <c r="M974" s="2">
        <f t="shared" si="46"/>
        <v>6122000000</v>
      </c>
      <c r="N974" s="2">
        <f t="shared" si="47"/>
        <v>5102000000</v>
      </c>
    </row>
    <row r="975" spans="1:14" x14ac:dyDescent="0.3">
      <c r="A975">
        <v>1001</v>
      </c>
      <c r="B975" t="s">
        <v>358</v>
      </c>
      <c r="C975" t="s">
        <v>7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50</v>
      </c>
      <c r="K975" t="s">
        <v>184</v>
      </c>
      <c r="L975" s="2">
        <f t="shared" si="45"/>
        <v>933000000</v>
      </c>
      <c r="M975" s="2">
        <f t="shared" si="46"/>
        <v>6669000000</v>
      </c>
      <c r="N975" s="2">
        <f t="shared" si="47"/>
        <v>5736000000</v>
      </c>
    </row>
    <row r="976" spans="1:14" x14ac:dyDescent="0.3">
      <c r="A976">
        <v>1002</v>
      </c>
      <c r="B976" t="s">
        <v>358</v>
      </c>
      <c r="C976" t="s">
        <v>8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50</v>
      </c>
      <c r="K976" t="s">
        <v>184</v>
      </c>
      <c r="L976" s="2">
        <f t="shared" si="45"/>
        <v>930000000</v>
      </c>
      <c r="M976" s="2">
        <f t="shared" si="46"/>
        <v>7052000000</v>
      </c>
      <c r="N976" s="2">
        <f t="shared" si="47"/>
        <v>6122000000</v>
      </c>
    </row>
    <row r="977" spans="1:14" x14ac:dyDescent="0.3">
      <c r="A977">
        <v>1003</v>
      </c>
      <c r="B977" t="s">
        <v>359</v>
      </c>
      <c r="C977" t="s">
        <v>3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10</v>
      </c>
      <c r="K977" t="s">
        <v>325</v>
      </c>
      <c r="L977" s="2">
        <f t="shared" si="45"/>
        <v>8482000000</v>
      </c>
      <c r="M977" s="2">
        <f t="shared" si="46"/>
        <v>11148000000</v>
      </c>
      <c r="N977" s="2">
        <f t="shared" si="47"/>
        <v>2666000000</v>
      </c>
    </row>
    <row r="978" spans="1:14" x14ac:dyDescent="0.3">
      <c r="A978">
        <v>1004</v>
      </c>
      <c r="B978" t="s">
        <v>359</v>
      </c>
      <c r="C978" t="s">
        <v>6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10</v>
      </c>
      <c r="K978" t="s">
        <v>325</v>
      </c>
      <c r="L978" s="2">
        <f t="shared" si="45"/>
        <v>8440000000</v>
      </c>
      <c r="M978" s="2">
        <f t="shared" si="46"/>
        <v>11206000000</v>
      </c>
      <c r="N978" s="2">
        <f t="shared" si="47"/>
        <v>2766000000</v>
      </c>
    </row>
    <row r="979" spans="1:14" x14ac:dyDescent="0.3">
      <c r="A979">
        <v>1005</v>
      </c>
      <c r="B979" t="s">
        <v>359</v>
      </c>
      <c r="C979" t="s">
        <v>7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10</v>
      </c>
      <c r="K979" t="s">
        <v>325</v>
      </c>
      <c r="L979" s="2">
        <f t="shared" si="45"/>
        <v>8355000000</v>
      </c>
      <c r="M979" s="2">
        <f t="shared" si="46"/>
        <v>11242000000</v>
      </c>
      <c r="N979" s="2">
        <f t="shared" si="47"/>
        <v>2887000000</v>
      </c>
    </row>
    <row r="980" spans="1:14" x14ac:dyDescent="0.3">
      <c r="A980">
        <v>1006</v>
      </c>
      <c r="B980" t="s">
        <v>359</v>
      </c>
      <c r="C980" t="s">
        <v>8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10</v>
      </c>
      <c r="K980" t="s">
        <v>325</v>
      </c>
      <c r="L980" s="2">
        <f t="shared" si="45"/>
        <v>8256000000</v>
      </c>
      <c r="M980" s="2">
        <f t="shared" si="46"/>
        <v>10583000000</v>
      </c>
      <c r="N980" s="2">
        <f t="shared" si="47"/>
        <v>2327000000</v>
      </c>
    </row>
    <row r="981" spans="1:14" x14ac:dyDescent="0.3">
      <c r="A981">
        <v>1007</v>
      </c>
      <c r="B981" t="s">
        <v>360</v>
      </c>
      <c r="C981" t="s">
        <v>3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13</v>
      </c>
      <c r="K981" t="s">
        <v>48</v>
      </c>
      <c r="L981" s="2">
        <f t="shared" si="45"/>
        <v>3714000000</v>
      </c>
      <c r="M981" s="2">
        <f t="shared" si="46"/>
        <v>8312000000</v>
      </c>
      <c r="N981" s="2">
        <f t="shared" si="47"/>
        <v>4598000000</v>
      </c>
    </row>
    <row r="982" spans="1:14" x14ac:dyDescent="0.3">
      <c r="A982">
        <v>1008</v>
      </c>
      <c r="B982" t="s">
        <v>360</v>
      </c>
      <c r="C982" t="s">
        <v>6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13</v>
      </c>
      <c r="K982" t="s">
        <v>48</v>
      </c>
      <c r="L982" s="2">
        <f t="shared" si="45"/>
        <v>4335000000</v>
      </c>
      <c r="M982" s="2">
        <f t="shared" si="46"/>
        <v>9441000000</v>
      </c>
      <c r="N982" s="2">
        <f t="shared" si="47"/>
        <v>5106000000</v>
      </c>
    </row>
    <row r="983" spans="1:14" x14ac:dyDescent="0.3">
      <c r="A983">
        <v>1009</v>
      </c>
      <c r="B983" t="s">
        <v>360</v>
      </c>
      <c r="C983" t="s">
        <v>7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13</v>
      </c>
      <c r="K983" t="s">
        <v>48</v>
      </c>
      <c r="L983" s="2">
        <f t="shared" si="45"/>
        <v>4528000000</v>
      </c>
      <c r="M983" s="2">
        <f t="shared" si="46"/>
        <v>9667000000</v>
      </c>
      <c r="N983" s="2">
        <f t="shared" si="47"/>
        <v>5139000000</v>
      </c>
    </row>
    <row r="984" spans="1:14" x14ac:dyDescent="0.3">
      <c r="A984">
        <v>1010</v>
      </c>
      <c r="B984" t="s">
        <v>360</v>
      </c>
      <c r="C984" t="s">
        <v>8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13</v>
      </c>
      <c r="K984" t="s">
        <v>48</v>
      </c>
      <c r="L984" s="2">
        <f t="shared" si="45"/>
        <v>4898000000</v>
      </c>
      <c r="M984" s="2">
        <f t="shared" si="46"/>
        <v>10776000000</v>
      </c>
      <c r="N984" s="2">
        <f t="shared" si="47"/>
        <v>5878000000</v>
      </c>
    </row>
    <row r="985" spans="1:14" x14ac:dyDescent="0.3">
      <c r="A985">
        <v>1011</v>
      </c>
      <c r="B985" t="s">
        <v>361</v>
      </c>
      <c r="C985" t="s">
        <v>3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43</v>
      </c>
      <c r="K985" t="s">
        <v>225</v>
      </c>
      <c r="L985" s="2">
        <f t="shared" si="45"/>
        <v>168326000</v>
      </c>
      <c r="M985" s="2">
        <f t="shared" si="46"/>
        <v>358613000</v>
      </c>
      <c r="N985" s="2">
        <f t="shared" si="47"/>
        <v>190287000</v>
      </c>
    </row>
    <row r="986" spans="1:14" x14ac:dyDescent="0.3">
      <c r="A986">
        <v>1012</v>
      </c>
      <c r="B986" t="s">
        <v>361</v>
      </c>
      <c r="C986" t="s">
        <v>6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43</v>
      </c>
      <c r="K986" t="s">
        <v>225</v>
      </c>
      <c r="L986" s="2">
        <f t="shared" si="45"/>
        <v>230699000</v>
      </c>
      <c r="M986" s="2">
        <f t="shared" si="46"/>
        <v>463440000</v>
      </c>
      <c r="N986" s="2">
        <f t="shared" si="47"/>
        <v>232741000</v>
      </c>
    </row>
    <row r="987" spans="1:14" x14ac:dyDescent="0.3">
      <c r="A987">
        <v>1013</v>
      </c>
      <c r="B987" t="s">
        <v>361</v>
      </c>
      <c r="C987" t="s">
        <v>7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43</v>
      </c>
      <c r="K987" t="s">
        <v>225</v>
      </c>
      <c r="L987" s="2">
        <f t="shared" si="45"/>
        <v>359476000</v>
      </c>
      <c r="M987" s="2">
        <f t="shared" si="46"/>
        <v>716953000</v>
      </c>
      <c r="N987" s="2">
        <f t="shared" si="47"/>
        <v>357477000</v>
      </c>
    </row>
    <row r="988" spans="1:14" x14ac:dyDescent="0.3">
      <c r="A988">
        <v>1014</v>
      </c>
      <c r="B988" t="s">
        <v>361</v>
      </c>
      <c r="C988" t="s">
        <v>8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43</v>
      </c>
      <c r="K988" t="s">
        <v>225</v>
      </c>
      <c r="L988" s="2">
        <f t="shared" si="45"/>
        <v>348512000</v>
      </c>
      <c r="M988" s="2">
        <f t="shared" si="46"/>
        <v>761878000</v>
      </c>
      <c r="N988" s="2">
        <f t="shared" si="47"/>
        <v>413366000</v>
      </c>
    </row>
    <row r="989" spans="1:14" x14ac:dyDescent="0.3">
      <c r="A989">
        <v>1015</v>
      </c>
      <c r="B989" t="s">
        <v>362</v>
      </c>
      <c r="C989" t="s">
        <v>3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43</v>
      </c>
      <c r="K989" t="s">
        <v>256</v>
      </c>
      <c r="L989" s="2">
        <f t="shared" si="45"/>
        <v>298033000</v>
      </c>
      <c r="M989" s="2">
        <f t="shared" si="46"/>
        <v>459984000</v>
      </c>
      <c r="N989" s="2">
        <f t="shared" si="47"/>
        <v>161951000</v>
      </c>
    </row>
    <row r="990" spans="1:14" x14ac:dyDescent="0.3">
      <c r="A990">
        <v>1016</v>
      </c>
      <c r="B990" t="s">
        <v>362</v>
      </c>
      <c r="C990" t="s">
        <v>6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43</v>
      </c>
      <c r="K990" t="s">
        <v>256</v>
      </c>
      <c r="L990" s="2">
        <f t="shared" si="45"/>
        <v>384937000</v>
      </c>
      <c r="M990" s="2">
        <f t="shared" si="46"/>
        <v>606219000</v>
      </c>
      <c r="N990" s="2">
        <f t="shared" si="47"/>
        <v>221282000</v>
      </c>
    </row>
    <row r="991" spans="1:14" x14ac:dyDescent="0.3">
      <c r="A991">
        <v>1017</v>
      </c>
      <c r="B991" t="s">
        <v>362</v>
      </c>
      <c r="C991" t="s">
        <v>7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43</v>
      </c>
      <c r="K991" t="s">
        <v>256</v>
      </c>
      <c r="L991" s="2">
        <f t="shared" si="45"/>
        <v>408128000</v>
      </c>
      <c r="M991" s="2">
        <f t="shared" si="46"/>
        <v>663318000</v>
      </c>
      <c r="N991" s="2">
        <f t="shared" si="47"/>
        <v>255190000</v>
      </c>
    </row>
    <row r="992" spans="1:14" x14ac:dyDescent="0.3">
      <c r="A992">
        <v>1018</v>
      </c>
      <c r="B992" t="s">
        <v>362</v>
      </c>
      <c r="C992" t="s">
        <v>8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43</v>
      </c>
      <c r="K992" t="s">
        <v>256</v>
      </c>
      <c r="L992" s="2">
        <f t="shared" si="45"/>
        <v>494342000</v>
      </c>
      <c r="M992" s="2">
        <f t="shared" si="46"/>
        <v>790790000</v>
      </c>
      <c r="N992" s="2">
        <f t="shared" si="47"/>
        <v>296448000</v>
      </c>
    </row>
    <row r="993" spans="1:14" x14ac:dyDescent="0.3">
      <c r="A993">
        <v>1019</v>
      </c>
      <c r="B993" t="s">
        <v>363</v>
      </c>
      <c r="C993" t="s">
        <v>3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10</v>
      </c>
      <c r="K993" t="s">
        <v>124</v>
      </c>
      <c r="L993" s="2">
        <f t="shared" si="45"/>
        <v>684000000</v>
      </c>
      <c r="M993" s="2">
        <f t="shared" si="46"/>
        <v>1624000000</v>
      </c>
      <c r="N993" s="2">
        <f t="shared" si="47"/>
        <v>940000000</v>
      </c>
    </row>
    <row r="994" spans="1:14" x14ac:dyDescent="0.3">
      <c r="A994">
        <v>1020</v>
      </c>
      <c r="B994" t="s">
        <v>363</v>
      </c>
      <c r="C994" t="s">
        <v>6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10</v>
      </c>
      <c r="K994" t="s">
        <v>124</v>
      </c>
      <c r="L994" s="2">
        <f t="shared" si="45"/>
        <v>776000000</v>
      </c>
      <c r="M994" s="2">
        <f t="shared" si="46"/>
        <v>1764000000</v>
      </c>
      <c r="N994" s="2">
        <f t="shared" si="47"/>
        <v>988000000</v>
      </c>
    </row>
    <row r="995" spans="1:14" x14ac:dyDescent="0.3">
      <c r="A995">
        <v>1021</v>
      </c>
      <c r="B995" t="s">
        <v>363</v>
      </c>
      <c r="C995" t="s">
        <v>7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10</v>
      </c>
      <c r="K995" t="s">
        <v>124</v>
      </c>
      <c r="L995" s="2">
        <f t="shared" si="45"/>
        <v>807000000</v>
      </c>
      <c r="M995" s="2">
        <f t="shared" si="46"/>
        <v>1966000000</v>
      </c>
      <c r="N995" s="2">
        <f t="shared" si="47"/>
        <v>1159000000</v>
      </c>
    </row>
    <row r="996" spans="1:14" x14ac:dyDescent="0.3">
      <c r="A996">
        <v>1022</v>
      </c>
      <c r="B996" t="s">
        <v>363</v>
      </c>
      <c r="C996" t="s">
        <v>8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10</v>
      </c>
      <c r="K996" t="s">
        <v>124</v>
      </c>
      <c r="L996" s="2">
        <f t="shared" si="45"/>
        <v>773000000</v>
      </c>
      <c r="M996" s="2">
        <f t="shared" si="46"/>
        <v>2123000000</v>
      </c>
      <c r="N996" s="2">
        <f t="shared" si="47"/>
        <v>1350000000</v>
      </c>
    </row>
    <row r="997" spans="1:14" x14ac:dyDescent="0.3">
      <c r="A997">
        <v>1023</v>
      </c>
      <c r="B997" t="s">
        <v>364</v>
      </c>
      <c r="C997" t="s">
        <v>3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4</v>
      </c>
      <c r="K997" t="s">
        <v>55</v>
      </c>
      <c r="L997" s="2">
        <f t="shared" si="45"/>
        <v>1347000000</v>
      </c>
      <c r="M997" s="2">
        <f t="shared" si="46"/>
        <v>1959000000</v>
      </c>
      <c r="N997" s="2">
        <f t="shared" si="47"/>
        <v>612000000</v>
      </c>
    </row>
    <row r="998" spans="1:14" x14ac:dyDescent="0.3">
      <c r="A998">
        <v>1024</v>
      </c>
      <c r="B998" t="s">
        <v>364</v>
      </c>
      <c r="C998" t="s">
        <v>6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4</v>
      </c>
      <c r="K998" t="s">
        <v>55</v>
      </c>
      <c r="L998" s="2">
        <f t="shared" si="45"/>
        <v>1338000000</v>
      </c>
      <c r="M998" s="2">
        <f t="shared" si="46"/>
        <v>2060000000</v>
      </c>
      <c r="N998" s="2">
        <f t="shared" si="47"/>
        <v>722000000</v>
      </c>
    </row>
    <row r="999" spans="1:14" x14ac:dyDescent="0.3">
      <c r="A999">
        <v>1025</v>
      </c>
      <c r="B999" t="s">
        <v>364</v>
      </c>
      <c r="C999" t="s">
        <v>7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4</v>
      </c>
      <c r="K999" t="s">
        <v>55</v>
      </c>
      <c r="L999" s="2">
        <f t="shared" si="45"/>
        <v>1339000000</v>
      </c>
      <c r="M999" s="2">
        <f t="shared" si="46"/>
        <v>2253000000</v>
      </c>
      <c r="N999" s="2">
        <f t="shared" si="47"/>
        <v>914000000</v>
      </c>
    </row>
    <row r="1000" spans="1:14" x14ac:dyDescent="0.3">
      <c r="A1000">
        <v>1026</v>
      </c>
      <c r="B1000" t="s">
        <v>364</v>
      </c>
      <c r="C1000" t="s">
        <v>8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4</v>
      </c>
      <c r="K1000" t="s">
        <v>55</v>
      </c>
      <c r="L1000" s="2">
        <f t="shared" si="45"/>
        <v>1403000000</v>
      </c>
      <c r="M1000" s="2">
        <f t="shared" si="46"/>
        <v>2456000000</v>
      </c>
      <c r="N1000" s="2">
        <f t="shared" si="47"/>
        <v>1053000000</v>
      </c>
    </row>
    <row r="1001" spans="1:14" x14ac:dyDescent="0.3">
      <c r="A1001">
        <v>1027</v>
      </c>
      <c r="B1001" t="s">
        <v>365</v>
      </c>
      <c r="C1001" t="s">
        <v>3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10</v>
      </c>
      <c r="K1001" t="s">
        <v>277</v>
      </c>
      <c r="L1001" s="2">
        <f t="shared" si="45"/>
        <v>2388182000</v>
      </c>
      <c r="M1001" s="2">
        <f t="shared" si="46"/>
        <v>3409197000</v>
      </c>
      <c r="N1001" s="2">
        <f t="shared" si="47"/>
        <v>1021015000</v>
      </c>
    </row>
    <row r="1002" spans="1:14" x14ac:dyDescent="0.3">
      <c r="A1002">
        <v>1028</v>
      </c>
      <c r="B1002" t="s">
        <v>365</v>
      </c>
      <c r="C1002" t="s">
        <v>6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10</v>
      </c>
      <c r="K1002" t="s">
        <v>277</v>
      </c>
      <c r="L1002" s="2">
        <f t="shared" si="45"/>
        <v>2310780000</v>
      </c>
      <c r="M1002" s="2">
        <f t="shared" si="46"/>
        <v>3478883000</v>
      </c>
      <c r="N1002" s="2">
        <f t="shared" si="47"/>
        <v>1168103000</v>
      </c>
    </row>
    <row r="1003" spans="1:14" x14ac:dyDescent="0.3">
      <c r="A1003">
        <v>1029</v>
      </c>
      <c r="B1003" t="s">
        <v>365</v>
      </c>
      <c r="C1003" t="s">
        <v>7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10</v>
      </c>
      <c r="K1003" t="s">
        <v>277</v>
      </c>
      <c r="L1003" s="2">
        <f t="shared" si="45"/>
        <v>2347308000</v>
      </c>
      <c r="M1003" s="2">
        <f t="shared" si="46"/>
        <v>3001022000</v>
      </c>
      <c r="N1003" s="2">
        <f t="shared" si="47"/>
        <v>653714000</v>
      </c>
    </row>
    <row r="1004" spans="1:14" x14ac:dyDescent="0.3">
      <c r="A1004">
        <v>1030</v>
      </c>
      <c r="B1004" t="s">
        <v>365</v>
      </c>
      <c r="C1004" t="s">
        <v>8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10</v>
      </c>
      <c r="K1004" t="s">
        <v>277</v>
      </c>
      <c r="L1004" s="2">
        <f t="shared" si="45"/>
        <v>2265436000</v>
      </c>
      <c r="M1004" s="2">
        <f t="shared" si="46"/>
        <v>2806358000</v>
      </c>
      <c r="N1004" s="2">
        <f t="shared" si="47"/>
        <v>540922000</v>
      </c>
    </row>
    <row r="1005" spans="1:14" x14ac:dyDescent="0.3">
      <c r="A1005">
        <v>1031</v>
      </c>
      <c r="B1005" t="s">
        <v>366</v>
      </c>
      <c r="C1005" t="s">
        <v>3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10</v>
      </c>
      <c r="K1005" t="s">
        <v>146</v>
      </c>
      <c r="L1005" s="2">
        <f t="shared" si="45"/>
        <v>2211700000</v>
      </c>
      <c r="M1005" s="2">
        <f t="shared" si="46"/>
        <v>10816300000</v>
      </c>
      <c r="N1005" s="2">
        <f t="shared" si="47"/>
        <v>8604600000</v>
      </c>
    </row>
    <row r="1006" spans="1:14" x14ac:dyDescent="0.3">
      <c r="A1006">
        <v>1032</v>
      </c>
      <c r="B1006" t="s">
        <v>366</v>
      </c>
      <c r="C1006" t="s">
        <v>6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10</v>
      </c>
      <c r="K1006" t="s">
        <v>146</v>
      </c>
      <c r="L1006" s="2">
        <f t="shared" si="45"/>
        <v>2138400000</v>
      </c>
      <c r="M1006" s="2">
        <f t="shared" si="46"/>
        <v>10902700000</v>
      </c>
      <c r="N1006" s="2">
        <f t="shared" si="47"/>
        <v>8764300000</v>
      </c>
    </row>
    <row r="1007" spans="1:14" x14ac:dyDescent="0.3">
      <c r="A1007">
        <v>1033</v>
      </c>
      <c r="B1007" t="s">
        <v>366</v>
      </c>
      <c r="C1007" t="s">
        <v>7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10</v>
      </c>
      <c r="K1007" t="s">
        <v>146</v>
      </c>
      <c r="L1007" s="2">
        <f t="shared" si="45"/>
        <v>2506500000</v>
      </c>
      <c r="M1007" s="2">
        <f t="shared" si="46"/>
        <v>10455700000</v>
      </c>
      <c r="N1007" s="2">
        <f t="shared" si="47"/>
        <v>7949200000</v>
      </c>
    </row>
    <row r="1008" spans="1:14" x14ac:dyDescent="0.3">
      <c r="A1008">
        <v>1034</v>
      </c>
      <c r="B1008" t="s">
        <v>366</v>
      </c>
      <c r="C1008" t="s">
        <v>8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10</v>
      </c>
      <c r="K1008" t="s">
        <v>146</v>
      </c>
      <c r="L1008" s="2">
        <f t="shared" si="45"/>
        <v>2643700000</v>
      </c>
      <c r="M1008" s="2">
        <f t="shared" si="46"/>
        <v>9789200000</v>
      </c>
      <c r="N1008" s="2">
        <f t="shared" si="47"/>
        <v>7145500000</v>
      </c>
    </row>
    <row r="1009" spans="1:14" x14ac:dyDescent="0.3">
      <c r="A1009">
        <v>1035</v>
      </c>
      <c r="B1009" t="s">
        <v>367</v>
      </c>
      <c r="C1009" t="s">
        <v>3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13</v>
      </c>
      <c r="K1009" t="s">
        <v>25</v>
      </c>
      <c r="L1009" s="2">
        <f t="shared" si="45"/>
        <v>627731000</v>
      </c>
      <c r="M1009" s="2">
        <f t="shared" si="46"/>
        <v>838459000</v>
      </c>
      <c r="N1009" s="2">
        <f t="shared" si="47"/>
        <v>210728000</v>
      </c>
    </row>
    <row r="1010" spans="1:14" x14ac:dyDescent="0.3">
      <c r="A1010">
        <v>1036</v>
      </c>
      <c r="B1010" t="s">
        <v>367</v>
      </c>
      <c r="C1010" t="s">
        <v>6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13</v>
      </c>
      <c r="K1010" t="s">
        <v>25</v>
      </c>
      <c r="L1010" s="2">
        <f t="shared" si="45"/>
        <v>666855000</v>
      </c>
      <c r="M1010" s="2">
        <f t="shared" si="46"/>
        <v>1128743000</v>
      </c>
      <c r="N1010" s="2">
        <f t="shared" si="47"/>
        <v>461888000</v>
      </c>
    </row>
    <row r="1011" spans="1:14" x14ac:dyDescent="0.3">
      <c r="A1011">
        <v>1037</v>
      </c>
      <c r="B1011" t="s">
        <v>367</v>
      </c>
      <c r="C1011" t="s">
        <v>7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13</v>
      </c>
      <c r="K1011" t="s">
        <v>25</v>
      </c>
      <c r="L1011" s="2">
        <f t="shared" si="45"/>
        <v>801104000</v>
      </c>
      <c r="M1011" s="2">
        <f t="shared" si="46"/>
        <v>1229564000</v>
      </c>
      <c r="N1011" s="2">
        <f t="shared" si="47"/>
        <v>428460000</v>
      </c>
    </row>
    <row r="1012" spans="1:14" x14ac:dyDescent="0.3">
      <c r="A1012">
        <v>1038</v>
      </c>
      <c r="B1012" t="s">
        <v>367</v>
      </c>
      <c r="C1012" t="s">
        <v>8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13</v>
      </c>
      <c r="K1012" t="s">
        <v>25</v>
      </c>
      <c r="L1012" s="2">
        <f t="shared" si="45"/>
        <v>849162000</v>
      </c>
      <c r="M1012" s="2">
        <f t="shared" si="46"/>
        <v>1205464000</v>
      </c>
      <c r="N1012" s="2">
        <f t="shared" si="47"/>
        <v>356302000</v>
      </c>
    </row>
    <row r="1013" spans="1:14" x14ac:dyDescent="0.3">
      <c r="A1013">
        <v>1039</v>
      </c>
      <c r="B1013" t="s">
        <v>368</v>
      </c>
      <c r="C1013" t="s">
        <v>3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16</v>
      </c>
      <c r="K1013" t="s">
        <v>19</v>
      </c>
      <c r="L1013" s="2">
        <f t="shared" si="45"/>
        <v>4543000000</v>
      </c>
      <c r="M1013" s="2">
        <f t="shared" si="46"/>
        <v>6881000000</v>
      </c>
      <c r="N1013" s="2">
        <f t="shared" si="47"/>
        <v>2338000000</v>
      </c>
    </row>
    <row r="1014" spans="1:14" x14ac:dyDescent="0.3">
      <c r="A1014">
        <v>1040</v>
      </c>
      <c r="B1014" t="s">
        <v>368</v>
      </c>
      <c r="C1014" t="s">
        <v>6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16</v>
      </c>
      <c r="K1014" t="s">
        <v>19</v>
      </c>
      <c r="L1014" s="2">
        <f t="shared" si="45"/>
        <v>5845000000</v>
      </c>
      <c r="M1014" s="2">
        <f t="shared" si="46"/>
        <v>8352000000</v>
      </c>
      <c r="N1014" s="2">
        <f t="shared" si="47"/>
        <v>2507000000</v>
      </c>
    </row>
    <row r="1015" spans="1:14" x14ac:dyDescent="0.3">
      <c r="A1015">
        <v>1041</v>
      </c>
      <c r="B1015" t="s">
        <v>368</v>
      </c>
      <c r="C1015" t="s">
        <v>7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16</v>
      </c>
      <c r="K1015" t="s">
        <v>19</v>
      </c>
      <c r="L1015" s="2">
        <f t="shared" si="45"/>
        <v>8293000000</v>
      </c>
      <c r="M1015" s="2">
        <f t="shared" si="46"/>
        <v>11411000000</v>
      </c>
      <c r="N1015" s="2">
        <f t="shared" si="47"/>
        <v>3118000000</v>
      </c>
    </row>
    <row r="1016" spans="1:14" x14ac:dyDescent="0.3">
      <c r="A1016">
        <v>1042</v>
      </c>
      <c r="B1016" t="s">
        <v>368</v>
      </c>
      <c r="C1016" t="s">
        <v>8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16</v>
      </c>
      <c r="K1016" t="s">
        <v>19</v>
      </c>
      <c r="L1016" s="2">
        <f t="shared" si="45"/>
        <v>7668000000</v>
      </c>
      <c r="M1016" s="2">
        <f t="shared" si="46"/>
        <v>11416000000</v>
      </c>
      <c r="N1016" s="2">
        <f t="shared" si="47"/>
        <v>3748000000</v>
      </c>
    </row>
    <row r="1017" spans="1:14" x14ac:dyDescent="0.3">
      <c r="A1017">
        <v>1043</v>
      </c>
      <c r="B1017" t="s">
        <v>369</v>
      </c>
      <c r="C1017" t="s">
        <v>3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38</v>
      </c>
      <c r="K1017" t="s">
        <v>370</v>
      </c>
      <c r="L1017" s="2">
        <f t="shared" si="45"/>
        <v>845700000</v>
      </c>
      <c r="M1017" s="2">
        <f t="shared" si="46"/>
        <v>1935300000</v>
      </c>
      <c r="N1017" s="2">
        <f t="shared" si="47"/>
        <v>1089600000</v>
      </c>
    </row>
    <row r="1018" spans="1:14" x14ac:dyDescent="0.3">
      <c r="A1018">
        <v>1044</v>
      </c>
      <c r="B1018" t="s">
        <v>369</v>
      </c>
      <c r="C1018" t="s">
        <v>6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38</v>
      </c>
      <c r="K1018" t="s">
        <v>370</v>
      </c>
      <c r="L1018" s="2">
        <f t="shared" si="45"/>
        <v>915500000</v>
      </c>
      <c r="M1018" s="2">
        <f t="shared" si="46"/>
        <v>2150100000</v>
      </c>
      <c r="N1018" s="2">
        <f t="shared" si="47"/>
        <v>1234600000</v>
      </c>
    </row>
    <row r="1019" spans="1:14" x14ac:dyDescent="0.3">
      <c r="A1019">
        <v>1045</v>
      </c>
      <c r="B1019" t="s">
        <v>369</v>
      </c>
      <c r="C1019" t="s">
        <v>7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38</v>
      </c>
      <c r="K1019" t="s">
        <v>370</v>
      </c>
      <c r="L1019" s="2">
        <f t="shared" si="45"/>
        <v>964900000</v>
      </c>
      <c r="M1019" s="2">
        <f t="shared" si="46"/>
        <v>2404000000</v>
      </c>
      <c r="N1019" s="2">
        <f t="shared" si="47"/>
        <v>1439100000</v>
      </c>
    </row>
    <row r="1020" spans="1:14" x14ac:dyDescent="0.3">
      <c r="A1020">
        <v>1046</v>
      </c>
      <c r="B1020" t="s">
        <v>369</v>
      </c>
      <c r="C1020" t="s">
        <v>8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38</v>
      </c>
      <c r="K1020" t="s">
        <v>370</v>
      </c>
      <c r="L1020" s="2">
        <f t="shared" si="45"/>
        <v>1034800000</v>
      </c>
      <c r="M1020" s="2">
        <f t="shared" si="46"/>
        <v>2508200000</v>
      </c>
      <c r="N1020" s="2">
        <f t="shared" si="47"/>
        <v>1473400000</v>
      </c>
    </row>
    <row r="1021" spans="1:14" x14ac:dyDescent="0.3">
      <c r="A1021">
        <v>1047</v>
      </c>
      <c r="B1021" t="s">
        <v>371</v>
      </c>
      <c r="C1021" t="s">
        <v>3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27</v>
      </c>
      <c r="K1021" t="s">
        <v>115</v>
      </c>
      <c r="L1021" s="2">
        <f t="shared" si="45"/>
        <v>9393000000</v>
      </c>
      <c r="M1021" s="2">
        <f t="shared" si="46"/>
        <v>13076000000</v>
      </c>
      <c r="N1021" s="2">
        <f t="shared" si="47"/>
        <v>3683000000</v>
      </c>
    </row>
    <row r="1022" spans="1:14" x14ac:dyDescent="0.3">
      <c r="A1022">
        <v>1048</v>
      </c>
      <c r="B1022" t="s">
        <v>371</v>
      </c>
      <c r="C1022" t="s">
        <v>6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27</v>
      </c>
      <c r="K1022" t="s">
        <v>115</v>
      </c>
      <c r="L1022" s="2">
        <f t="shared" si="45"/>
        <v>8896000000</v>
      </c>
      <c r="M1022" s="2">
        <f t="shared" si="46"/>
        <v>13110000000</v>
      </c>
      <c r="N1022" s="2">
        <f t="shared" si="47"/>
        <v>4214000000</v>
      </c>
    </row>
    <row r="1023" spans="1:14" x14ac:dyDescent="0.3">
      <c r="A1023">
        <v>1049</v>
      </c>
      <c r="B1023" t="s">
        <v>371</v>
      </c>
      <c r="C1023" t="s">
        <v>7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27</v>
      </c>
      <c r="K1023" t="s">
        <v>115</v>
      </c>
      <c r="L1023" s="2">
        <f t="shared" si="45"/>
        <v>8663000000</v>
      </c>
      <c r="M1023" s="2">
        <f t="shared" si="46"/>
        <v>12597000000</v>
      </c>
      <c r="N1023" s="2">
        <f t="shared" si="47"/>
        <v>3934000000</v>
      </c>
    </row>
    <row r="1024" spans="1:14" x14ac:dyDescent="0.3">
      <c r="A1024">
        <v>1050</v>
      </c>
      <c r="B1024" t="s">
        <v>371</v>
      </c>
      <c r="C1024" t="s">
        <v>8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27</v>
      </c>
      <c r="K1024" t="s">
        <v>115</v>
      </c>
      <c r="L1024" s="2">
        <f t="shared" si="45"/>
        <v>7758000000</v>
      </c>
      <c r="M1024" s="2">
        <f t="shared" si="46"/>
        <v>11512000000</v>
      </c>
      <c r="N1024" s="2">
        <f t="shared" si="47"/>
        <v>3754000000</v>
      </c>
    </row>
    <row r="1025" spans="1:14" x14ac:dyDescent="0.3">
      <c r="A1025">
        <v>1051</v>
      </c>
      <c r="B1025" t="s">
        <v>372</v>
      </c>
      <c r="C1025" t="s">
        <v>3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38</v>
      </c>
      <c r="K1025" t="s">
        <v>39</v>
      </c>
      <c r="L1025" s="2">
        <f t="shared" si="45"/>
        <v>26853000000</v>
      </c>
      <c r="M1025" s="2">
        <f t="shared" si="46"/>
        <v>30163000000</v>
      </c>
      <c r="N1025" s="2">
        <f t="shared" si="47"/>
        <v>3310000000</v>
      </c>
    </row>
    <row r="1026" spans="1:14" x14ac:dyDescent="0.3">
      <c r="A1026">
        <v>1052</v>
      </c>
      <c r="B1026" t="s">
        <v>372</v>
      </c>
      <c r="C1026" t="s">
        <v>6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38</v>
      </c>
      <c r="K1026" t="s">
        <v>39</v>
      </c>
      <c r="L1026" s="2">
        <f t="shared" si="45"/>
        <v>26040000000</v>
      </c>
      <c r="M1026" s="2">
        <f t="shared" si="46"/>
        <v>30092000000</v>
      </c>
      <c r="N1026" s="2">
        <f t="shared" si="47"/>
        <v>4052000000</v>
      </c>
    </row>
    <row r="1027" spans="1:14" x14ac:dyDescent="0.3">
      <c r="A1027">
        <v>1053</v>
      </c>
      <c r="B1027" t="s">
        <v>372</v>
      </c>
      <c r="C1027" t="s">
        <v>7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38</v>
      </c>
      <c r="K1027" t="s">
        <v>39</v>
      </c>
      <c r="L1027" s="2">
        <f t="shared" ref="L1027:L1090" si="48">G1027+H1027+I1027</f>
        <v>25410000000</v>
      </c>
      <c r="M1027" s="2">
        <f t="shared" ref="M1027:M1090" si="49">E1027-F1027</f>
        <v>34214000000</v>
      </c>
      <c r="N1027" s="2">
        <f t="shared" ref="N1027:N1090" si="50">M1027-L1027</f>
        <v>8804000000</v>
      </c>
    </row>
    <row r="1028" spans="1:14" x14ac:dyDescent="0.3">
      <c r="A1028">
        <v>1054</v>
      </c>
      <c r="B1028" t="s">
        <v>372</v>
      </c>
      <c r="C1028" t="s">
        <v>8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38</v>
      </c>
      <c r="K1028" t="s">
        <v>39</v>
      </c>
      <c r="L1028" s="2">
        <f t="shared" si="48"/>
        <v>23767000000</v>
      </c>
      <c r="M1028" s="2">
        <f t="shared" si="49"/>
        <v>31237000000</v>
      </c>
      <c r="N1028" s="2">
        <f t="shared" si="50"/>
        <v>7470000000</v>
      </c>
    </row>
    <row r="1029" spans="1:14" x14ac:dyDescent="0.3">
      <c r="A1029">
        <v>1055</v>
      </c>
      <c r="B1029" t="s">
        <v>373</v>
      </c>
      <c r="C1029" t="s">
        <v>3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10</v>
      </c>
      <c r="K1029" t="s">
        <v>374</v>
      </c>
      <c r="L1029" s="2">
        <f t="shared" si="48"/>
        <v>1110550000</v>
      </c>
      <c r="M1029" s="2">
        <f t="shared" si="49"/>
        <v>1490058000</v>
      </c>
      <c r="N1029" s="2">
        <f t="shared" si="50"/>
        <v>379508000</v>
      </c>
    </row>
    <row r="1030" spans="1:14" x14ac:dyDescent="0.3">
      <c r="A1030">
        <v>1056</v>
      </c>
      <c r="B1030" t="s">
        <v>373</v>
      </c>
      <c r="C1030" t="s">
        <v>6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10</v>
      </c>
      <c r="K1030" t="s">
        <v>374</v>
      </c>
      <c r="L1030" s="2">
        <f t="shared" si="48"/>
        <v>1373878000</v>
      </c>
      <c r="M1030" s="2">
        <f t="shared" si="49"/>
        <v>1920809000</v>
      </c>
      <c r="N1030" s="2">
        <f t="shared" si="50"/>
        <v>546931000</v>
      </c>
    </row>
    <row r="1031" spans="1:14" x14ac:dyDescent="0.3">
      <c r="A1031">
        <v>1057</v>
      </c>
      <c r="B1031" t="s">
        <v>373</v>
      </c>
      <c r="C1031" t="s">
        <v>7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10</v>
      </c>
      <c r="K1031" t="s">
        <v>374</v>
      </c>
      <c r="L1031" s="2">
        <f t="shared" si="48"/>
        <v>1381396000</v>
      </c>
      <c r="M1031" s="2">
        <f t="shared" si="49"/>
        <v>2154192000</v>
      </c>
      <c r="N1031" s="2">
        <f t="shared" si="50"/>
        <v>772796000</v>
      </c>
    </row>
    <row r="1032" spans="1:14" x14ac:dyDescent="0.3">
      <c r="A1032">
        <v>1058</v>
      </c>
      <c r="B1032" t="s">
        <v>373</v>
      </c>
      <c r="C1032" t="s">
        <v>8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10</v>
      </c>
      <c r="K1032" t="s">
        <v>374</v>
      </c>
      <c r="L1032" s="2">
        <f t="shared" si="48"/>
        <v>1573120000</v>
      </c>
      <c r="M1032" s="2">
        <f t="shared" si="49"/>
        <v>2410686000</v>
      </c>
      <c r="N1032" s="2">
        <f t="shared" si="50"/>
        <v>837566000</v>
      </c>
    </row>
    <row r="1033" spans="1:14" x14ac:dyDescent="0.3">
      <c r="A1033">
        <v>1059</v>
      </c>
      <c r="B1033" t="s">
        <v>375</v>
      </c>
      <c r="C1033" t="s">
        <v>3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27</v>
      </c>
      <c r="K1033" t="s">
        <v>115</v>
      </c>
      <c r="L1033" s="2">
        <f t="shared" si="48"/>
        <v>1557400000</v>
      </c>
      <c r="M1033" s="2">
        <f t="shared" si="49"/>
        <v>2397500000</v>
      </c>
      <c r="N1033" s="2">
        <f t="shared" si="50"/>
        <v>840100000</v>
      </c>
    </row>
    <row r="1034" spans="1:14" x14ac:dyDescent="0.3">
      <c r="A1034">
        <v>1060</v>
      </c>
      <c r="B1034" t="s">
        <v>375</v>
      </c>
      <c r="C1034" t="s">
        <v>6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27</v>
      </c>
      <c r="K1034" t="s">
        <v>115</v>
      </c>
      <c r="L1034" s="2">
        <f t="shared" si="48"/>
        <v>1648800000</v>
      </c>
      <c r="M1034" s="2">
        <f t="shared" si="49"/>
        <v>2672200000</v>
      </c>
      <c r="N1034" s="2">
        <f t="shared" si="50"/>
        <v>1023400000</v>
      </c>
    </row>
    <row r="1035" spans="1:14" x14ac:dyDescent="0.3">
      <c r="A1035">
        <v>1061</v>
      </c>
      <c r="B1035" t="s">
        <v>375</v>
      </c>
      <c r="C1035" t="s">
        <v>7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27</v>
      </c>
      <c r="K1035" t="s">
        <v>115</v>
      </c>
      <c r="L1035" s="2">
        <f t="shared" si="48"/>
        <v>1732700000</v>
      </c>
      <c r="M1035" s="2">
        <f t="shared" si="49"/>
        <v>2708700000</v>
      </c>
      <c r="N1035" s="2">
        <f t="shared" si="50"/>
        <v>976000000</v>
      </c>
    </row>
    <row r="1036" spans="1:14" x14ac:dyDescent="0.3">
      <c r="A1036">
        <v>1062</v>
      </c>
      <c r="B1036" t="s">
        <v>375</v>
      </c>
      <c r="C1036" t="s">
        <v>8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27</v>
      </c>
      <c r="K1036" t="s">
        <v>115</v>
      </c>
      <c r="L1036" s="2">
        <f t="shared" si="48"/>
        <v>1640800000</v>
      </c>
      <c r="M1036" s="2">
        <f t="shared" si="49"/>
        <v>2616000000</v>
      </c>
      <c r="N1036" s="2">
        <f t="shared" si="50"/>
        <v>975200000</v>
      </c>
    </row>
    <row r="1037" spans="1:14" x14ac:dyDescent="0.3">
      <c r="A1037">
        <v>1063</v>
      </c>
      <c r="B1037" t="s">
        <v>376</v>
      </c>
      <c r="C1037" t="s">
        <v>3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27</v>
      </c>
      <c r="K1037" t="s">
        <v>115</v>
      </c>
      <c r="L1037" s="2">
        <f t="shared" si="48"/>
        <v>1090300000</v>
      </c>
      <c r="M1037" s="2">
        <f t="shared" si="49"/>
        <v>1665800000</v>
      </c>
      <c r="N1037" s="2">
        <f t="shared" si="50"/>
        <v>575500000</v>
      </c>
    </row>
    <row r="1038" spans="1:14" x14ac:dyDescent="0.3">
      <c r="A1038">
        <v>1064</v>
      </c>
      <c r="B1038" t="s">
        <v>376</v>
      </c>
      <c r="C1038" t="s">
        <v>6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27</v>
      </c>
      <c r="K1038" t="s">
        <v>115</v>
      </c>
      <c r="L1038" s="2">
        <f t="shared" si="48"/>
        <v>1122000000</v>
      </c>
      <c r="M1038" s="2">
        <f t="shared" si="49"/>
        <v>1730200000</v>
      </c>
      <c r="N1038" s="2">
        <f t="shared" si="50"/>
        <v>608200000</v>
      </c>
    </row>
    <row r="1039" spans="1:14" x14ac:dyDescent="0.3">
      <c r="A1039">
        <v>1065</v>
      </c>
      <c r="B1039" t="s">
        <v>376</v>
      </c>
      <c r="C1039" t="s">
        <v>7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27</v>
      </c>
      <c r="K1039" t="s">
        <v>115</v>
      </c>
      <c r="L1039" s="2">
        <f t="shared" si="48"/>
        <v>1127400000</v>
      </c>
      <c r="M1039" s="2">
        <f t="shared" si="49"/>
        <v>1737300000</v>
      </c>
      <c r="N1039" s="2">
        <f t="shared" si="50"/>
        <v>609900000</v>
      </c>
    </row>
    <row r="1040" spans="1:14" x14ac:dyDescent="0.3">
      <c r="A1040">
        <v>1066</v>
      </c>
      <c r="B1040" t="s">
        <v>376</v>
      </c>
      <c r="C1040" t="s">
        <v>8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27</v>
      </c>
      <c r="K1040" t="s">
        <v>115</v>
      </c>
      <c r="L1040" s="2">
        <f t="shared" si="48"/>
        <v>1175000000</v>
      </c>
      <c r="M1040" s="2">
        <f t="shared" si="49"/>
        <v>1831700000</v>
      </c>
      <c r="N1040" s="2">
        <f t="shared" si="50"/>
        <v>656700000</v>
      </c>
    </row>
    <row r="1041" spans="1:14" x14ac:dyDescent="0.3">
      <c r="A1041">
        <v>1067</v>
      </c>
      <c r="B1041" t="s">
        <v>377</v>
      </c>
      <c r="C1041" t="s">
        <v>3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50</v>
      </c>
      <c r="K1041" t="s">
        <v>378</v>
      </c>
      <c r="L1041" s="2">
        <f t="shared" si="48"/>
        <v>135824000</v>
      </c>
      <c r="M1041" s="2">
        <f t="shared" si="49"/>
        <v>327134000</v>
      </c>
      <c r="N1041" s="2">
        <f t="shared" si="50"/>
        <v>191310000</v>
      </c>
    </row>
    <row r="1042" spans="1:14" x14ac:dyDescent="0.3">
      <c r="A1042">
        <v>1068</v>
      </c>
      <c r="B1042" t="s">
        <v>377</v>
      </c>
      <c r="C1042" t="s">
        <v>6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50</v>
      </c>
      <c r="K1042" t="s">
        <v>378</v>
      </c>
      <c r="L1042" s="2">
        <f t="shared" si="48"/>
        <v>145298000</v>
      </c>
      <c r="M1042" s="2">
        <f t="shared" si="49"/>
        <v>363957000</v>
      </c>
      <c r="N1042" s="2">
        <f t="shared" si="50"/>
        <v>218659000</v>
      </c>
    </row>
    <row r="1043" spans="1:14" x14ac:dyDescent="0.3">
      <c r="A1043">
        <v>1069</v>
      </c>
      <c r="B1043" t="s">
        <v>377</v>
      </c>
      <c r="C1043" t="s">
        <v>7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50</v>
      </c>
      <c r="K1043" t="s">
        <v>378</v>
      </c>
      <c r="L1043" s="2">
        <f t="shared" si="48"/>
        <v>164596000</v>
      </c>
      <c r="M1043" s="2">
        <f t="shared" si="49"/>
        <v>522360000</v>
      </c>
      <c r="N1043" s="2">
        <f t="shared" si="50"/>
        <v>357764000</v>
      </c>
    </row>
    <row r="1044" spans="1:14" x14ac:dyDescent="0.3">
      <c r="A1044">
        <v>1070</v>
      </c>
      <c r="B1044" t="s">
        <v>377</v>
      </c>
      <c r="C1044" t="s">
        <v>8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50</v>
      </c>
      <c r="K1044" t="s">
        <v>378</v>
      </c>
      <c r="L1044" s="2">
        <f t="shared" si="48"/>
        <v>233887000</v>
      </c>
      <c r="M1044" s="2">
        <f t="shared" si="49"/>
        <v>721767000</v>
      </c>
      <c r="N1044" s="2">
        <f t="shared" si="50"/>
        <v>487880000</v>
      </c>
    </row>
    <row r="1045" spans="1:14" x14ac:dyDescent="0.3">
      <c r="A1045">
        <v>1071</v>
      </c>
      <c r="B1045" t="s">
        <v>379</v>
      </c>
      <c r="C1045" t="s">
        <v>3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38</v>
      </c>
      <c r="K1045" t="s">
        <v>380</v>
      </c>
      <c r="L1045" s="2">
        <f t="shared" si="48"/>
        <v>10095000000</v>
      </c>
      <c r="M1045" s="2">
        <f t="shared" si="49"/>
        <v>11924000000</v>
      </c>
      <c r="N1045" s="2">
        <f t="shared" si="50"/>
        <v>1829000000</v>
      </c>
    </row>
    <row r="1046" spans="1:14" x14ac:dyDescent="0.3">
      <c r="A1046">
        <v>1072</v>
      </c>
      <c r="B1046" t="s">
        <v>379</v>
      </c>
      <c r="C1046" t="s">
        <v>6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38</v>
      </c>
      <c r="K1046" t="s">
        <v>380</v>
      </c>
      <c r="L1046" s="2">
        <f t="shared" si="48"/>
        <v>10184000000</v>
      </c>
      <c r="M1046" s="2">
        <f t="shared" si="49"/>
        <v>12261000000</v>
      </c>
      <c r="N1046" s="2">
        <f t="shared" si="50"/>
        <v>2077000000</v>
      </c>
    </row>
    <row r="1047" spans="1:14" x14ac:dyDescent="0.3">
      <c r="A1047">
        <v>1073</v>
      </c>
      <c r="B1047" t="s">
        <v>379</v>
      </c>
      <c r="C1047" t="s">
        <v>7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38</v>
      </c>
      <c r="K1047" t="s">
        <v>380</v>
      </c>
      <c r="L1047" s="2">
        <f t="shared" si="48"/>
        <v>10650000000</v>
      </c>
      <c r="M1047" s="2">
        <f t="shared" si="49"/>
        <v>12951000000</v>
      </c>
      <c r="N1047" s="2">
        <f t="shared" si="50"/>
        <v>2301000000</v>
      </c>
    </row>
    <row r="1048" spans="1:14" x14ac:dyDescent="0.3">
      <c r="A1048">
        <v>1074</v>
      </c>
      <c r="B1048" t="s">
        <v>379</v>
      </c>
      <c r="C1048" t="s">
        <v>8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38</v>
      </c>
      <c r="K1048" t="s">
        <v>380</v>
      </c>
      <c r="L1048" s="2">
        <f t="shared" si="48"/>
        <v>10474000000</v>
      </c>
      <c r="M1048" s="2">
        <f t="shared" si="49"/>
        <v>12893000000</v>
      </c>
      <c r="N1048" s="2">
        <f t="shared" si="50"/>
        <v>2419000000</v>
      </c>
    </row>
    <row r="1049" spans="1:14" x14ac:dyDescent="0.3">
      <c r="A1049">
        <v>1075</v>
      </c>
      <c r="B1049" t="s">
        <v>381</v>
      </c>
      <c r="C1049" t="s">
        <v>3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4</v>
      </c>
      <c r="K1049" t="s">
        <v>155</v>
      </c>
      <c r="L1049" s="2">
        <f t="shared" si="48"/>
        <v>8099000000</v>
      </c>
      <c r="M1049" s="2">
        <f t="shared" si="49"/>
        <v>14765000000</v>
      </c>
      <c r="N1049" s="2">
        <f t="shared" si="50"/>
        <v>6666000000</v>
      </c>
    </row>
    <row r="1050" spans="1:14" x14ac:dyDescent="0.3">
      <c r="A1050">
        <v>1076</v>
      </c>
      <c r="B1050" t="s">
        <v>381</v>
      </c>
      <c r="C1050" t="s">
        <v>6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4</v>
      </c>
      <c r="K1050" t="s">
        <v>155</v>
      </c>
      <c r="L1050" s="2">
        <f t="shared" si="48"/>
        <v>8239000000</v>
      </c>
      <c r="M1050" s="2">
        <f t="shared" si="49"/>
        <v>15374000000</v>
      </c>
      <c r="N1050" s="2">
        <f t="shared" si="50"/>
        <v>7135000000</v>
      </c>
    </row>
    <row r="1051" spans="1:14" x14ac:dyDescent="0.3">
      <c r="A1051">
        <v>1077</v>
      </c>
      <c r="B1051" t="s">
        <v>381</v>
      </c>
      <c r="C1051" t="s">
        <v>7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4</v>
      </c>
      <c r="K1051" t="s">
        <v>155</v>
      </c>
      <c r="L1051" s="2">
        <f t="shared" si="48"/>
        <v>7945000000</v>
      </c>
      <c r="M1051" s="2">
        <f t="shared" si="49"/>
        <v>14891000000</v>
      </c>
      <c r="N1051" s="2">
        <f t="shared" si="50"/>
        <v>6946000000</v>
      </c>
    </row>
    <row r="1052" spans="1:14" x14ac:dyDescent="0.3">
      <c r="A1052">
        <v>1078</v>
      </c>
      <c r="B1052" t="s">
        <v>381</v>
      </c>
      <c r="C1052" t="s">
        <v>8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4</v>
      </c>
      <c r="K1052" t="s">
        <v>155</v>
      </c>
      <c r="L1052" s="2">
        <f t="shared" si="48"/>
        <v>7846000000</v>
      </c>
      <c r="M1052" s="2">
        <f t="shared" si="49"/>
        <v>15069000000</v>
      </c>
      <c r="N1052" s="2">
        <f t="shared" si="50"/>
        <v>7223000000</v>
      </c>
    </row>
    <row r="1053" spans="1:14" x14ac:dyDescent="0.3">
      <c r="A1053">
        <v>1079</v>
      </c>
      <c r="B1053" t="s">
        <v>382</v>
      </c>
      <c r="C1053" t="s">
        <v>3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27</v>
      </c>
      <c r="K1053" t="s">
        <v>205</v>
      </c>
      <c r="L1053" s="2">
        <f t="shared" si="48"/>
        <v>0</v>
      </c>
      <c r="M1053" s="2">
        <f t="shared" si="49"/>
        <v>1065656000</v>
      </c>
      <c r="N1053" s="2">
        <f t="shared" si="50"/>
        <v>1065656000</v>
      </c>
    </row>
    <row r="1054" spans="1:14" x14ac:dyDescent="0.3">
      <c r="A1054">
        <v>1080</v>
      </c>
      <c r="B1054" t="s">
        <v>382</v>
      </c>
      <c r="C1054" t="s">
        <v>6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27</v>
      </c>
      <c r="K1054" t="s">
        <v>205</v>
      </c>
      <c r="L1054" s="2">
        <f t="shared" si="48"/>
        <v>0</v>
      </c>
      <c r="M1054" s="2">
        <f t="shared" si="49"/>
        <v>1172931000</v>
      </c>
      <c r="N1054" s="2">
        <f t="shared" si="50"/>
        <v>1172931000</v>
      </c>
    </row>
    <row r="1055" spans="1:14" x14ac:dyDescent="0.3">
      <c r="A1055">
        <v>1081</v>
      </c>
      <c r="B1055" t="s">
        <v>382</v>
      </c>
      <c r="C1055" t="s">
        <v>7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27</v>
      </c>
      <c r="K1055" t="s">
        <v>205</v>
      </c>
      <c r="L1055" s="2">
        <f t="shared" si="48"/>
        <v>0</v>
      </c>
      <c r="M1055" s="2">
        <f t="shared" si="49"/>
        <v>1339810000</v>
      </c>
      <c r="N1055" s="2">
        <f t="shared" si="50"/>
        <v>1339810000</v>
      </c>
    </row>
    <row r="1056" spans="1:14" x14ac:dyDescent="0.3">
      <c r="A1056">
        <v>1082</v>
      </c>
      <c r="B1056" t="s">
        <v>382</v>
      </c>
      <c r="C1056" t="s">
        <v>8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27</v>
      </c>
      <c r="K1056" t="s">
        <v>205</v>
      </c>
      <c r="L1056" s="2">
        <f t="shared" si="48"/>
        <v>0</v>
      </c>
      <c r="M1056" s="2">
        <f t="shared" si="49"/>
        <v>1632301000</v>
      </c>
      <c r="N1056" s="2">
        <f t="shared" si="50"/>
        <v>1632301000</v>
      </c>
    </row>
    <row r="1057" spans="1:14" x14ac:dyDescent="0.3">
      <c r="A1057">
        <v>1083</v>
      </c>
      <c r="B1057" t="s">
        <v>383</v>
      </c>
      <c r="C1057" t="s">
        <v>3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27</v>
      </c>
      <c r="K1057" t="s">
        <v>384</v>
      </c>
      <c r="L1057" s="2">
        <f t="shared" si="48"/>
        <v>2249000000</v>
      </c>
      <c r="M1057" s="2">
        <f t="shared" si="49"/>
        <v>9563000000</v>
      </c>
      <c r="N1057" s="2">
        <f t="shared" si="50"/>
        <v>7314000000</v>
      </c>
    </row>
    <row r="1058" spans="1:14" x14ac:dyDescent="0.3">
      <c r="A1058">
        <v>1084</v>
      </c>
      <c r="B1058" t="s">
        <v>383</v>
      </c>
      <c r="C1058" t="s">
        <v>6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27</v>
      </c>
      <c r="K1058" t="s">
        <v>384</v>
      </c>
      <c r="L1058" s="2">
        <f t="shared" si="48"/>
        <v>2362000000</v>
      </c>
      <c r="M1058" s="2">
        <f t="shared" si="49"/>
        <v>10457000000</v>
      </c>
      <c r="N1058" s="2">
        <f t="shared" si="50"/>
        <v>8095000000</v>
      </c>
    </row>
    <row r="1059" spans="1:14" x14ac:dyDescent="0.3">
      <c r="A1059">
        <v>1085</v>
      </c>
      <c r="B1059" t="s">
        <v>383</v>
      </c>
      <c r="C1059" t="s">
        <v>7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27</v>
      </c>
      <c r="K1059" t="s">
        <v>384</v>
      </c>
      <c r="L1059" s="2">
        <f t="shared" si="48"/>
        <v>2541000000</v>
      </c>
      <c r="M1059" s="2">
        <f t="shared" si="49"/>
        <v>10160000000</v>
      </c>
      <c r="N1059" s="2">
        <f t="shared" si="50"/>
        <v>7619000000</v>
      </c>
    </row>
    <row r="1060" spans="1:14" x14ac:dyDescent="0.3">
      <c r="A1060">
        <v>1086</v>
      </c>
      <c r="B1060" t="s">
        <v>383</v>
      </c>
      <c r="C1060" t="s">
        <v>8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27</v>
      </c>
      <c r="K1060" t="s">
        <v>384</v>
      </c>
      <c r="L1060" s="2">
        <f t="shared" si="48"/>
        <v>2749000000</v>
      </c>
      <c r="M1060" s="2">
        <f t="shared" si="49"/>
        <v>11114000000</v>
      </c>
      <c r="N1060" s="2">
        <f t="shared" si="50"/>
        <v>8365000000</v>
      </c>
    </row>
    <row r="1061" spans="1:14" x14ac:dyDescent="0.3">
      <c r="A1061">
        <v>1087</v>
      </c>
      <c r="B1061" t="s">
        <v>385</v>
      </c>
      <c r="C1061" t="s">
        <v>3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50</v>
      </c>
      <c r="K1061" t="s">
        <v>129</v>
      </c>
      <c r="L1061" s="2">
        <f t="shared" si="48"/>
        <v>4083000000</v>
      </c>
      <c r="M1061" s="2">
        <f t="shared" si="49"/>
        <v>7653000000</v>
      </c>
      <c r="N1061" s="2">
        <f t="shared" si="50"/>
        <v>3570000000</v>
      </c>
    </row>
    <row r="1062" spans="1:14" x14ac:dyDescent="0.3">
      <c r="A1062">
        <v>1088</v>
      </c>
      <c r="B1062" t="s">
        <v>385</v>
      </c>
      <c r="C1062" t="s">
        <v>6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50</v>
      </c>
      <c r="K1062" t="s">
        <v>129</v>
      </c>
      <c r="L1062" s="2">
        <f t="shared" si="48"/>
        <v>4499000000</v>
      </c>
      <c r="M1062" s="2">
        <f t="shared" si="49"/>
        <v>8574000000</v>
      </c>
      <c r="N1062" s="2">
        <f t="shared" si="50"/>
        <v>4075000000</v>
      </c>
    </row>
    <row r="1063" spans="1:14" x14ac:dyDescent="0.3">
      <c r="A1063">
        <v>1089</v>
      </c>
      <c r="B1063" t="s">
        <v>385</v>
      </c>
      <c r="C1063" t="s">
        <v>7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50</v>
      </c>
      <c r="K1063" t="s">
        <v>129</v>
      </c>
      <c r="L1063" s="2">
        <f t="shared" si="48"/>
        <v>4266000000</v>
      </c>
      <c r="M1063" s="2">
        <f t="shared" si="49"/>
        <v>8182000000</v>
      </c>
      <c r="N1063" s="2">
        <f t="shared" si="50"/>
        <v>3916000000</v>
      </c>
    </row>
    <row r="1064" spans="1:14" x14ac:dyDescent="0.3">
      <c r="A1064">
        <v>1090</v>
      </c>
      <c r="B1064" t="s">
        <v>385</v>
      </c>
      <c r="C1064" t="s">
        <v>8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50</v>
      </c>
      <c r="K1064" t="s">
        <v>129</v>
      </c>
      <c r="L1064" s="2">
        <f t="shared" si="48"/>
        <v>4345000000</v>
      </c>
      <c r="M1064" s="2">
        <f t="shared" si="49"/>
        <v>7017000000</v>
      </c>
      <c r="N1064" s="2">
        <f t="shared" si="50"/>
        <v>2672000000</v>
      </c>
    </row>
    <row r="1065" spans="1:14" x14ac:dyDescent="0.3">
      <c r="A1065">
        <v>1091</v>
      </c>
      <c r="B1065" t="s">
        <v>386</v>
      </c>
      <c r="C1065" t="s">
        <v>3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50</v>
      </c>
      <c r="K1065" t="s">
        <v>129</v>
      </c>
      <c r="L1065" s="2">
        <f t="shared" si="48"/>
        <v>550600000</v>
      </c>
      <c r="M1065" s="2">
        <f t="shared" si="49"/>
        <v>2760200000</v>
      </c>
      <c r="N1065" s="2">
        <f t="shared" si="50"/>
        <v>2209600000</v>
      </c>
    </row>
    <row r="1066" spans="1:14" x14ac:dyDescent="0.3">
      <c r="A1066">
        <v>1092</v>
      </c>
      <c r="B1066" t="s">
        <v>386</v>
      </c>
      <c r="C1066" t="s">
        <v>6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50</v>
      </c>
      <c r="K1066" t="s">
        <v>129</v>
      </c>
      <c r="L1066" s="2">
        <f t="shared" si="48"/>
        <v>505800000</v>
      </c>
      <c r="M1066" s="2">
        <f t="shared" si="49"/>
        <v>1926600000</v>
      </c>
      <c r="N1066" s="2">
        <f t="shared" si="50"/>
        <v>1420800000</v>
      </c>
    </row>
    <row r="1067" spans="1:14" x14ac:dyDescent="0.3">
      <c r="A1067">
        <v>1093</v>
      </c>
      <c r="B1067" t="s">
        <v>386</v>
      </c>
      <c r="C1067" t="s">
        <v>7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50</v>
      </c>
      <c r="K1067" t="s">
        <v>129</v>
      </c>
      <c r="L1067" s="2">
        <f t="shared" si="48"/>
        <v>439100000</v>
      </c>
      <c r="M1067" s="2">
        <f t="shared" si="49"/>
        <v>1717900000</v>
      </c>
      <c r="N1067" s="2">
        <f t="shared" si="50"/>
        <v>1278800000</v>
      </c>
    </row>
    <row r="1068" spans="1:14" x14ac:dyDescent="0.3">
      <c r="A1068">
        <v>1094</v>
      </c>
      <c r="B1068" t="s">
        <v>386</v>
      </c>
      <c r="C1068" t="s">
        <v>8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50</v>
      </c>
      <c r="K1068" t="s">
        <v>129</v>
      </c>
      <c r="L1068" s="2">
        <f t="shared" si="48"/>
        <v>491000000</v>
      </c>
      <c r="M1068" s="2">
        <f t="shared" si="49"/>
        <v>810000000</v>
      </c>
      <c r="N1068" s="2">
        <f t="shared" si="50"/>
        <v>319000000</v>
      </c>
    </row>
    <row r="1069" spans="1:14" x14ac:dyDescent="0.3">
      <c r="A1069">
        <v>1095</v>
      </c>
      <c r="B1069" t="s">
        <v>387</v>
      </c>
      <c r="C1069" t="s">
        <v>3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74</v>
      </c>
      <c r="K1069" t="s">
        <v>332</v>
      </c>
      <c r="L1069" s="2">
        <f t="shared" si="48"/>
        <v>8197000000</v>
      </c>
      <c r="M1069" s="2">
        <f t="shared" si="49"/>
        <v>13295000000</v>
      </c>
      <c r="N1069" s="2">
        <f t="shared" si="50"/>
        <v>5098000000</v>
      </c>
    </row>
    <row r="1070" spans="1:14" x14ac:dyDescent="0.3">
      <c r="A1070">
        <v>1096</v>
      </c>
      <c r="B1070" t="s">
        <v>387</v>
      </c>
      <c r="C1070" t="s">
        <v>6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74</v>
      </c>
      <c r="K1070" t="s">
        <v>332</v>
      </c>
      <c r="L1070" s="2">
        <f t="shared" si="48"/>
        <v>9071000000</v>
      </c>
      <c r="M1070" s="2">
        <f t="shared" si="49"/>
        <v>12402000000</v>
      </c>
      <c r="N1070" s="2">
        <f t="shared" si="50"/>
        <v>3331000000</v>
      </c>
    </row>
    <row r="1071" spans="1:14" x14ac:dyDescent="0.3">
      <c r="A1071">
        <v>1097</v>
      </c>
      <c r="B1071" t="s">
        <v>387</v>
      </c>
      <c r="C1071" t="s">
        <v>7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74</v>
      </c>
      <c r="K1071" t="s">
        <v>332</v>
      </c>
      <c r="L1071" s="2">
        <f t="shared" si="48"/>
        <v>9776000000</v>
      </c>
      <c r="M1071" s="2">
        <f t="shared" si="49"/>
        <v>13542000000</v>
      </c>
      <c r="N1071" s="2">
        <f t="shared" si="50"/>
        <v>3766000000</v>
      </c>
    </row>
    <row r="1072" spans="1:14" x14ac:dyDescent="0.3">
      <c r="A1072">
        <v>1098</v>
      </c>
      <c r="B1072" t="s">
        <v>387</v>
      </c>
      <c r="C1072" t="s">
        <v>8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74</v>
      </c>
      <c r="K1072" t="s">
        <v>332</v>
      </c>
      <c r="L1072" s="2">
        <f t="shared" si="48"/>
        <v>11675000000</v>
      </c>
      <c r="M1072" s="2">
        <f t="shared" si="49"/>
        <v>16160000000</v>
      </c>
      <c r="N1072" s="2">
        <f t="shared" si="50"/>
        <v>4485000000</v>
      </c>
    </row>
    <row r="1073" spans="1:14" x14ac:dyDescent="0.3">
      <c r="A1073">
        <v>1099</v>
      </c>
      <c r="B1073" t="s">
        <v>388</v>
      </c>
      <c r="C1073" t="s">
        <v>3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16</v>
      </c>
      <c r="K1073" t="s">
        <v>17</v>
      </c>
      <c r="L1073" s="2">
        <f t="shared" si="48"/>
        <v>20944000000</v>
      </c>
      <c r="M1073" s="2">
        <f t="shared" si="49"/>
        <v>30821000000</v>
      </c>
      <c r="N1073" s="2">
        <f t="shared" si="50"/>
        <v>9877000000</v>
      </c>
    </row>
    <row r="1074" spans="1:14" x14ac:dyDescent="0.3">
      <c r="A1074">
        <v>1100</v>
      </c>
      <c r="B1074" t="s">
        <v>388</v>
      </c>
      <c r="C1074" t="s">
        <v>6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16</v>
      </c>
      <c r="K1074" t="s">
        <v>17</v>
      </c>
      <c r="L1074" s="2">
        <f t="shared" si="48"/>
        <v>19414000000</v>
      </c>
      <c r="M1074" s="2">
        <f t="shared" si="49"/>
        <v>27079000000</v>
      </c>
      <c r="N1074" s="2">
        <f t="shared" si="50"/>
        <v>7665000000</v>
      </c>
    </row>
    <row r="1075" spans="1:14" x14ac:dyDescent="0.3">
      <c r="A1075">
        <v>1101</v>
      </c>
      <c r="B1075" t="s">
        <v>388</v>
      </c>
      <c r="C1075" t="s">
        <v>7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16</v>
      </c>
      <c r="K1075" t="s">
        <v>17</v>
      </c>
      <c r="L1075" s="2">
        <f t="shared" si="48"/>
        <v>18786000000</v>
      </c>
      <c r="M1075" s="2">
        <f t="shared" si="49"/>
        <v>25469000000</v>
      </c>
      <c r="N1075" s="2">
        <f t="shared" si="50"/>
        <v>6683000000</v>
      </c>
    </row>
    <row r="1076" spans="1:14" x14ac:dyDescent="0.3">
      <c r="A1076">
        <v>1102</v>
      </c>
      <c r="B1076" t="s">
        <v>388</v>
      </c>
      <c r="C1076" t="s">
        <v>8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16</v>
      </c>
      <c r="K1076" t="s">
        <v>17</v>
      </c>
      <c r="L1076" s="2">
        <f t="shared" si="48"/>
        <v>17017000000</v>
      </c>
      <c r="M1076" s="2">
        <f t="shared" si="49"/>
        <v>24564000000</v>
      </c>
      <c r="N1076" s="2">
        <f t="shared" si="50"/>
        <v>7547000000</v>
      </c>
    </row>
    <row r="1077" spans="1:14" x14ac:dyDescent="0.3">
      <c r="A1077">
        <v>1103</v>
      </c>
      <c r="B1077" t="s">
        <v>389</v>
      </c>
      <c r="C1077" t="s">
        <v>3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74</v>
      </c>
      <c r="K1077" t="s">
        <v>75</v>
      </c>
      <c r="L1077" s="2">
        <f t="shared" si="48"/>
        <v>6025000000</v>
      </c>
      <c r="M1077" s="2">
        <f t="shared" si="49"/>
        <v>9887000000</v>
      </c>
      <c r="N1077" s="2">
        <f t="shared" si="50"/>
        <v>3862000000</v>
      </c>
    </row>
    <row r="1078" spans="1:14" x14ac:dyDescent="0.3">
      <c r="A1078">
        <v>1104</v>
      </c>
      <c r="B1078" t="s">
        <v>389</v>
      </c>
      <c r="C1078" t="s">
        <v>6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74</v>
      </c>
      <c r="K1078" t="s">
        <v>75</v>
      </c>
      <c r="L1078" s="2">
        <f t="shared" si="48"/>
        <v>5969000000</v>
      </c>
      <c r="M1078" s="2">
        <f t="shared" si="49"/>
        <v>9169000000</v>
      </c>
      <c r="N1078" s="2">
        <f t="shared" si="50"/>
        <v>3200000000</v>
      </c>
    </row>
    <row r="1079" spans="1:14" x14ac:dyDescent="0.3">
      <c r="A1079">
        <v>1105</v>
      </c>
      <c r="B1079" t="s">
        <v>389</v>
      </c>
      <c r="C1079" t="s">
        <v>7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74</v>
      </c>
      <c r="K1079" t="s">
        <v>75</v>
      </c>
      <c r="L1079" s="2">
        <f t="shared" si="48"/>
        <v>6488000000</v>
      </c>
      <c r="M1079" s="2">
        <f t="shared" si="49"/>
        <v>8600000000</v>
      </c>
      <c r="N1079" s="2">
        <f t="shared" si="50"/>
        <v>2112000000</v>
      </c>
    </row>
    <row r="1080" spans="1:14" x14ac:dyDescent="0.3">
      <c r="A1080">
        <v>1106</v>
      </c>
      <c r="B1080" t="s">
        <v>389</v>
      </c>
      <c r="C1080" t="s">
        <v>8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74</v>
      </c>
      <c r="K1080" t="s">
        <v>75</v>
      </c>
      <c r="L1080" s="2">
        <f t="shared" si="48"/>
        <v>4788000000</v>
      </c>
      <c r="M1080" s="2">
        <f t="shared" si="49"/>
        <v>3828000000</v>
      </c>
      <c r="N1080" s="2">
        <f t="shared" si="50"/>
        <v>-960000000</v>
      </c>
    </row>
    <row r="1081" spans="1:14" x14ac:dyDescent="0.3">
      <c r="A1081">
        <v>1107</v>
      </c>
      <c r="B1081" t="s">
        <v>390</v>
      </c>
      <c r="C1081" t="s">
        <v>3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13</v>
      </c>
      <c r="K1081" t="s">
        <v>391</v>
      </c>
      <c r="L1081" s="2">
        <f t="shared" si="48"/>
        <v>30700000000</v>
      </c>
      <c r="M1081" s="2">
        <f t="shared" si="49"/>
        <v>57464000000</v>
      </c>
      <c r="N1081" s="2">
        <f t="shared" si="50"/>
        <v>26764000000</v>
      </c>
    </row>
    <row r="1082" spans="1:14" x14ac:dyDescent="0.3">
      <c r="A1082">
        <v>1108</v>
      </c>
      <c r="B1082" t="s">
        <v>390</v>
      </c>
      <c r="C1082" t="s">
        <v>6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13</v>
      </c>
      <c r="K1082" t="s">
        <v>391</v>
      </c>
      <c r="L1082" s="2">
        <f t="shared" si="48"/>
        <v>31869000000</v>
      </c>
      <c r="M1082" s="2">
        <f t="shared" si="49"/>
        <v>59755000000</v>
      </c>
      <c r="N1082" s="2">
        <f t="shared" si="50"/>
        <v>27886000000</v>
      </c>
    </row>
    <row r="1083" spans="1:14" x14ac:dyDescent="0.3">
      <c r="A1083">
        <v>1109</v>
      </c>
      <c r="B1083" t="s">
        <v>390</v>
      </c>
      <c r="C1083" t="s">
        <v>7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13</v>
      </c>
      <c r="K1083" t="s">
        <v>391</v>
      </c>
      <c r="L1083" s="2">
        <f t="shared" si="48"/>
        <v>32370000000</v>
      </c>
      <c r="M1083" s="2">
        <f t="shared" si="49"/>
        <v>60542000000</v>
      </c>
      <c r="N1083" s="2">
        <f t="shared" si="50"/>
        <v>28172000000</v>
      </c>
    </row>
    <row r="1084" spans="1:14" x14ac:dyDescent="0.3">
      <c r="A1084">
        <v>1110</v>
      </c>
      <c r="B1084" t="s">
        <v>390</v>
      </c>
      <c r="C1084" t="s">
        <v>8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13</v>
      </c>
      <c r="K1084" t="s">
        <v>391</v>
      </c>
      <c r="L1084" s="2">
        <f t="shared" si="48"/>
        <v>31248000000</v>
      </c>
      <c r="M1084" s="2">
        <f t="shared" si="49"/>
        <v>52540000000</v>
      </c>
      <c r="N1084" s="2">
        <f t="shared" si="50"/>
        <v>21292000000</v>
      </c>
    </row>
    <row r="1085" spans="1:14" x14ac:dyDescent="0.3">
      <c r="A1085">
        <v>1111</v>
      </c>
      <c r="B1085" t="s">
        <v>392</v>
      </c>
      <c r="C1085" t="s">
        <v>3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38</v>
      </c>
      <c r="K1085" t="s">
        <v>96</v>
      </c>
      <c r="L1085" s="2">
        <f t="shared" si="48"/>
        <v>2713260000</v>
      </c>
      <c r="M1085" s="2">
        <f t="shared" si="49"/>
        <v>4492369000</v>
      </c>
      <c r="N1085" s="2">
        <f t="shared" si="50"/>
        <v>1779109000</v>
      </c>
    </row>
    <row r="1086" spans="1:14" x14ac:dyDescent="0.3">
      <c r="A1086">
        <v>1112</v>
      </c>
      <c r="B1086" t="s">
        <v>392</v>
      </c>
      <c r="C1086" t="s">
        <v>6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38</v>
      </c>
      <c r="K1086" t="s">
        <v>96</v>
      </c>
      <c r="L1086" s="2">
        <f t="shared" si="48"/>
        <v>2772866000</v>
      </c>
      <c r="M1086" s="2">
        <f t="shared" si="49"/>
        <v>4738847000</v>
      </c>
      <c r="N1086" s="2">
        <f t="shared" si="50"/>
        <v>1965981000</v>
      </c>
    </row>
    <row r="1087" spans="1:14" x14ac:dyDescent="0.3">
      <c r="A1087">
        <v>1113</v>
      </c>
      <c r="B1087" t="s">
        <v>392</v>
      </c>
      <c r="C1087" t="s">
        <v>7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38</v>
      </c>
      <c r="K1087" t="s">
        <v>96</v>
      </c>
      <c r="L1087" s="2">
        <f t="shared" si="48"/>
        <v>2813474000</v>
      </c>
      <c r="M1087" s="2">
        <f t="shared" si="49"/>
        <v>4673067000</v>
      </c>
      <c r="N1087" s="2">
        <f t="shared" si="50"/>
        <v>1859593000</v>
      </c>
    </row>
    <row r="1088" spans="1:14" x14ac:dyDescent="0.3">
      <c r="A1088">
        <v>1114</v>
      </c>
      <c r="B1088" t="s">
        <v>392</v>
      </c>
      <c r="C1088" t="s">
        <v>8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38</v>
      </c>
      <c r="K1088" t="s">
        <v>96</v>
      </c>
      <c r="L1088" s="2">
        <f t="shared" si="48"/>
        <v>2992932000</v>
      </c>
      <c r="M1088" s="2">
        <f t="shared" si="49"/>
        <v>4922067000</v>
      </c>
      <c r="N1088" s="2">
        <f t="shared" si="50"/>
        <v>1929135000</v>
      </c>
    </row>
    <row r="1089" spans="1:14" x14ac:dyDescent="0.3">
      <c r="A1089">
        <v>1115</v>
      </c>
      <c r="B1089" t="s">
        <v>393</v>
      </c>
      <c r="C1089" t="s">
        <v>3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16</v>
      </c>
      <c r="K1089" t="s">
        <v>309</v>
      </c>
      <c r="L1089" s="2">
        <f t="shared" si="48"/>
        <v>833578000</v>
      </c>
      <c r="M1089" s="2">
        <f t="shared" si="49"/>
        <v>1281931000</v>
      </c>
      <c r="N1089" s="2">
        <f t="shared" si="50"/>
        <v>448353000</v>
      </c>
    </row>
    <row r="1090" spans="1:14" x14ac:dyDescent="0.3">
      <c r="A1090">
        <v>1116</v>
      </c>
      <c r="B1090" t="s">
        <v>393</v>
      </c>
      <c r="C1090" t="s">
        <v>6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16</v>
      </c>
      <c r="K1090" t="s">
        <v>309</v>
      </c>
      <c r="L1090" s="2">
        <f t="shared" si="48"/>
        <v>881064000</v>
      </c>
      <c r="M1090" s="2">
        <f t="shared" si="49"/>
        <v>1358750000</v>
      </c>
      <c r="N1090" s="2">
        <f t="shared" si="50"/>
        <v>477686000</v>
      </c>
    </row>
    <row r="1091" spans="1:14" x14ac:dyDescent="0.3">
      <c r="A1091">
        <v>1117</v>
      </c>
      <c r="B1091" t="s">
        <v>393</v>
      </c>
      <c r="C1091" t="s">
        <v>7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16</v>
      </c>
      <c r="K1091" t="s">
        <v>309</v>
      </c>
      <c r="L1091" s="2">
        <f t="shared" ref="L1091:L1154" si="51">G1091+H1091+I1091</f>
        <v>850837000</v>
      </c>
      <c r="M1091" s="2">
        <f t="shared" ref="M1091:M1154" si="52">E1091-F1091</f>
        <v>1351993000</v>
      </c>
      <c r="N1091" s="2">
        <f t="shared" ref="N1091:N1154" si="53">M1091-L1091</f>
        <v>501156000</v>
      </c>
    </row>
    <row r="1092" spans="1:14" x14ac:dyDescent="0.3">
      <c r="A1092">
        <v>1118</v>
      </c>
      <c r="B1092" t="s">
        <v>393</v>
      </c>
      <c r="C1092" t="s">
        <v>8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16</v>
      </c>
      <c r="K1092" t="s">
        <v>309</v>
      </c>
      <c r="L1092" s="2">
        <f t="shared" si="51"/>
        <v>888642000</v>
      </c>
      <c r="M1092" s="2">
        <f t="shared" si="52"/>
        <v>1435587000</v>
      </c>
      <c r="N1092" s="2">
        <f t="shared" si="53"/>
        <v>546945000</v>
      </c>
    </row>
    <row r="1093" spans="1:14" x14ac:dyDescent="0.3">
      <c r="A1093">
        <v>1119</v>
      </c>
      <c r="B1093" t="s">
        <v>394</v>
      </c>
      <c r="C1093" t="s">
        <v>3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13</v>
      </c>
      <c r="K1093" t="s">
        <v>25</v>
      </c>
      <c r="L1093" s="2">
        <f t="shared" si="51"/>
        <v>1485000000</v>
      </c>
      <c r="M1093" s="2">
        <f t="shared" si="52"/>
        <v>1847000000</v>
      </c>
      <c r="N1093" s="2">
        <f t="shared" si="53"/>
        <v>362000000</v>
      </c>
    </row>
    <row r="1094" spans="1:14" x14ac:dyDescent="0.3">
      <c r="A1094">
        <v>1120</v>
      </c>
      <c r="B1094" t="s">
        <v>394</v>
      </c>
      <c r="C1094" t="s">
        <v>6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13</v>
      </c>
      <c r="K1094" t="s">
        <v>25</v>
      </c>
      <c r="L1094" s="2">
        <f t="shared" si="51"/>
        <v>2310000000</v>
      </c>
      <c r="M1094" s="2">
        <f t="shared" si="52"/>
        <v>5437000000</v>
      </c>
      <c r="N1094" s="2">
        <f t="shared" si="53"/>
        <v>3127000000</v>
      </c>
    </row>
    <row r="1095" spans="1:14" x14ac:dyDescent="0.3">
      <c r="A1095">
        <v>1121</v>
      </c>
      <c r="B1095" t="s">
        <v>394</v>
      </c>
      <c r="C1095" t="s">
        <v>7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13</v>
      </c>
      <c r="K1095" t="s">
        <v>25</v>
      </c>
      <c r="L1095" s="2">
        <f t="shared" si="51"/>
        <v>2214000000</v>
      </c>
      <c r="M1095" s="2">
        <f t="shared" si="52"/>
        <v>5215000000</v>
      </c>
      <c r="N1095" s="2">
        <f t="shared" si="53"/>
        <v>3001000000</v>
      </c>
    </row>
    <row r="1096" spans="1:14" x14ac:dyDescent="0.3">
      <c r="A1096">
        <v>1122</v>
      </c>
      <c r="B1096" t="s">
        <v>394</v>
      </c>
      <c r="C1096" t="s">
        <v>8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13</v>
      </c>
      <c r="K1096" t="s">
        <v>25</v>
      </c>
      <c r="L1096" s="2">
        <f t="shared" si="51"/>
        <v>2270000000</v>
      </c>
      <c r="M1096" s="2">
        <f t="shared" si="52"/>
        <v>2505000000</v>
      </c>
      <c r="N1096" s="2">
        <f t="shared" si="53"/>
        <v>235000000</v>
      </c>
    </row>
    <row r="1097" spans="1:14" x14ac:dyDescent="0.3">
      <c r="A1097">
        <v>1123</v>
      </c>
      <c r="B1097" t="s">
        <v>395</v>
      </c>
      <c r="C1097" t="s">
        <v>3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74</v>
      </c>
      <c r="K1097" t="s">
        <v>135</v>
      </c>
      <c r="L1097" s="2">
        <f t="shared" si="51"/>
        <v>1576600000</v>
      </c>
      <c r="M1097" s="2">
        <f t="shared" si="52"/>
        <v>3529427000</v>
      </c>
      <c r="N1097" s="2">
        <f t="shared" si="53"/>
        <v>1952827000</v>
      </c>
    </row>
    <row r="1098" spans="1:14" x14ac:dyDescent="0.3">
      <c r="A1098">
        <v>1124</v>
      </c>
      <c r="B1098" t="s">
        <v>395</v>
      </c>
      <c r="C1098" t="s">
        <v>6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74</v>
      </c>
      <c r="K1098" t="s">
        <v>135</v>
      </c>
      <c r="L1098" s="2">
        <f t="shared" si="51"/>
        <v>2068888000</v>
      </c>
      <c r="M1098" s="2">
        <f t="shared" si="52"/>
        <v>4059874000</v>
      </c>
      <c r="N1098" s="2">
        <f t="shared" si="53"/>
        <v>1990986000</v>
      </c>
    </row>
    <row r="1099" spans="1:14" x14ac:dyDescent="0.3">
      <c r="A1099">
        <v>1125</v>
      </c>
      <c r="B1099" t="s">
        <v>395</v>
      </c>
      <c r="C1099" t="s">
        <v>7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74</v>
      </c>
      <c r="K1099" t="s">
        <v>135</v>
      </c>
      <c r="L1099" s="2">
        <f t="shared" si="51"/>
        <v>2428244000</v>
      </c>
      <c r="M1099" s="2">
        <f t="shared" si="52"/>
        <v>4199045000</v>
      </c>
      <c r="N1099" s="2">
        <f t="shared" si="53"/>
        <v>1770801000</v>
      </c>
    </row>
    <row r="1100" spans="1:14" x14ac:dyDescent="0.3">
      <c r="A1100">
        <v>1126</v>
      </c>
      <c r="B1100" t="s">
        <v>395</v>
      </c>
      <c r="C1100" t="s">
        <v>8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74</v>
      </c>
      <c r="K1100" t="s">
        <v>135</v>
      </c>
      <c r="L1100" s="2">
        <f t="shared" si="51"/>
        <v>2040946000</v>
      </c>
      <c r="M1100" s="2">
        <f t="shared" si="52"/>
        <v>1954810000</v>
      </c>
      <c r="N1100" s="2">
        <f t="shared" si="53"/>
        <v>-86136000</v>
      </c>
    </row>
    <row r="1101" spans="1:14" x14ac:dyDescent="0.3">
      <c r="A1101">
        <v>1127</v>
      </c>
      <c r="B1101" t="s">
        <v>396</v>
      </c>
      <c r="C1101" t="s">
        <v>3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16</v>
      </c>
      <c r="K1101" t="s">
        <v>17</v>
      </c>
      <c r="L1101" s="2">
        <f t="shared" si="51"/>
        <v>2127500000</v>
      </c>
      <c r="M1101" s="2">
        <f t="shared" si="52"/>
        <v>3528000000</v>
      </c>
      <c r="N1101" s="2">
        <f t="shared" si="53"/>
        <v>1400500000</v>
      </c>
    </row>
    <row r="1102" spans="1:14" x14ac:dyDescent="0.3">
      <c r="A1102">
        <v>1128</v>
      </c>
      <c r="B1102" t="s">
        <v>396</v>
      </c>
      <c r="C1102" t="s">
        <v>6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16</v>
      </c>
      <c r="K1102" t="s">
        <v>17</v>
      </c>
      <c r="L1102" s="2">
        <f t="shared" si="51"/>
        <v>2852600000</v>
      </c>
      <c r="M1102" s="2">
        <f t="shared" si="52"/>
        <v>4216100000</v>
      </c>
      <c r="N1102" s="2">
        <f t="shared" si="53"/>
        <v>1363500000</v>
      </c>
    </row>
    <row r="1103" spans="1:14" x14ac:dyDescent="0.3">
      <c r="A1103">
        <v>1132</v>
      </c>
      <c r="B1103" t="s">
        <v>397</v>
      </c>
      <c r="C1103" t="s">
        <v>3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74</v>
      </c>
      <c r="K1103" t="s">
        <v>75</v>
      </c>
      <c r="L1103" s="2">
        <f t="shared" si="51"/>
        <v>2014000000</v>
      </c>
      <c r="M1103" s="2">
        <f t="shared" si="52"/>
        <v>4171000000</v>
      </c>
      <c r="N1103" s="2">
        <f t="shared" si="53"/>
        <v>2157000000</v>
      </c>
    </row>
    <row r="1104" spans="1:14" x14ac:dyDescent="0.3">
      <c r="A1104">
        <v>1133</v>
      </c>
      <c r="B1104" t="s">
        <v>397</v>
      </c>
      <c r="C1104" t="s">
        <v>6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74</v>
      </c>
      <c r="K1104" t="s">
        <v>75</v>
      </c>
      <c r="L1104" s="2">
        <f t="shared" si="51"/>
        <v>2254000000</v>
      </c>
      <c r="M1104" s="2">
        <f t="shared" si="52"/>
        <v>4170000000</v>
      </c>
      <c r="N1104" s="2">
        <f t="shared" si="53"/>
        <v>1916000000</v>
      </c>
    </row>
    <row r="1105" spans="1:14" x14ac:dyDescent="0.3">
      <c r="A1105">
        <v>1134</v>
      </c>
      <c r="B1105" t="s">
        <v>397</v>
      </c>
      <c r="C1105" t="s">
        <v>7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74</v>
      </c>
      <c r="K1105" t="s">
        <v>75</v>
      </c>
      <c r="L1105" s="2">
        <f t="shared" si="51"/>
        <v>2876000000</v>
      </c>
      <c r="M1105" s="2">
        <f t="shared" si="52"/>
        <v>2204000000</v>
      </c>
      <c r="N1105" s="2">
        <f t="shared" si="53"/>
        <v>-672000000</v>
      </c>
    </row>
    <row r="1106" spans="1:14" x14ac:dyDescent="0.3">
      <c r="A1106">
        <v>1135</v>
      </c>
      <c r="B1106" t="s">
        <v>397</v>
      </c>
      <c r="C1106" t="s">
        <v>8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74</v>
      </c>
      <c r="K1106" t="s">
        <v>75</v>
      </c>
      <c r="L1106" s="2">
        <f t="shared" si="51"/>
        <v>2687000000</v>
      </c>
      <c r="M1106" s="2">
        <f t="shared" si="52"/>
        <v>2408000000</v>
      </c>
      <c r="N1106" s="2">
        <f t="shared" si="53"/>
        <v>-279000000</v>
      </c>
    </row>
    <row r="1107" spans="1:14" x14ac:dyDescent="0.3">
      <c r="A1107">
        <v>1136</v>
      </c>
      <c r="B1107" t="s">
        <v>398</v>
      </c>
      <c r="C1107" t="s">
        <v>3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38</v>
      </c>
      <c r="K1107" t="s">
        <v>370</v>
      </c>
      <c r="L1107" s="2">
        <f t="shared" si="51"/>
        <v>936000000</v>
      </c>
      <c r="M1107" s="2">
        <f t="shared" si="52"/>
        <v>1577000000</v>
      </c>
      <c r="N1107" s="2">
        <f t="shared" si="53"/>
        <v>641000000</v>
      </c>
    </row>
    <row r="1108" spans="1:14" x14ac:dyDescent="0.3">
      <c r="A1108">
        <v>1137</v>
      </c>
      <c r="B1108" t="s">
        <v>398</v>
      </c>
      <c r="C1108" t="s">
        <v>6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38</v>
      </c>
      <c r="K1108" t="s">
        <v>370</v>
      </c>
      <c r="L1108" s="2">
        <f t="shared" si="51"/>
        <v>1176000000</v>
      </c>
      <c r="M1108" s="2">
        <f t="shared" si="52"/>
        <v>1784000000</v>
      </c>
      <c r="N1108" s="2">
        <f t="shared" si="53"/>
        <v>608000000</v>
      </c>
    </row>
    <row r="1109" spans="1:14" x14ac:dyDescent="0.3">
      <c r="A1109">
        <v>1138</v>
      </c>
      <c r="B1109" t="s">
        <v>398</v>
      </c>
      <c r="C1109" t="s">
        <v>7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38</v>
      </c>
      <c r="K1109" t="s">
        <v>370</v>
      </c>
      <c r="L1109" s="2">
        <f t="shared" si="51"/>
        <v>1232000000</v>
      </c>
      <c r="M1109" s="2">
        <f t="shared" si="52"/>
        <v>1950000000</v>
      </c>
      <c r="N1109" s="2">
        <f t="shared" si="53"/>
        <v>718000000</v>
      </c>
    </row>
    <row r="1110" spans="1:14" x14ac:dyDescent="0.3">
      <c r="A1110">
        <v>1139</v>
      </c>
      <c r="B1110" t="s">
        <v>398</v>
      </c>
      <c r="C1110" t="s">
        <v>8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38</v>
      </c>
      <c r="K1110" t="s">
        <v>370</v>
      </c>
      <c r="L1110" s="2">
        <f t="shared" si="51"/>
        <v>1188000000</v>
      </c>
      <c r="M1110" s="2">
        <f t="shared" si="52"/>
        <v>1979000000</v>
      </c>
      <c r="N1110" s="2">
        <f t="shared" si="53"/>
        <v>791000000</v>
      </c>
    </row>
    <row r="1111" spans="1:14" x14ac:dyDescent="0.3">
      <c r="A1111">
        <v>1140</v>
      </c>
      <c r="B1111" t="s">
        <v>399</v>
      </c>
      <c r="C1111" t="s">
        <v>3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33</v>
      </c>
      <c r="K1111" t="s">
        <v>34</v>
      </c>
      <c r="L1111" s="2">
        <f t="shared" si="51"/>
        <v>2704000000</v>
      </c>
      <c r="M1111" s="2">
        <f t="shared" si="52"/>
        <v>5980000000</v>
      </c>
      <c r="N1111" s="2">
        <f t="shared" si="53"/>
        <v>3276000000</v>
      </c>
    </row>
    <row r="1112" spans="1:14" x14ac:dyDescent="0.3">
      <c r="A1112">
        <v>1141</v>
      </c>
      <c r="B1112" t="s">
        <v>399</v>
      </c>
      <c r="C1112" t="s">
        <v>6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33</v>
      </c>
      <c r="K1112" t="s">
        <v>34</v>
      </c>
      <c r="L1112" s="2">
        <f t="shared" si="51"/>
        <v>3443000000</v>
      </c>
      <c r="M1112" s="2">
        <f t="shared" si="52"/>
        <v>6984000000</v>
      </c>
      <c r="N1112" s="2">
        <f t="shared" si="53"/>
        <v>3541000000</v>
      </c>
    </row>
    <row r="1113" spans="1:14" x14ac:dyDescent="0.3">
      <c r="A1113">
        <v>1142</v>
      </c>
      <c r="B1113" t="s">
        <v>399</v>
      </c>
      <c r="C1113" t="s">
        <v>7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33</v>
      </c>
      <c r="K1113" t="s">
        <v>34</v>
      </c>
      <c r="L1113" s="2">
        <f t="shared" si="51"/>
        <v>3875000000</v>
      </c>
      <c r="M1113" s="2">
        <f t="shared" si="52"/>
        <v>8270000000</v>
      </c>
      <c r="N1113" s="2">
        <f t="shared" si="53"/>
        <v>4395000000</v>
      </c>
    </row>
    <row r="1114" spans="1:14" x14ac:dyDescent="0.3">
      <c r="A1114">
        <v>1143</v>
      </c>
      <c r="B1114" t="s">
        <v>399</v>
      </c>
      <c r="C1114" t="s">
        <v>8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33</v>
      </c>
      <c r="K1114" t="s">
        <v>34</v>
      </c>
      <c r="L1114" s="2">
        <f t="shared" si="51"/>
        <v>4230000000</v>
      </c>
      <c r="M1114" s="2">
        <f t="shared" si="52"/>
        <v>8890000000</v>
      </c>
      <c r="N1114" s="2">
        <f t="shared" si="53"/>
        <v>4660000000</v>
      </c>
    </row>
    <row r="1115" spans="1:14" x14ac:dyDescent="0.3">
      <c r="A1115">
        <v>1144</v>
      </c>
      <c r="B1115" t="s">
        <v>400</v>
      </c>
      <c r="C1115" t="s">
        <v>3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50</v>
      </c>
      <c r="K1115" t="s">
        <v>401</v>
      </c>
      <c r="L1115" s="2">
        <f t="shared" si="51"/>
        <v>2493000000</v>
      </c>
      <c r="M1115" s="2">
        <f t="shared" si="52"/>
        <v>5630000000</v>
      </c>
      <c r="N1115" s="2">
        <f t="shared" si="53"/>
        <v>3137000000</v>
      </c>
    </row>
    <row r="1116" spans="1:14" x14ac:dyDescent="0.3">
      <c r="A1116">
        <v>1145</v>
      </c>
      <c r="B1116" t="s">
        <v>400</v>
      </c>
      <c r="C1116" t="s">
        <v>6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50</v>
      </c>
      <c r="K1116" t="s">
        <v>401</v>
      </c>
      <c r="L1116" s="2">
        <f t="shared" si="51"/>
        <v>2415000000</v>
      </c>
      <c r="M1116" s="2">
        <f t="shared" si="52"/>
        <v>3115000000</v>
      </c>
      <c r="N1116" s="2">
        <f t="shared" si="53"/>
        <v>700000000</v>
      </c>
    </row>
    <row r="1117" spans="1:14" x14ac:dyDescent="0.3">
      <c r="A1117">
        <v>1146</v>
      </c>
      <c r="B1117" t="s">
        <v>400</v>
      </c>
      <c r="C1117" t="s">
        <v>7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50</v>
      </c>
      <c r="K1117" t="s">
        <v>401</v>
      </c>
      <c r="L1117" s="2">
        <f t="shared" si="51"/>
        <v>2099000000</v>
      </c>
      <c r="M1117" s="2">
        <f t="shared" si="52"/>
        <v>2835000000</v>
      </c>
      <c r="N1117" s="2">
        <f t="shared" si="53"/>
        <v>736000000</v>
      </c>
    </row>
    <row r="1118" spans="1:14" x14ac:dyDescent="0.3">
      <c r="A1118">
        <v>1147</v>
      </c>
      <c r="B1118" t="s">
        <v>400</v>
      </c>
      <c r="C1118" t="s">
        <v>8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50</v>
      </c>
      <c r="K1118" t="s">
        <v>401</v>
      </c>
      <c r="L1118" s="2">
        <f t="shared" si="51"/>
        <v>2198000000</v>
      </c>
      <c r="M1118" s="2">
        <f t="shared" si="52"/>
        <v>3417000000</v>
      </c>
      <c r="N1118" s="2">
        <f t="shared" si="53"/>
        <v>1219000000</v>
      </c>
    </row>
    <row r="1119" spans="1:14" x14ac:dyDescent="0.3">
      <c r="A1119">
        <v>1148</v>
      </c>
      <c r="B1119" t="s">
        <v>402</v>
      </c>
      <c r="C1119" t="s">
        <v>3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13</v>
      </c>
      <c r="K1119" t="s">
        <v>48</v>
      </c>
      <c r="L1119" s="2">
        <f t="shared" si="51"/>
        <v>1029012000</v>
      </c>
      <c r="M1119" s="2">
        <f t="shared" si="52"/>
        <v>1257359000</v>
      </c>
      <c r="N1119" s="2">
        <f t="shared" si="53"/>
        <v>228347000</v>
      </c>
    </row>
    <row r="1120" spans="1:14" x14ac:dyDescent="0.3">
      <c r="A1120">
        <v>1149</v>
      </c>
      <c r="B1120" t="s">
        <v>402</v>
      </c>
      <c r="C1120" t="s">
        <v>6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13</v>
      </c>
      <c r="K1120" t="s">
        <v>48</v>
      </c>
      <c r="L1120" s="2">
        <f t="shared" si="51"/>
        <v>1349248000</v>
      </c>
      <c r="M1120" s="2">
        <f t="shared" si="52"/>
        <v>1751896000</v>
      </c>
      <c r="N1120" s="2">
        <f t="shared" si="53"/>
        <v>402648000</v>
      </c>
    </row>
    <row r="1121" spans="1:14" x14ac:dyDescent="0.3">
      <c r="A1121">
        <v>1150</v>
      </c>
      <c r="B1121" t="s">
        <v>402</v>
      </c>
      <c r="C1121" t="s">
        <v>7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13</v>
      </c>
      <c r="K1121" t="s">
        <v>48</v>
      </c>
      <c r="L1121" s="2">
        <f t="shared" si="51"/>
        <v>1882209000</v>
      </c>
      <c r="M1121" s="2">
        <f t="shared" si="52"/>
        <v>2188035000</v>
      </c>
      <c r="N1121" s="2">
        <f t="shared" si="53"/>
        <v>305826000</v>
      </c>
    </row>
    <row r="1122" spans="1:14" x14ac:dyDescent="0.3">
      <c r="A1122">
        <v>1151</v>
      </c>
      <c r="B1122" t="s">
        <v>402</v>
      </c>
      <c r="C1122" t="s">
        <v>8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13</v>
      </c>
      <c r="K1122" t="s">
        <v>48</v>
      </c>
      <c r="L1122" s="2">
        <f t="shared" si="51"/>
        <v>2420975000</v>
      </c>
      <c r="M1122" s="2">
        <f t="shared" si="52"/>
        <v>2800768000</v>
      </c>
      <c r="N1122" s="2">
        <f t="shared" si="53"/>
        <v>379793000</v>
      </c>
    </row>
    <row r="1123" spans="1:14" x14ac:dyDescent="0.3">
      <c r="A1123">
        <v>1152</v>
      </c>
      <c r="B1123" t="s">
        <v>403</v>
      </c>
      <c r="C1123" t="s">
        <v>3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74</v>
      </c>
      <c r="K1123" t="s">
        <v>75</v>
      </c>
      <c r="L1123" s="2">
        <f t="shared" si="51"/>
        <v>1015000000</v>
      </c>
      <c r="M1123" s="2">
        <f t="shared" si="52"/>
        <v>1149000000</v>
      </c>
      <c r="N1123" s="2">
        <f t="shared" si="53"/>
        <v>134000000</v>
      </c>
    </row>
    <row r="1124" spans="1:14" x14ac:dyDescent="0.3">
      <c r="A1124">
        <v>1153</v>
      </c>
      <c r="B1124" t="s">
        <v>403</v>
      </c>
      <c r="C1124" t="s">
        <v>6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74</v>
      </c>
      <c r="K1124" t="s">
        <v>75</v>
      </c>
      <c r="L1124" s="2">
        <f t="shared" si="51"/>
        <v>996000000</v>
      </c>
      <c r="M1124" s="2">
        <f t="shared" si="52"/>
        <v>1446000000</v>
      </c>
      <c r="N1124" s="2">
        <f t="shared" si="53"/>
        <v>450000000</v>
      </c>
    </row>
    <row r="1125" spans="1:14" x14ac:dyDescent="0.3">
      <c r="A1125">
        <v>1154</v>
      </c>
      <c r="B1125" t="s">
        <v>403</v>
      </c>
      <c r="C1125" t="s">
        <v>7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74</v>
      </c>
      <c r="K1125" t="s">
        <v>75</v>
      </c>
      <c r="L1125" s="2">
        <f t="shared" si="51"/>
        <v>1228000000</v>
      </c>
      <c r="M1125" s="2">
        <f t="shared" si="52"/>
        <v>1803000000</v>
      </c>
      <c r="N1125" s="2">
        <f t="shared" si="53"/>
        <v>575000000</v>
      </c>
    </row>
    <row r="1126" spans="1:14" x14ac:dyDescent="0.3">
      <c r="A1126">
        <v>1155</v>
      </c>
      <c r="B1126" t="s">
        <v>403</v>
      </c>
      <c r="C1126" t="s">
        <v>8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74</v>
      </c>
      <c r="K1126" t="s">
        <v>75</v>
      </c>
      <c r="L1126" s="2">
        <f t="shared" si="51"/>
        <v>6121000000</v>
      </c>
      <c r="M1126" s="2">
        <f t="shared" si="52"/>
        <v>1060000000</v>
      </c>
      <c r="N1126" s="2">
        <f t="shared" si="53"/>
        <v>-5061000000</v>
      </c>
    </row>
    <row r="1127" spans="1:14" x14ac:dyDescent="0.3">
      <c r="A1127">
        <v>1156</v>
      </c>
      <c r="B1127" t="s">
        <v>404</v>
      </c>
      <c r="C1127" t="s">
        <v>3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10</v>
      </c>
      <c r="K1127" t="s">
        <v>280</v>
      </c>
      <c r="L1127" s="2">
        <f t="shared" si="51"/>
        <v>7796000000</v>
      </c>
      <c r="M1127" s="2">
        <f t="shared" si="52"/>
        <v>11034000000</v>
      </c>
      <c r="N1127" s="2">
        <f t="shared" si="53"/>
        <v>3238000000</v>
      </c>
    </row>
    <row r="1128" spans="1:14" x14ac:dyDescent="0.3">
      <c r="A1128">
        <v>1157</v>
      </c>
      <c r="B1128" t="s">
        <v>404</v>
      </c>
      <c r="C1128" t="s">
        <v>6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10</v>
      </c>
      <c r="K1128" t="s">
        <v>280</v>
      </c>
      <c r="L1128" s="2">
        <f t="shared" si="51"/>
        <v>8766000000</v>
      </c>
      <c r="M1128" s="2">
        <f t="shared" si="52"/>
        <v>12446000000</v>
      </c>
      <c r="N1128" s="2">
        <f t="shared" si="53"/>
        <v>3680000000</v>
      </c>
    </row>
    <row r="1129" spans="1:14" x14ac:dyDescent="0.3">
      <c r="A1129">
        <v>1158</v>
      </c>
      <c r="B1129" t="s">
        <v>404</v>
      </c>
      <c r="C1129" t="s">
        <v>7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10</v>
      </c>
      <c r="K1129" t="s">
        <v>280</v>
      </c>
      <c r="L1129" s="2">
        <f t="shared" si="51"/>
        <v>9892000000</v>
      </c>
      <c r="M1129" s="2">
        <f t="shared" si="52"/>
        <v>14067000000</v>
      </c>
      <c r="N1129" s="2">
        <f t="shared" si="53"/>
        <v>4175000000</v>
      </c>
    </row>
    <row r="1130" spans="1:14" x14ac:dyDescent="0.3">
      <c r="A1130">
        <v>1159</v>
      </c>
      <c r="B1130" t="s">
        <v>404</v>
      </c>
      <c r="C1130" t="s">
        <v>8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10</v>
      </c>
      <c r="K1130" t="s">
        <v>280</v>
      </c>
      <c r="L1130" s="2">
        <f t="shared" si="51"/>
        <v>10469000000</v>
      </c>
      <c r="M1130" s="2">
        <f t="shared" si="52"/>
        <v>14971000000</v>
      </c>
      <c r="N1130" s="2">
        <f t="shared" si="53"/>
        <v>4502000000</v>
      </c>
    </row>
    <row r="1131" spans="1:14" x14ac:dyDescent="0.3">
      <c r="A1131">
        <v>1160</v>
      </c>
      <c r="B1131" t="s">
        <v>405</v>
      </c>
      <c r="C1131" t="s">
        <v>3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4</v>
      </c>
      <c r="K1131" t="s">
        <v>202</v>
      </c>
      <c r="L1131" s="2">
        <f t="shared" si="51"/>
        <v>2325000000</v>
      </c>
      <c r="M1131" s="2">
        <f t="shared" si="52"/>
        <v>3305000000</v>
      </c>
      <c r="N1131" s="2">
        <f t="shared" si="53"/>
        <v>980000000</v>
      </c>
    </row>
    <row r="1132" spans="1:14" x14ac:dyDescent="0.3">
      <c r="A1132">
        <v>1161</v>
      </c>
      <c r="B1132" t="s">
        <v>405</v>
      </c>
      <c r="C1132" t="s">
        <v>6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4</v>
      </c>
      <c r="K1132" t="s">
        <v>202</v>
      </c>
      <c r="L1132" s="2">
        <f t="shared" si="51"/>
        <v>2490000000</v>
      </c>
      <c r="M1132" s="2">
        <f t="shared" si="52"/>
        <v>3668000000</v>
      </c>
      <c r="N1132" s="2">
        <f t="shared" si="53"/>
        <v>1178000000</v>
      </c>
    </row>
    <row r="1133" spans="1:14" x14ac:dyDescent="0.3">
      <c r="A1133">
        <v>1162</v>
      </c>
      <c r="B1133" t="s">
        <v>405</v>
      </c>
      <c r="C1133" t="s">
        <v>7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4</v>
      </c>
      <c r="K1133" t="s">
        <v>202</v>
      </c>
      <c r="L1133" s="2">
        <f t="shared" si="51"/>
        <v>2489000000</v>
      </c>
      <c r="M1133" s="2">
        <f t="shared" si="52"/>
        <v>3633000000</v>
      </c>
      <c r="N1133" s="2">
        <f t="shared" si="53"/>
        <v>1144000000</v>
      </c>
    </row>
    <row r="1134" spans="1:14" x14ac:dyDescent="0.3">
      <c r="A1134">
        <v>1163</v>
      </c>
      <c r="B1134" t="s">
        <v>405</v>
      </c>
      <c r="C1134" t="s">
        <v>8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4</v>
      </c>
      <c r="K1134" t="s">
        <v>202</v>
      </c>
      <c r="L1134" s="2">
        <f t="shared" si="51"/>
        <v>2454000000</v>
      </c>
      <c r="M1134" s="2">
        <f t="shared" si="52"/>
        <v>3702000000</v>
      </c>
      <c r="N1134" s="2">
        <f t="shared" si="53"/>
        <v>1248000000</v>
      </c>
    </row>
    <row r="1135" spans="1:14" x14ac:dyDescent="0.3">
      <c r="A1135">
        <v>1164</v>
      </c>
      <c r="B1135" t="s">
        <v>406</v>
      </c>
      <c r="C1135" t="s">
        <v>3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74</v>
      </c>
      <c r="K1135" t="s">
        <v>105</v>
      </c>
      <c r="L1135" s="2">
        <f t="shared" si="51"/>
        <v>1654000000</v>
      </c>
      <c r="M1135" s="2">
        <f t="shared" si="52"/>
        <v>5043000000</v>
      </c>
      <c r="N1135" s="2">
        <f t="shared" si="53"/>
        <v>3389000000</v>
      </c>
    </row>
    <row r="1136" spans="1:14" x14ac:dyDescent="0.3">
      <c r="A1136">
        <v>1165</v>
      </c>
      <c r="B1136" t="s">
        <v>406</v>
      </c>
      <c r="C1136" t="s">
        <v>6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74</v>
      </c>
      <c r="K1136" t="s">
        <v>105</v>
      </c>
      <c r="L1136" s="2">
        <f t="shared" si="51"/>
        <v>1905000000</v>
      </c>
      <c r="M1136" s="2">
        <f t="shared" si="52"/>
        <v>5104000000</v>
      </c>
      <c r="N1136" s="2">
        <f t="shared" si="53"/>
        <v>3199000000</v>
      </c>
    </row>
    <row r="1137" spans="1:14" x14ac:dyDescent="0.3">
      <c r="A1137">
        <v>1166</v>
      </c>
      <c r="B1137" t="s">
        <v>406</v>
      </c>
      <c r="C1137" t="s">
        <v>7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74</v>
      </c>
      <c r="K1137" t="s">
        <v>105</v>
      </c>
      <c r="L1137" s="2">
        <f t="shared" si="51"/>
        <v>2092000000</v>
      </c>
      <c r="M1137" s="2">
        <f t="shared" si="52"/>
        <v>5809000000</v>
      </c>
      <c r="N1137" s="2">
        <f t="shared" si="53"/>
        <v>3717000000</v>
      </c>
    </row>
    <row r="1138" spans="1:14" x14ac:dyDescent="0.3">
      <c r="A1138">
        <v>1167</v>
      </c>
      <c r="B1138" t="s">
        <v>406</v>
      </c>
      <c r="C1138" t="s">
        <v>8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74</v>
      </c>
      <c r="K1138" t="s">
        <v>105</v>
      </c>
      <c r="L1138" s="2">
        <f t="shared" si="51"/>
        <v>1764000000</v>
      </c>
      <c r="M1138" s="2">
        <f t="shared" si="52"/>
        <v>3063000000</v>
      </c>
      <c r="N1138" s="2">
        <f t="shared" si="53"/>
        <v>1299000000</v>
      </c>
    </row>
    <row r="1139" spans="1:14" x14ac:dyDescent="0.3">
      <c r="A1139">
        <v>1168</v>
      </c>
      <c r="B1139" t="s">
        <v>407</v>
      </c>
      <c r="C1139" t="s">
        <v>3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4</v>
      </c>
      <c r="K1139" t="s">
        <v>169</v>
      </c>
      <c r="L1139" s="2">
        <f t="shared" si="51"/>
        <v>3918000000</v>
      </c>
      <c r="M1139" s="2">
        <f t="shared" si="52"/>
        <v>7175000000</v>
      </c>
      <c r="N1139" s="2">
        <f t="shared" si="53"/>
        <v>3257000000</v>
      </c>
    </row>
    <row r="1140" spans="1:14" x14ac:dyDescent="0.3">
      <c r="A1140">
        <v>1169</v>
      </c>
      <c r="B1140" t="s">
        <v>407</v>
      </c>
      <c r="C1140" t="s">
        <v>6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4</v>
      </c>
      <c r="K1140" t="s">
        <v>169</v>
      </c>
      <c r="L1140" s="2">
        <f t="shared" si="51"/>
        <v>3848000000</v>
      </c>
      <c r="M1140" s="2">
        <f t="shared" si="52"/>
        <v>7423000000</v>
      </c>
      <c r="N1140" s="2">
        <f t="shared" si="53"/>
        <v>3575000000</v>
      </c>
    </row>
    <row r="1141" spans="1:14" x14ac:dyDescent="0.3">
      <c r="A1141">
        <v>1170</v>
      </c>
      <c r="B1141" t="s">
        <v>407</v>
      </c>
      <c r="C1141" t="s">
        <v>7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4</v>
      </c>
      <c r="K1141" t="s">
        <v>169</v>
      </c>
      <c r="L1141" s="2">
        <f t="shared" si="51"/>
        <v>3965000000</v>
      </c>
      <c r="M1141" s="2">
        <f t="shared" si="52"/>
        <v>6849000000</v>
      </c>
      <c r="N1141" s="2">
        <f t="shared" si="53"/>
        <v>2884000000</v>
      </c>
    </row>
    <row r="1142" spans="1:14" x14ac:dyDescent="0.3">
      <c r="A1142">
        <v>1171</v>
      </c>
      <c r="B1142" t="s">
        <v>407</v>
      </c>
      <c r="C1142" t="s">
        <v>8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4</v>
      </c>
      <c r="K1142" t="s">
        <v>169</v>
      </c>
      <c r="L1142" s="2">
        <f t="shared" si="51"/>
        <v>3769000000</v>
      </c>
      <c r="M1142" s="2">
        <f t="shared" si="52"/>
        <v>6843000000</v>
      </c>
      <c r="N1142" s="2">
        <f t="shared" si="53"/>
        <v>3074000000</v>
      </c>
    </row>
    <row r="1143" spans="1:14" x14ac:dyDescent="0.3">
      <c r="A1143">
        <v>1172</v>
      </c>
      <c r="B1143" t="s">
        <v>408</v>
      </c>
      <c r="C1143" t="s">
        <v>3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13</v>
      </c>
      <c r="K1143" t="s">
        <v>48</v>
      </c>
      <c r="L1143" s="2">
        <f t="shared" si="51"/>
        <v>3151600000</v>
      </c>
      <c r="M1143" s="2">
        <f t="shared" si="52"/>
        <v>3761100000</v>
      </c>
      <c r="N1143" s="2">
        <f t="shared" si="53"/>
        <v>609500000</v>
      </c>
    </row>
    <row r="1144" spans="1:14" x14ac:dyDescent="0.3">
      <c r="A1144">
        <v>1173</v>
      </c>
      <c r="B1144" t="s">
        <v>408</v>
      </c>
      <c r="C1144" t="s">
        <v>6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13</v>
      </c>
      <c r="K1144" t="s">
        <v>48</v>
      </c>
      <c r="L1144" s="2">
        <f t="shared" si="51"/>
        <v>3097000000</v>
      </c>
      <c r="M1144" s="2">
        <f t="shared" si="52"/>
        <v>3919000000</v>
      </c>
      <c r="N1144" s="2">
        <f t="shared" si="53"/>
        <v>822000000</v>
      </c>
    </row>
    <row r="1145" spans="1:14" x14ac:dyDescent="0.3">
      <c r="A1145">
        <v>1174</v>
      </c>
      <c r="B1145" t="s">
        <v>408</v>
      </c>
      <c r="C1145" t="s">
        <v>7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13</v>
      </c>
      <c r="K1145" t="s">
        <v>48</v>
      </c>
      <c r="L1145" s="2">
        <f t="shared" si="51"/>
        <v>3117000000</v>
      </c>
      <c r="M1145" s="2">
        <f t="shared" si="52"/>
        <v>3833000000</v>
      </c>
      <c r="N1145" s="2">
        <f t="shared" si="53"/>
        <v>716000000</v>
      </c>
    </row>
    <row r="1146" spans="1:14" x14ac:dyDescent="0.3">
      <c r="A1146">
        <v>1175</v>
      </c>
      <c r="B1146" t="s">
        <v>408</v>
      </c>
      <c r="C1146" t="s">
        <v>8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13</v>
      </c>
      <c r="K1146" t="s">
        <v>48</v>
      </c>
      <c r="L1146" s="2">
        <f t="shared" si="51"/>
        <v>2960000000</v>
      </c>
      <c r="M1146" s="2">
        <f t="shared" si="52"/>
        <v>3373000000</v>
      </c>
      <c r="N1146" s="2">
        <f t="shared" si="53"/>
        <v>413000000</v>
      </c>
    </row>
    <row r="1147" spans="1:14" x14ac:dyDescent="0.3">
      <c r="A1147">
        <v>1180</v>
      </c>
      <c r="B1147" t="s">
        <v>409</v>
      </c>
      <c r="C1147" t="s">
        <v>3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50</v>
      </c>
      <c r="K1147" t="s">
        <v>410</v>
      </c>
      <c r="L1147" s="2">
        <f t="shared" si="51"/>
        <v>454900000</v>
      </c>
      <c r="M1147" s="2">
        <f t="shared" si="52"/>
        <v>1513538000</v>
      </c>
      <c r="N1147" s="2">
        <f t="shared" si="53"/>
        <v>1058638000</v>
      </c>
    </row>
    <row r="1148" spans="1:14" x14ac:dyDescent="0.3">
      <c r="A1148">
        <v>1181</v>
      </c>
      <c r="B1148" t="s">
        <v>409</v>
      </c>
      <c r="C1148" t="s">
        <v>6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50</v>
      </c>
      <c r="K1148" t="s">
        <v>410</v>
      </c>
      <c r="L1148" s="2">
        <f t="shared" si="51"/>
        <v>467904000</v>
      </c>
      <c r="M1148" s="2">
        <f t="shared" si="52"/>
        <v>1410625000</v>
      </c>
      <c r="N1148" s="2">
        <f t="shared" si="53"/>
        <v>942721000</v>
      </c>
    </row>
    <row r="1149" spans="1:14" x14ac:dyDescent="0.3">
      <c r="A1149">
        <v>1182</v>
      </c>
      <c r="B1149" t="s">
        <v>409</v>
      </c>
      <c r="C1149" t="s">
        <v>7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50</v>
      </c>
      <c r="K1149" t="s">
        <v>410</v>
      </c>
      <c r="L1149" s="2">
        <f t="shared" si="51"/>
        <v>520805000</v>
      </c>
      <c r="M1149" s="2">
        <f t="shared" si="52"/>
        <v>1906526000</v>
      </c>
      <c r="N1149" s="2">
        <f t="shared" si="53"/>
        <v>1385721000</v>
      </c>
    </row>
    <row r="1150" spans="1:14" x14ac:dyDescent="0.3">
      <c r="A1150">
        <v>1183</v>
      </c>
      <c r="B1150" t="s">
        <v>409</v>
      </c>
      <c r="C1150" t="s">
        <v>8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50</v>
      </c>
      <c r="K1150" t="s">
        <v>410</v>
      </c>
      <c r="L1150" s="2">
        <f t="shared" si="51"/>
        <v>458989000</v>
      </c>
      <c r="M1150" s="2">
        <f t="shared" si="52"/>
        <v>1581262000</v>
      </c>
      <c r="N1150" s="2">
        <f t="shared" si="53"/>
        <v>1122273000</v>
      </c>
    </row>
    <row r="1151" spans="1:14" x14ac:dyDescent="0.3">
      <c r="A1151">
        <v>1184</v>
      </c>
      <c r="B1151" t="s">
        <v>411</v>
      </c>
      <c r="C1151" t="s">
        <v>3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13</v>
      </c>
      <c r="K1151" t="s">
        <v>25</v>
      </c>
      <c r="L1151" s="2">
        <f t="shared" si="51"/>
        <v>1578104000</v>
      </c>
      <c r="M1151" s="2">
        <f t="shared" si="52"/>
        <v>2226343000</v>
      </c>
      <c r="N1151" s="2">
        <f t="shared" si="53"/>
        <v>648239000</v>
      </c>
    </row>
    <row r="1152" spans="1:14" x14ac:dyDescent="0.3">
      <c r="A1152">
        <v>1185</v>
      </c>
      <c r="B1152" t="s">
        <v>411</v>
      </c>
      <c r="C1152" t="s">
        <v>6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13</v>
      </c>
      <c r="K1152" t="s">
        <v>25</v>
      </c>
      <c r="L1152" s="2">
        <f t="shared" si="51"/>
        <v>1772000000</v>
      </c>
      <c r="M1152" s="2">
        <f t="shared" si="52"/>
        <v>2268000000</v>
      </c>
      <c r="N1152" s="2">
        <f t="shared" si="53"/>
        <v>496000000</v>
      </c>
    </row>
    <row r="1153" spans="1:14" x14ac:dyDescent="0.3">
      <c r="A1153">
        <v>1186</v>
      </c>
      <c r="B1153" t="s">
        <v>411</v>
      </c>
      <c r="C1153" t="s">
        <v>7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13</v>
      </c>
      <c r="K1153" t="s">
        <v>25</v>
      </c>
      <c r="L1153" s="2">
        <f t="shared" si="51"/>
        <v>1840000000</v>
      </c>
      <c r="M1153" s="2">
        <f t="shared" si="52"/>
        <v>2599000000</v>
      </c>
      <c r="N1153" s="2">
        <f t="shared" si="53"/>
        <v>759000000</v>
      </c>
    </row>
    <row r="1154" spans="1:14" x14ac:dyDescent="0.3">
      <c r="A1154">
        <v>1187</v>
      </c>
      <c r="B1154" t="s">
        <v>411</v>
      </c>
      <c r="C1154" t="s">
        <v>8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13</v>
      </c>
      <c r="K1154" t="s">
        <v>25</v>
      </c>
      <c r="L1154" s="2">
        <f t="shared" si="51"/>
        <v>1933000000</v>
      </c>
      <c r="M1154" s="2">
        <f t="shared" si="52"/>
        <v>2811000000</v>
      </c>
      <c r="N1154" s="2">
        <f t="shared" si="53"/>
        <v>878000000</v>
      </c>
    </row>
    <row r="1155" spans="1:14" x14ac:dyDescent="0.3">
      <c r="A1155">
        <v>1188</v>
      </c>
      <c r="B1155" t="s">
        <v>412</v>
      </c>
      <c r="C1155" t="s">
        <v>3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10</v>
      </c>
      <c r="K1155" t="s">
        <v>413</v>
      </c>
      <c r="L1155" s="2">
        <f t="shared" ref="L1155:L1218" si="54">G1155+H1155+I1155</f>
        <v>1403500000</v>
      </c>
      <c r="M1155" s="2">
        <f t="shared" ref="M1155:M1218" si="55">E1155-F1155</f>
        <v>2094100000</v>
      </c>
      <c r="N1155" s="2">
        <f t="shared" ref="N1155:N1218" si="56">M1155-L1155</f>
        <v>690600000</v>
      </c>
    </row>
    <row r="1156" spans="1:14" x14ac:dyDescent="0.3">
      <c r="A1156">
        <v>1189</v>
      </c>
      <c r="B1156" t="s">
        <v>412</v>
      </c>
      <c r="C1156" t="s">
        <v>6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10</v>
      </c>
      <c r="K1156" t="s">
        <v>413</v>
      </c>
      <c r="L1156" s="2">
        <f t="shared" si="54"/>
        <v>1399500000</v>
      </c>
      <c r="M1156" s="2">
        <f t="shared" si="55"/>
        <v>2124900000</v>
      </c>
      <c r="N1156" s="2">
        <f t="shared" si="56"/>
        <v>725400000</v>
      </c>
    </row>
    <row r="1157" spans="1:14" x14ac:dyDescent="0.3">
      <c r="A1157">
        <v>1190</v>
      </c>
      <c r="B1157" t="s">
        <v>412</v>
      </c>
      <c r="C1157" t="s">
        <v>7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10</v>
      </c>
      <c r="K1157" t="s">
        <v>413</v>
      </c>
      <c r="L1157" s="2">
        <f t="shared" si="54"/>
        <v>1545900000</v>
      </c>
      <c r="M1157" s="2">
        <f t="shared" si="55"/>
        <v>2203400000</v>
      </c>
      <c r="N1157" s="2">
        <f t="shared" si="56"/>
        <v>657500000</v>
      </c>
    </row>
    <row r="1158" spans="1:14" x14ac:dyDescent="0.3">
      <c r="A1158">
        <v>1191</v>
      </c>
      <c r="B1158" t="s">
        <v>412</v>
      </c>
      <c r="C1158" t="s">
        <v>8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10</v>
      </c>
      <c r="K1158" t="s">
        <v>413</v>
      </c>
      <c r="L1158" s="2">
        <f t="shared" si="54"/>
        <v>1626000000</v>
      </c>
      <c r="M1158" s="2">
        <f t="shared" si="55"/>
        <v>2304600000</v>
      </c>
      <c r="N1158" s="2">
        <f t="shared" si="56"/>
        <v>678600000</v>
      </c>
    </row>
    <row r="1159" spans="1:14" x14ac:dyDescent="0.3">
      <c r="A1159">
        <v>1200</v>
      </c>
      <c r="B1159" t="s">
        <v>414</v>
      </c>
      <c r="C1159" t="s">
        <v>3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43</v>
      </c>
      <c r="K1159" t="s">
        <v>256</v>
      </c>
      <c r="L1159" s="2">
        <f t="shared" si="54"/>
        <v>185638000</v>
      </c>
      <c r="M1159" s="2">
        <f t="shared" si="55"/>
        <v>463275000</v>
      </c>
      <c r="N1159" s="2">
        <f t="shared" si="56"/>
        <v>277637000</v>
      </c>
    </row>
    <row r="1160" spans="1:14" x14ac:dyDescent="0.3">
      <c r="A1160">
        <v>1201</v>
      </c>
      <c r="B1160" t="s">
        <v>414</v>
      </c>
      <c r="C1160" t="s">
        <v>6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43</v>
      </c>
      <c r="K1160" t="s">
        <v>256</v>
      </c>
      <c r="L1160" s="2">
        <f t="shared" si="54"/>
        <v>363650000</v>
      </c>
      <c r="M1160" s="2">
        <f t="shared" si="55"/>
        <v>741358000</v>
      </c>
      <c r="N1160" s="2">
        <f t="shared" si="56"/>
        <v>377708000</v>
      </c>
    </row>
    <row r="1161" spans="1:14" x14ac:dyDescent="0.3">
      <c r="A1161">
        <v>1202</v>
      </c>
      <c r="B1161" t="s">
        <v>414</v>
      </c>
      <c r="C1161" t="s">
        <v>7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43</v>
      </c>
      <c r="K1161" t="s">
        <v>256</v>
      </c>
      <c r="L1161" s="2">
        <f t="shared" si="54"/>
        <v>425746000</v>
      </c>
      <c r="M1161" s="2">
        <f t="shared" si="55"/>
        <v>879634000</v>
      </c>
      <c r="N1161" s="2">
        <f t="shared" si="56"/>
        <v>453888000</v>
      </c>
    </row>
    <row r="1162" spans="1:14" x14ac:dyDescent="0.3">
      <c r="A1162">
        <v>1203</v>
      </c>
      <c r="B1162" t="s">
        <v>414</v>
      </c>
      <c r="C1162" t="s">
        <v>8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43</v>
      </c>
      <c r="K1162" t="s">
        <v>256</v>
      </c>
      <c r="L1162" s="2">
        <f t="shared" si="54"/>
        <v>458513000</v>
      </c>
      <c r="M1162" s="2">
        <f t="shared" si="55"/>
        <v>967933000</v>
      </c>
      <c r="N1162" s="2">
        <f t="shared" si="56"/>
        <v>509420000</v>
      </c>
    </row>
    <row r="1163" spans="1:14" x14ac:dyDescent="0.3">
      <c r="A1163">
        <v>1204</v>
      </c>
      <c r="B1163" t="s">
        <v>415</v>
      </c>
      <c r="C1163" t="s">
        <v>3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74</v>
      </c>
      <c r="K1163" t="s">
        <v>75</v>
      </c>
      <c r="L1163" s="2">
        <f t="shared" si="54"/>
        <v>697059000</v>
      </c>
      <c r="M1163" s="2">
        <f t="shared" si="55"/>
        <v>1643802000</v>
      </c>
      <c r="N1163" s="2">
        <f t="shared" si="56"/>
        <v>946743000</v>
      </c>
    </row>
    <row r="1164" spans="1:14" x14ac:dyDescent="0.3">
      <c r="A1164">
        <v>1205</v>
      </c>
      <c r="B1164" t="s">
        <v>415</v>
      </c>
      <c r="C1164" t="s">
        <v>6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74</v>
      </c>
      <c r="K1164" t="s">
        <v>75</v>
      </c>
      <c r="L1164" s="2">
        <f t="shared" si="54"/>
        <v>780929000</v>
      </c>
      <c r="M1164" s="2">
        <f t="shared" si="55"/>
        <v>1649666000</v>
      </c>
      <c r="N1164" s="2">
        <f t="shared" si="56"/>
        <v>868737000</v>
      </c>
    </row>
    <row r="1165" spans="1:14" x14ac:dyDescent="0.3">
      <c r="A1165">
        <v>1206</v>
      </c>
      <c r="B1165" t="s">
        <v>415</v>
      </c>
      <c r="C1165" t="s">
        <v>7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74</v>
      </c>
      <c r="K1165" t="s">
        <v>75</v>
      </c>
      <c r="L1165" s="2">
        <f t="shared" si="54"/>
        <v>969571000</v>
      </c>
      <c r="M1165" s="2">
        <f t="shared" si="55"/>
        <v>2106543000</v>
      </c>
      <c r="N1165" s="2">
        <f t="shared" si="56"/>
        <v>1136972000</v>
      </c>
    </row>
    <row r="1166" spans="1:14" x14ac:dyDescent="0.3">
      <c r="A1166">
        <v>1207</v>
      </c>
      <c r="B1166" t="s">
        <v>415</v>
      </c>
      <c r="C1166" t="s">
        <v>8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74</v>
      </c>
      <c r="K1166" t="s">
        <v>75</v>
      </c>
      <c r="L1166" s="2">
        <f t="shared" si="54"/>
        <v>1047951000</v>
      </c>
      <c r="M1166" s="2">
        <f t="shared" si="55"/>
        <v>2122154000</v>
      </c>
      <c r="N1166" s="2">
        <f t="shared" si="56"/>
        <v>1074203000</v>
      </c>
    </row>
    <row r="1167" spans="1:14" x14ac:dyDescent="0.3">
      <c r="A1167">
        <v>1209</v>
      </c>
      <c r="B1167" t="s">
        <v>416</v>
      </c>
      <c r="C1167" t="s">
        <v>3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10</v>
      </c>
      <c r="K1167" t="s">
        <v>314</v>
      </c>
      <c r="L1167" s="2">
        <f t="shared" si="54"/>
        <v>771600000</v>
      </c>
      <c r="M1167" s="2">
        <f t="shared" si="55"/>
        <v>2715700000</v>
      </c>
      <c r="N1167" s="2">
        <f t="shared" si="56"/>
        <v>1944100000</v>
      </c>
    </row>
    <row r="1168" spans="1:14" x14ac:dyDescent="0.3">
      <c r="A1168">
        <v>1210</v>
      </c>
      <c r="B1168" t="s">
        <v>416</v>
      </c>
      <c r="C1168" t="s">
        <v>6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10</v>
      </c>
      <c r="K1168" t="s">
        <v>314</v>
      </c>
      <c r="L1168" s="2">
        <f t="shared" si="54"/>
        <v>722900000</v>
      </c>
      <c r="M1168" s="2">
        <f t="shared" si="55"/>
        <v>2643000000</v>
      </c>
      <c r="N1168" s="2">
        <f t="shared" si="56"/>
        <v>1920100000</v>
      </c>
    </row>
    <row r="1169" spans="1:14" x14ac:dyDescent="0.3">
      <c r="A1169">
        <v>1211</v>
      </c>
      <c r="B1169" t="s">
        <v>416</v>
      </c>
      <c r="C1169" t="s">
        <v>7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10</v>
      </c>
      <c r="K1169" t="s">
        <v>314</v>
      </c>
      <c r="L1169" s="2">
        <f t="shared" si="54"/>
        <v>736800000</v>
      </c>
      <c r="M1169" s="2">
        <f t="shared" si="55"/>
        <v>2745700000</v>
      </c>
      <c r="N1169" s="2">
        <f t="shared" si="56"/>
        <v>2008900000</v>
      </c>
    </row>
    <row r="1170" spans="1:14" x14ac:dyDescent="0.3">
      <c r="A1170">
        <v>1212</v>
      </c>
      <c r="B1170" t="s">
        <v>417</v>
      </c>
      <c r="C1170" t="s">
        <v>3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10</v>
      </c>
      <c r="K1170" t="s">
        <v>70</v>
      </c>
      <c r="L1170" s="2">
        <f t="shared" si="54"/>
        <v>2120025000</v>
      </c>
      <c r="M1170" s="2">
        <f t="shared" si="55"/>
        <v>3097418000</v>
      </c>
      <c r="N1170" s="2">
        <f t="shared" si="56"/>
        <v>977393000</v>
      </c>
    </row>
    <row r="1171" spans="1:14" x14ac:dyDescent="0.3">
      <c r="A1171">
        <v>1213</v>
      </c>
      <c r="B1171" t="s">
        <v>417</v>
      </c>
      <c r="C1171" t="s">
        <v>6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10</v>
      </c>
      <c r="K1171" t="s">
        <v>70</v>
      </c>
      <c r="L1171" s="2">
        <f t="shared" si="54"/>
        <v>2265516000</v>
      </c>
      <c r="M1171" s="2">
        <f t="shared" si="55"/>
        <v>3369001000</v>
      </c>
      <c r="N1171" s="2">
        <f t="shared" si="56"/>
        <v>1103485000</v>
      </c>
    </row>
    <row r="1172" spans="1:14" x14ac:dyDescent="0.3">
      <c r="A1172">
        <v>1214</v>
      </c>
      <c r="B1172" t="s">
        <v>417</v>
      </c>
      <c r="C1172" t="s">
        <v>7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10</v>
      </c>
      <c r="K1172" t="s">
        <v>70</v>
      </c>
      <c r="L1172" s="2">
        <f t="shared" si="54"/>
        <v>2438527000</v>
      </c>
      <c r="M1172" s="2">
        <f t="shared" si="55"/>
        <v>3708901000</v>
      </c>
      <c r="N1172" s="2">
        <f t="shared" si="56"/>
        <v>1270374000</v>
      </c>
    </row>
    <row r="1173" spans="1:14" x14ac:dyDescent="0.3">
      <c r="A1173">
        <v>1215</v>
      </c>
      <c r="B1173" t="s">
        <v>417</v>
      </c>
      <c r="C1173" t="s">
        <v>8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10</v>
      </c>
      <c r="K1173" t="s">
        <v>70</v>
      </c>
      <c r="L1173" s="2">
        <f t="shared" si="54"/>
        <v>2648622000</v>
      </c>
      <c r="M1173" s="2">
        <f t="shared" si="55"/>
        <v>4162643000</v>
      </c>
      <c r="N1173" s="2">
        <f t="shared" si="56"/>
        <v>1514021000</v>
      </c>
    </row>
    <row r="1174" spans="1:14" x14ac:dyDescent="0.3">
      <c r="A1174">
        <v>1216</v>
      </c>
      <c r="B1174" t="s">
        <v>418</v>
      </c>
      <c r="C1174" t="s">
        <v>3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74</v>
      </c>
      <c r="K1174" t="s">
        <v>75</v>
      </c>
      <c r="L1174" s="2">
        <f t="shared" si="54"/>
        <v>5464000000</v>
      </c>
      <c r="M1174" s="2">
        <f t="shared" si="55"/>
        <v>13570000000</v>
      </c>
      <c r="N1174" s="2">
        <f t="shared" si="56"/>
        <v>8106000000</v>
      </c>
    </row>
    <row r="1175" spans="1:14" x14ac:dyDescent="0.3">
      <c r="A1175">
        <v>1217</v>
      </c>
      <c r="B1175" t="s">
        <v>418</v>
      </c>
      <c r="C1175" t="s">
        <v>6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74</v>
      </c>
      <c r="K1175" t="s">
        <v>75</v>
      </c>
      <c r="L1175" s="2">
        <f t="shared" si="54"/>
        <v>6311000000</v>
      </c>
      <c r="M1175" s="2">
        <f t="shared" si="55"/>
        <v>13673000000</v>
      </c>
      <c r="N1175" s="2">
        <f t="shared" si="56"/>
        <v>7362000000</v>
      </c>
    </row>
    <row r="1176" spans="1:14" x14ac:dyDescent="0.3">
      <c r="A1176">
        <v>1218</v>
      </c>
      <c r="B1176" t="s">
        <v>418</v>
      </c>
      <c r="C1176" t="s">
        <v>7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74</v>
      </c>
      <c r="K1176" t="s">
        <v>75</v>
      </c>
      <c r="L1176" s="2">
        <f t="shared" si="54"/>
        <v>6314000000</v>
      </c>
      <c r="M1176" s="2">
        <f t="shared" si="55"/>
        <v>12509000000</v>
      </c>
      <c r="N1176" s="2">
        <f t="shared" si="56"/>
        <v>6195000000</v>
      </c>
    </row>
    <row r="1177" spans="1:14" x14ac:dyDescent="0.3">
      <c r="A1177">
        <v>1219</v>
      </c>
      <c r="B1177" t="s">
        <v>418</v>
      </c>
      <c r="C1177" t="s">
        <v>8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74</v>
      </c>
      <c r="K1177" t="s">
        <v>75</v>
      </c>
      <c r="L1177" s="2">
        <f t="shared" si="54"/>
        <v>6157000000</v>
      </c>
      <c r="M1177" s="2">
        <f t="shared" si="55"/>
        <v>6676000000</v>
      </c>
      <c r="N1177" s="2">
        <f t="shared" si="56"/>
        <v>519000000</v>
      </c>
    </row>
    <row r="1178" spans="1:14" x14ac:dyDescent="0.3">
      <c r="A1178">
        <v>1224</v>
      </c>
      <c r="B1178" t="s">
        <v>419</v>
      </c>
      <c r="C1178" t="s">
        <v>3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38</v>
      </c>
      <c r="K1178" t="s">
        <v>420</v>
      </c>
      <c r="L1178" s="2">
        <f t="shared" si="54"/>
        <v>879800000</v>
      </c>
      <c r="M1178" s="2">
        <f t="shared" si="55"/>
        <v>1264500000</v>
      </c>
      <c r="N1178" s="2">
        <f t="shared" si="56"/>
        <v>384700000</v>
      </c>
    </row>
    <row r="1179" spans="1:14" x14ac:dyDescent="0.3">
      <c r="A1179">
        <v>1225</v>
      </c>
      <c r="B1179" t="s">
        <v>419</v>
      </c>
      <c r="C1179" t="s">
        <v>6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38</v>
      </c>
      <c r="K1179" t="s">
        <v>420</v>
      </c>
      <c r="L1179" s="2">
        <f t="shared" si="54"/>
        <v>882700000</v>
      </c>
      <c r="M1179" s="2">
        <f t="shared" si="55"/>
        <v>1265000000</v>
      </c>
      <c r="N1179" s="2">
        <f t="shared" si="56"/>
        <v>382300000</v>
      </c>
    </row>
    <row r="1180" spans="1:14" x14ac:dyDescent="0.3">
      <c r="A1180">
        <v>1226</v>
      </c>
      <c r="B1180" t="s">
        <v>419</v>
      </c>
      <c r="C1180" t="s">
        <v>7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38</v>
      </c>
      <c r="K1180" t="s">
        <v>420</v>
      </c>
      <c r="L1180" s="2">
        <f t="shared" si="54"/>
        <v>882100000</v>
      </c>
      <c r="M1180" s="2">
        <f t="shared" si="55"/>
        <v>1300500000</v>
      </c>
      <c r="N1180" s="2">
        <f t="shared" si="56"/>
        <v>418400000</v>
      </c>
    </row>
    <row r="1181" spans="1:14" x14ac:dyDescent="0.3">
      <c r="A1181">
        <v>1227</v>
      </c>
      <c r="B1181" t="s">
        <v>419</v>
      </c>
      <c r="C1181" t="s">
        <v>8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38</v>
      </c>
      <c r="K1181" t="s">
        <v>420</v>
      </c>
      <c r="L1181" s="2">
        <f t="shared" si="54"/>
        <v>894000000</v>
      </c>
      <c r="M1181" s="2">
        <f t="shared" si="55"/>
        <v>1325800000</v>
      </c>
      <c r="N1181" s="2">
        <f t="shared" si="56"/>
        <v>431800000</v>
      </c>
    </row>
    <row r="1182" spans="1:14" x14ac:dyDescent="0.3">
      <c r="A1182">
        <v>1228</v>
      </c>
      <c r="B1182" t="s">
        <v>421</v>
      </c>
      <c r="C1182" t="s">
        <v>3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4</v>
      </c>
      <c r="K1182" t="s">
        <v>422</v>
      </c>
      <c r="L1182" s="2">
        <f t="shared" si="54"/>
        <v>1603985000</v>
      </c>
      <c r="M1182" s="2">
        <f t="shared" si="55"/>
        <v>2241315000</v>
      </c>
      <c r="N1182" s="2">
        <f t="shared" si="56"/>
        <v>637330000</v>
      </c>
    </row>
    <row r="1183" spans="1:14" x14ac:dyDescent="0.3">
      <c r="A1183">
        <v>1229</v>
      </c>
      <c r="B1183" t="s">
        <v>421</v>
      </c>
      <c r="C1183" t="s">
        <v>6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4</v>
      </c>
      <c r="K1183" t="s">
        <v>422</v>
      </c>
      <c r="L1183" s="2">
        <f t="shared" si="54"/>
        <v>1530508000</v>
      </c>
      <c r="M1183" s="2">
        <f t="shared" si="55"/>
        <v>2140713000</v>
      </c>
      <c r="N1183" s="2">
        <f t="shared" si="56"/>
        <v>610205000</v>
      </c>
    </row>
    <row r="1184" spans="1:14" x14ac:dyDescent="0.3">
      <c r="A1184">
        <v>1230</v>
      </c>
      <c r="B1184" t="s">
        <v>421</v>
      </c>
      <c r="C1184" t="s">
        <v>7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4</v>
      </c>
      <c r="K1184" t="s">
        <v>422</v>
      </c>
      <c r="L1184" s="2">
        <f t="shared" si="54"/>
        <v>1488331000</v>
      </c>
      <c r="M1184" s="2">
        <f t="shared" si="55"/>
        <v>2140713000</v>
      </c>
      <c r="N1184" s="2">
        <f t="shared" si="56"/>
        <v>652382000</v>
      </c>
    </row>
    <row r="1185" spans="1:14" x14ac:dyDescent="0.3">
      <c r="A1185">
        <v>1231</v>
      </c>
      <c r="B1185" t="s">
        <v>421</v>
      </c>
      <c r="C1185" t="s">
        <v>8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4</v>
      </c>
      <c r="K1185" t="s">
        <v>422</v>
      </c>
      <c r="L1185" s="2">
        <f t="shared" si="54"/>
        <v>1390117000</v>
      </c>
      <c r="M1185" s="2">
        <f t="shared" si="55"/>
        <v>2019469000</v>
      </c>
      <c r="N1185" s="2">
        <f t="shared" si="56"/>
        <v>629352000</v>
      </c>
    </row>
    <row r="1186" spans="1:14" x14ac:dyDescent="0.3">
      <c r="A1186">
        <v>1232</v>
      </c>
      <c r="B1186" t="s">
        <v>423</v>
      </c>
      <c r="C1186" t="s">
        <v>3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4</v>
      </c>
      <c r="K1186" t="s">
        <v>118</v>
      </c>
      <c r="L1186" s="2">
        <f t="shared" si="54"/>
        <v>1368300000</v>
      </c>
      <c r="M1186" s="2">
        <f t="shared" si="55"/>
        <v>2688500000</v>
      </c>
      <c r="N1186" s="2">
        <f t="shared" si="56"/>
        <v>1320200000</v>
      </c>
    </row>
    <row r="1187" spans="1:14" x14ac:dyDescent="0.3">
      <c r="A1187">
        <v>1233</v>
      </c>
      <c r="B1187" t="s">
        <v>423</v>
      </c>
      <c r="C1187" t="s">
        <v>6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4</v>
      </c>
      <c r="K1187" t="s">
        <v>118</v>
      </c>
      <c r="L1187" s="2">
        <f t="shared" si="54"/>
        <v>1382600000</v>
      </c>
      <c r="M1187" s="2">
        <f t="shared" si="55"/>
        <v>2760300000</v>
      </c>
      <c r="N1187" s="2">
        <f t="shared" si="56"/>
        <v>1377700000</v>
      </c>
    </row>
    <row r="1188" spans="1:14" x14ac:dyDescent="0.3">
      <c r="A1188">
        <v>1234</v>
      </c>
      <c r="B1188" t="s">
        <v>423</v>
      </c>
      <c r="C1188" t="s">
        <v>7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4</v>
      </c>
      <c r="K1188" t="s">
        <v>118</v>
      </c>
      <c r="L1188" s="2">
        <f t="shared" si="54"/>
        <v>1365500000</v>
      </c>
      <c r="M1188" s="2">
        <f t="shared" si="55"/>
        <v>3052800000</v>
      </c>
      <c r="N1188" s="2">
        <f t="shared" si="56"/>
        <v>1687300000</v>
      </c>
    </row>
    <row r="1189" spans="1:14" x14ac:dyDescent="0.3">
      <c r="A1189">
        <v>1235</v>
      </c>
      <c r="B1189" t="s">
        <v>423</v>
      </c>
      <c r="C1189" t="s">
        <v>8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4</v>
      </c>
      <c r="K1189" t="s">
        <v>118</v>
      </c>
      <c r="L1189" s="2">
        <f t="shared" si="54"/>
        <v>1365000000</v>
      </c>
      <c r="M1189" s="2">
        <f t="shared" si="55"/>
        <v>3379200000</v>
      </c>
      <c r="N1189" s="2">
        <f t="shared" si="56"/>
        <v>2014200000</v>
      </c>
    </row>
    <row r="1190" spans="1:14" x14ac:dyDescent="0.3">
      <c r="A1190">
        <v>1236</v>
      </c>
      <c r="B1190" t="s">
        <v>424</v>
      </c>
      <c r="C1190" t="s">
        <v>3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33</v>
      </c>
      <c r="K1190" t="s">
        <v>34</v>
      </c>
      <c r="L1190" s="2">
        <f t="shared" si="54"/>
        <v>2077000000</v>
      </c>
      <c r="M1190" s="2">
        <f t="shared" si="55"/>
        <v>3839000000</v>
      </c>
      <c r="N1190" s="2">
        <f t="shared" si="56"/>
        <v>1762000000</v>
      </c>
    </row>
    <row r="1191" spans="1:14" x14ac:dyDescent="0.3">
      <c r="A1191">
        <v>1237</v>
      </c>
      <c r="B1191" t="s">
        <v>424</v>
      </c>
      <c r="C1191" t="s">
        <v>6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33</v>
      </c>
      <c r="K1191" t="s">
        <v>34</v>
      </c>
      <c r="L1191" s="2">
        <f t="shared" si="54"/>
        <v>2433000000</v>
      </c>
      <c r="M1191" s="2">
        <f t="shared" si="55"/>
        <v>4883000000</v>
      </c>
      <c r="N1191" s="2">
        <f t="shared" si="56"/>
        <v>2450000000</v>
      </c>
    </row>
    <row r="1192" spans="1:14" x14ac:dyDescent="0.3">
      <c r="A1192">
        <v>1238</v>
      </c>
      <c r="B1192" t="s">
        <v>424</v>
      </c>
      <c r="C1192" t="s">
        <v>7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33</v>
      </c>
      <c r="K1192" t="s">
        <v>34</v>
      </c>
      <c r="L1192" s="2">
        <f t="shared" si="54"/>
        <v>2612000000</v>
      </c>
      <c r="M1192" s="2">
        <f t="shared" si="55"/>
        <v>4120000000</v>
      </c>
      <c r="N1192" s="2">
        <f t="shared" si="56"/>
        <v>1508000000</v>
      </c>
    </row>
    <row r="1193" spans="1:14" x14ac:dyDescent="0.3">
      <c r="A1193">
        <v>1239</v>
      </c>
      <c r="B1193" t="s">
        <v>424</v>
      </c>
      <c r="C1193" t="s">
        <v>8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33</v>
      </c>
      <c r="K1193" t="s">
        <v>34</v>
      </c>
      <c r="L1193" s="2">
        <f t="shared" si="54"/>
        <v>2755000000</v>
      </c>
      <c r="M1193" s="2">
        <f t="shared" si="55"/>
        <v>4932000000</v>
      </c>
      <c r="N1193" s="2">
        <f t="shared" si="56"/>
        <v>2177000000</v>
      </c>
    </row>
    <row r="1194" spans="1:14" x14ac:dyDescent="0.3">
      <c r="A1194">
        <v>1240</v>
      </c>
      <c r="B1194" t="s">
        <v>425</v>
      </c>
      <c r="C1194" t="s">
        <v>3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10</v>
      </c>
      <c r="K1194" t="s">
        <v>68</v>
      </c>
      <c r="L1194" s="2">
        <f t="shared" si="54"/>
        <v>2253888000</v>
      </c>
      <c r="M1194" s="2">
        <f t="shared" si="55"/>
        <v>4083681000</v>
      </c>
      <c r="N1194" s="2">
        <f t="shared" si="56"/>
        <v>1829793000</v>
      </c>
    </row>
    <row r="1195" spans="1:14" x14ac:dyDescent="0.3">
      <c r="A1195">
        <v>1241</v>
      </c>
      <c r="B1195" t="s">
        <v>425</v>
      </c>
      <c r="C1195" t="s">
        <v>6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10</v>
      </c>
      <c r="K1195" t="s">
        <v>68</v>
      </c>
      <c r="L1195" s="2">
        <f t="shared" si="54"/>
        <v>3303472000</v>
      </c>
      <c r="M1195" s="2">
        <f t="shared" si="55"/>
        <v>5715886000</v>
      </c>
      <c r="N1195" s="2">
        <f t="shared" si="56"/>
        <v>2412414000</v>
      </c>
    </row>
    <row r="1196" spans="1:14" x14ac:dyDescent="0.3">
      <c r="A1196">
        <v>1242</v>
      </c>
      <c r="B1196" t="s">
        <v>425</v>
      </c>
      <c r="C1196" t="s">
        <v>7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10</v>
      </c>
      <c r="K1196" t="s">
        <v>68</v>
      </c>
      <c r="L1196" s="2">
        <f t="shared" si="54"/>
        <v>4510818000</v>
      </c>
      <c r="M1196" s="2">
        <f t="shared" si="55"/>
        <v>7584130000</v>
      </c>
      <c r="N1196" s="2">
        <f t="shared" si="56"/>
        <v>3073312000</v>
      </c>
    </row>
    <row r="1197" spans="1:14" x14ac:dyDescent="0.3">
      <c r="A1197">
        <v>1243</v>
      </c>
      <c r="B1197" t="s">
        <v>425</v>
      </c>
      <c r="C1197" t="s">
        <v>8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10</v>
      </c>
      <c r="K1197" t="s">
        <v>68</v>
      </c>
      <c r="L1197" s="2">
        <f t="shared" si="54"/>
        <v>5332900000</v>
      </c>
      <c r="M1197" s="2">
        <f t="shared" si="55"/>
        <v>8591807000</v>
      </c>
      <c r="N1197" s="2">
        <f t="shared" si="56"/>
        <v>3258907000</v>
      </c>
    </row>
    <row r="1198" spans="1:14" x14ac:dyDescent="0.3">
      <c r="A1198">
        <v>1244</v>
      </c>
      <c r="B1198" t="s">
        <v>426</v>
      </c>
      <c r="C1198" t="s">
        <v>3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16</v>
      </c>
      <c r="K1198" t="s">
        <v>157</v>
      </c>
      <c r="L1198" s="2">
        <f t="shared" si="54"/>
        <v>0</v>
      </c>
      <c r="M1198" s="2">
        <f t="shared" si="55"/>
        <v>1190769000</v>
      </c>
      <c r="N1198" s="2">
        <f t="shared" si="56"/>
        <v>1190769000</v>
      </c>
    </row>
    <row r="1199" spans="1:14" x14ac:dyDescent="0.3">
      <c r="A1199">
        <v>1245</v>
      </c>
      <c r="B1199" t="s">
        <v>426</v>
      </c>
      <c r="C1199" t="s">
        <v>6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16</v>
      </c>
      <c r="K1199" t="s">
        <v>157</v>
      </c>
      <c r="L1199" s="2">
        <f t="shared" si="54"/>
        <v>0</v>
      </c>
      <c r="M1199" s="2">
        <f t="shared" si="55"/>
        <v>1018697000</v>
      </c>
      <c r="N1199" s="2">
        <f t="shared" si="56"/>
        <v>1018697000</v>
      </c>
    </row>
    <row r="1200" spans="1:14" x14ac:dyDescent="0.3">
      <c r="A1200">
        <v>1246</v>
      </c>
      <c r="B1200" t="s">
        <v>426</v>
      </c>
      <c r="C1200" t="s">
        <v>7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16</v>
      </c>
      <c r="K1200" t="s">
        <v>157</v>
      </c>
      <c r="L1200" s="2">
        <f t="shared" si="54"/>
        <v>0</v>
      </c>
      <c r="M1200" s="2">
        <f t="shared" si="55"/>
        <v>1060549000</v>
      </c>
      <c r="N1200" s="2">
        <f t="shared" si="56"/>
        <v>1060549000</v>
      </c>
    </row>
    <row r="1201" spans="1:14" x14ac:dyDescent="0.3">
      <c r="A1201">
        <v>1247</v>
      </c>
      <c r="B1201" t="s">
        <v>426</v>
      </c>
      <c r="C1201" t="s">
        <v>8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16</v>
      </c>
      <c r="K1201" t="s">
        <v>157</v>
      </c>
      <c r="L1201" s="2">
        <f t="shared" si="54"/>
        <v>0</v>
      </c>
      <c r="M1201" s="2">
        <f t="shared" si="55"/>
        <v>1322748000</v>
      </c>
      <c r="N1201" s="2">
        <f t="shared" si="56"/>
        <v>1322748000</v>
      </c>
    </row>
    <row r="1202" spans="1:14" x14ac:dyDescent="0.3">
      <c r="A1202">
        <v>1248</v>
      </c>
      <c r="B1202" t="s">
        <v>427</v>
      </c>
      <c r="C1202" t="s">
        <v>3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33</v>
      </c>
      <c r="K1202" t="s">
        <v>36</v>
      </c>
      <c r="L1202" s="2">
        <f t="shared" si="54"/>
        <v>1152000000</v>
      </c>
      <c r="M1202" s="2">
        <f t="shared" si="55"/>
        <v>3430000000</v>
      </c>
      <c r="N1202" s="2">
        <f t="shared" si="56"/>
        <v>2278000000</v>
      </c>
    </row>
    <row r="1203" spans="1:14" x14ac:dyDescent="0.3">
      <c r="A1203">
        <v>1249</v>
      </c>
      <c r="B1203" t="s">
        <v>427</v>
      </c>
      <c r="C1203" t="s">
        <v>6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33</v>
      </c>
      <c r="K1203" t="s">
        <v>36</v>
      </c>
      <c r="L1203" s="2">
        <f t="shared" si="54"/>
        <v>1246000000</v>
      </c>
      <c r="M1203" s="2">
        <f t="shared" si="55"/>
        <v>3545000000</v>
      </c>
      <c r="N1203" s="2">
        <f t="shared" si="56"/>
        <v>2299000000</v>
      </c>
    </row>
    <row r="1204" spans="1:14" x14ac:dyDescent="0.3">
      <c r="A1204">
        <v>1250</v>
      </c>
      <c r="B1204" t="s">
        <v>427</v>
      </c>
      <c r="C1204" t="s">
        <v>7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33</v>
      </c>
      <c r="K1204" t="s">
        <v>36</v>
      </c>
      <c r="L1204" s="2">
        <f t="shared" si="54"/>
        <v>1227000000</v>
      </c>
      <c r="M1204" s="2">
        <f t="shared" si="55"/>
        <v>3850000000</v>
      </c>
      <c r="N1204" s="2">
        <f t="shared" si="56"/>
        <v>2623000000</v>
      </c>
    </row>
    <row r="1205" spans="1:14" x14ac:dyDescent="0.3">
      <c r="A1205">
        <v>1251</v>
      </c>
      <c r="B1205" t="s">
        <v>427</v>
      </c>
      <c r="C1205" t="s">
        <v>8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33</v>
      </c>
      <c r="K1205" t="s">
        <v>36</v>
      </c>
      <c r="L1205" s="2">
        <f t="shared" si="54"/>
        <v>1214000000</v>
      </c>
      <c r="M1205" s="2">
        <f t="shared" si="55"/>
        <v>4176000000</v>
      </c>
      <c r="N1205" s="2">
        <f t="shared" si="56"/>
        <v>2962000000</v>
      </c>
    </row>
    <row r="1206" spans="1:14" x14ac:dyDescent="0.3">
      <c r="A1206">
        <v>1252</v>
      </c>
      <c r="B1206" t="s">
        <v>428</v>
      </c>
      <c r="C1206" t="s">
        <v>3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27</v>
      </c>
      <c r="K1206" t="s">
        <v>205</v>
      </c>
      <c r="L1206" s="2">
        <f t="shared" si="54"/>
        <v>25467000000</v>
      </c>
      <c r="M1206" s="2">
        <f t="shared" si="55"/>
        <v>35172000000</v>
      </c>
      <c r="N1206" s="2">
        <f t="shared" si="56"/>
        <v>9705000000</v>
      </c>
    </row>
    <row r="1207" spans="1:14" x14ac:dyDescent="0.3">
      <c r="A1207">
        <v>1253</v>
      </c>
      <c r="B1207" t="s">
        <v>428</v>
      </c>
      <c r="C1207" t="s">
        <v>6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27</v>
      </c>
      <c r="K1207" t="s">
        <v>205</v>
      </c>
      <c r="L1207" s="2">
        <f t="shared" si="54"/>
        <v>25864000000</v>
      </c>
      <c r="M1207" s="2">
        <f t="shared" si="55"/>
        <v>35445000000</v>
      </c>
      <c r="N1207" s="2">
        <f t="shared" si="56"/>
        <v>9581000000</v>
      </c>
    </row>
    <row r="1208" spans="1:14" x14ac:dyDescent="0.3">
      <c r="A1208">
        <v>1254</v>
      </c>
      <c r="B1208" t="s">
        <v>428</v>
      </c>
      <c r="C1208" t="s">
        <v>7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27</v>
      </c>
      <c r="K1208" t="s">
        <v>205</v>
      </c>
      <c r="L1208" s="2">
        <f t="shared" si="54"/>
        <v>24613000000</v>
      </c>
      <c r="M1208" s="2">
        <f t="shared" si="55"/>
        <v>34325000000</v>
      </c>
      <c r="N1208" s="2">
        <f t="shared" si="56"/>
        <v>9712000000</v>
      </c>
    </row>
    <row r="1209" spans="1:14" x14ac:dyDescent="0.3">
      <c r="A1209">
        <v>1255</v>
      </c>
      <c r="B1209" t="s">
        <v>428</v>
      </c>
      <c r="C1209" t="s">
        <v>8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27</v>
      </c>
      <c r="K1209" t="s">
        <v>205</v>
      </c>
      <c r="L1209" s="2">
        <f t="shared" si="54"/>
        <v>24805000000</v>
      </c>
      <c r="M1209" s="2">
        <f t="shared" si="55"/>
        <v>34590000000</v>
      </c>
      <c r="N1209" s="2">
        <f t="shared" si="56"/>
        <v>9785000000</v>
      </c>
    </row>
    <row r="1210" spans="1:14" x14ac:dyDescent="0.3">
      <c r="A1210">
        <v>1256</v>
      </c>
      <c r="B1210" t="s">
        <v>429</v>
      </c>
      <c r="C1210" t="s">
        <v>3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16</v>
      </c>
      <c r="K1210" t="s">
        <v>17</v>
      </c>
      <c r="L1210" s="2">
        <f t="shared" si="54"/>
        <v>27762000000</v>
      </c>
      <c r="M1210" s="2">
        <f t="shared" si="55"/>
        <v>44836000000</v>
      </c>
      <c r="N1210" s="2">
        <f t="shared" si="56"/>
        <v>17074000000</v>
      </c>
    </row>
    <row r="1211" spans="1:14" x14ac:dyDescent="0.3">
      <c r="A1211">
        <v>1257</v>
      </c>
      <c r="B1211" t="s">
        <v>429</v>
      </c>
      <c r="C1211" t="s">
        <v>6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16</v>
      </c>
      <c r="K1211" t="s">
        <v>17</v>
      </c>
      <c r="L1211" s="2">
        <f t="shared" si="54"/>
        <v>25632000000</v>
      </c>
      <c r="M1211" s="2">
        <f t="shared" si="55"/>
        <v>41998000000</v>
      </c>
      <c r="N1211" s="2">
        <f t="shared" si="56"/>
        <v>16366000000</v>
      </c>
    </row>
    <row r="1212" spans="1:14" x14ac:dyDescent="0.3">
      <c r="A1212">
        <v>1258</v>
      </c>
      <c r="B1212" t="s">
        <v>429</v>
      </c>
      <c r="C1212" t="s">
        <v>7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16</v>
      </c>
      <c r="K1212" t="s">
        <v>17</v>
      </c>
      <c r="L1212" s="2">
        <f t="shared" si="54"/>
        <v>26529000000</v>
      </c>
      <c r="M1212" s="2">
        <f t="shared" si="55"/>
        <v>40028000000</v>
      </c>
      <c r="N1212" s="2">
        <f t="shared" si="56"/>
        <v>13499000000</v>
      </c>
    </row>
    <row r="1213" spans="1:14" x14ac:dyDescent="0.3">
      <c r="A1213">
        <v>1259</v>
      </c>
      <c r="B1213" t="s">
        <v>429</v>
      </c>
      <c r="C1213" t="s">
        <v>8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16</v>
      </c>
      <c r="K1213" t="s">
        <v>17</v>
      </c>
      <c r="L1213" s="2">
        <f t="shared" si="54"/>
        <v>26227000000</v>
      </c>
      <c r="M1213" s="2">
        <f t="shared" si="55"/>
        <v>39203000000</v>
      </c>
      <c r="N1213" s="2">
        <f t="shared" si="56"/>
        <v>12976000000</v>
      </c>
    </row>
    <row r="1214" spans="1:14" x14ac:dyDescent="0.3">
      <c r="A1214">
        <v>1260</v>
      </c>
      <c r="B1214" t="s">
        <v>430</v>
      </c>
      <c r="C1214" t="s">
        <v>3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38</v>
      </c>
      <c r="K1214" t="s">
        <v>370</v>
      </c>
      <c r="L1214" s="2">
        <f t="shared" si="54"/>
        <v>3481900000</v>
      </c>
      <c r="M1214" s="2">
        <f t="shared" si="55"/>
        <v>4605900000</v>
      </c>
      <c r="N1214" s="2">
        <f t="shared" si="56"/>
        <v>1124000000</v>
      </c>
    </row>
    <row r="1215" spans="1:14" x14ac:dyDescent="0.3">
      <c r="A1215">
        <v>1261</v>
      </c>
      <c r="B1215" t="s">
        <v>430</v>
      </c>
      <c r="C1215" t="s">
        <v>6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38</v>
      </c>
      <c r="K1215" t="s">
        <v>370</v>
      </c>
      <c r="L1215" s="2">
        <f t="shared" si="54"/>
        <v>3751700000</v>
      </c>
      <c r="M1215" s="2">
        <f t="shared" si="55"/>
        <v>5246600000</v>
      </c>
      <c r="N1215" s="2">
        <f t="shared" si="56"/>
        <v>1494900000</v>
      </c>
    </row>
    <row r="1216" spans="1:14" x14ac:dyDescent="0.3">
      <c r="A1216">
        <v>1262</v>
      </c>
      <c r="B1216" t="s">
        <v>430</v>
      </c>
      <c r="C1216" t="s">
        <v>7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38</v>
      </c>
      <c r="K1216" t="s">
        <v>370</v>
      </c>
      <c r="L1216" s="2">
        <f t="shared" si="54"/>
        <v>3835900000</v>
      </c>
      <c r="M1216" s="2">
        <f t="shared" si="55"/>
        <v>5266700000</v>
      </c>
      <c r="N1216" s="2">
        <f t="shared" si="56"/>
        <v>1430800000</v>
      </c>
    </row>
    <row r="1217" spans="1:14" x14ac:dyDescent="0.3">
      <c r="A1217">
        <v>1263</v>
      </c>
      <c r="B1217" t="s">
        <v>430</v>
      </c>
      <c r="C1217" t="s">
        <v>8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38</v>
      </c>
      <c r="K1217" t="s">
        <v>370</v>
      </c>
      <c r="L1217" s="2">
        <f t="shared" si="54"/>
        <v>3889200000</v>
      </c>
      <c r="M1217" s="2">
        <f t="shared" si="55"/>
        <v>5480900000</v>
      </c>
      <c r="N1217" s="2">
        <f t="shared" si="56"/>
        <v>1591700000</v>
      </c>
    </row>
    <row r="1218" spans="1:14" x14ac:dyDescent="0.3">
      <c r="A1218">
        <v>1264</v>
      </c>
      <c r="B1218" t="s">
        <v>431</v>
      </c>
      <c r="C1218" t="s">
        <v>3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27</v>
      </c>
      <c r="K1218" t="s">
        <v>161</v>
      </c>
      <c r="L1218" s="2">
        <f t="shared" si="54"/>
        <v>1206340000</v>
      </c>
      <c r="M1218" s="2">
        <f t="shared" si="55"/>
        <v>1949390000</v>
      </c>
      <c r="N1218" s="2">
        <f t="shared" si="56"/>
        <v>743050000</v>
      </c>
    </row>
    <row r="1219" spans="1:14" x14ac:dyDescent="0.3">
      <c r="A1219">
        <v>1265</v>
      </c>
      <c r="B1219" t="s">
        <v>431</v>
      </c>
      <c r="C1219" t="s">
        <v>6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27</v>
      </c>
      <c r="K1219" t="s">
        <v>161</v>
      </c>
      <c r="L1219" s="2">
        <f t="shared" ref="L1219:L1282" si="57">G1219+H1219+I1219</f>
        <v>1790620000</v>
      </c>
      <c r="M1219" s="2">
        <f t="shared" ref="M1219:M1282" si="58">E1219-F1219</f>
        <v>2614539000</v>
      </c>
      <c r="N1219" s="2">
        <f t="shared" ref="N1219:N1282" si="59">M1219-L1219</f>
        <v>823919000</v>
      </c>
    </row>
    <row r="1220" spans="1:14" x14ac:dyDescent="0.3">
      <c r="A1220">
        <v>1266</v>
      </c>
      <c r="B1220" t="s">
        <v>431</v>
      </c>
      <c r="C1220" t="s">
        <v>7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27</v>
      </c>
      <c r="K1220" t="s">
        <v>161</v>
      </c>
      <c r="L1220" s="2">
        <f t="shared" si="57"/>
        <v>2459103000</v>
      </c>
      <c r="M1220" s="2">
        <f t="shared" si="58"/>
        <v>3711019000</v>
      </c>
      <c r="N1220" s="2">
        <f t="shared" si="59"/>
        <v>1251916000</v>
      </c>
    </row>
    <row r="1221" spans="1:14" x14ac:dyDescent="0.3">
      <c r="A1221">
        <v>1267</v>
      </c>
      <c r="B1221" t="s">
        <v>431</v>
      </c>
      <c r="C1221" t="s">
        <v>8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27</v>
      </c>
      <c r="K1221" t="s">
        <v>161</v>
      </c>
      <c r="L1221" s="2">
        <f t="shared" si="57"/>
        <v>3229992000</v>
      </c>
      <c r="M1221" s="2">
        <f t="shared" si="58"/>
        <v>4560733000</v>
      </c>
      <c r="N1221" s="2">
        <f t="shared" si="59"/>
        <v>1330741000</v>
      </c>
    </row>
    <row r="1222" spans="1:14" x14ac:dyDescent="0.3">
      <c r="A1222">
        <v>1268</v>
      </c>
      <c r="B1222" t="s">
        <v>432</v>
      </c>
      <c r="C1222" t="s">
        <v>3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38</v>
      </c>
      <c r="K1222" t="s">
        <v>41</v>
      </c>
      <c r="L1222" s="2">
        <f t="shared" si="57"/>
        <v>51500000</v>
      </c>
      <c r="M1222" s="2">
        <f t="shared" si="58"/>
        <v>1493000000</v>
      </c>
      <c r="N1222" s="2">
        <f t="shared" si="59"/>
        <v>1441500000</v>
      </c>
    </row>
    <row r="1223" spans="1:14" x14ac:dyDescent="0.3">
      <c r="A1223">
        <v>1269</v>
      </c>
      <c r="B1223" t="s">
        <v>432</v>
      </c>
      <c r="C1223" t="s">
        <v>6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38</v>
      </c>
      <c r="K1223" t="s">
        <v>41</v>
      </c>
      <c r="L1223" s="2">
        <f t="shared" si="57"/>
        <v>57600000</v>
      </c>
      <c r="M1223" s="2">
        <f t="shared" si="58"/>
        <v>1895800000</v>
      </c>
      <c r="N1223" s="2">
        <f t="shared" si="59"/>
        <v>1838200000</v>
      </c>
    </row>
    <row r="1224" spans="1:14" x14ac:dyDescent="0.3">
      <c r="A1224">
        <v>1270</v>
      </c>
      <c r="B1224" t="s">
        <v>432</v>
      </c>
      <c r="C1224" t="s">
        <v>7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38</v>
      </c>
      <c r="K1224" t="s">
        <v>41</v>
      </c>
      <c r="L1224" s="2">
        <f t="shared" si="57"/>
        <v>69800000</v>
      </c>
      <c r="M1224" s="2">
        <f t="shared" si="58"/>
        <v>2094100000</v>
      </c>
      <c r="N1224" s="2">
        <f t="shared" si="59"/>
        <v>2024300000</v>
      </c>
    </row>
    <row r="1225" spans="1:14" x14ac:dyDescent="0.3">
      <c r="A1225">
        <v>1271</v>
      </c>
      <c r="B1225" t="s">
        <v>432</v>
      </c>
      <c r="C1225" t="s">
        <v>8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38</v>
      </c>
      <c r="K1225" t="s">
        <v>41</v>
      </c>
      <c r="L1225" s="2">
        <f t="shared" si="57"/>
        <v>100300000</v>
      </c>
      <c r="M1225" s="2">
        <f t="shared" si="58"/>
        <v>2147900000</v>
      </c>
      <c r="N1225" s="2">
        <f t="shared" si="59"/>
        <v>2047600000</v>
      </c>
    </row>
    <row r="1226" spans="1:14" x14ac:dyDescent="0.3">
      <c r="A1226">
        <v>1272</v>
      </c>
      <c r="B1226" t="s">
        <v>433</v>
      </c>
      <c r="C1226" t="s">
        <v>3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4</v>
      </c>
      <c r="K1226" t="s">
        <v>155</v>
      </c>
      <c r="L1226" s="2">
        <f t="shared" si="57"/>
        <v>1554973000</v>
      </c>
      <c r="M1226" s="2">
        <f t="shared" si="58"/>
        <v>2929029000</v>
      </c>
      <c r="N1226" s="2">
        <f t="shared" si="59"/>
        <v>1374056000</v>
      </c>
    </row>
    <row r="1227" spans="1:14" x14ac:dyDescent="0.3">
      <c r="A1227">
        <v>1273</v>
      </c>
      <c r="B1227" t="s">
        <v>433</v>
      </c>
      <c r="C1227" t="s">
        <v>6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4</v>
      </c>
      <c r="K1227" t="s">
        <v>155</v>
      </c>
      <c r="L1227" s="2">
        <f t="shared" si="57"/>
        <v>1633992000</v>
      </c>
      <c r="M1227" s="2">
        <f t="shared" si="58"/>
        <v>3027744000</v>
      </c>
      <c r="N1227" s="2">
        <f t="shared" si="59"/>
        <v>1393752000</v>
      </c>
    </row>
    <row r="1228" spans="1:14" x14ac:dyDescent="0.3">
      <c r="A1228">
        <v>1274</v>
      </c>
      <c r="B1228" t="s">
        <v>433</v>
      </c>
      <c r="C1228" t="s">
        <v>7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4</v>
      </c>
      <c r="K1228" t="s">
        <v>155</v>
      </c>
      <c r="L1228" s="2">
        <f t="shared" si="57"/>
        <v>1544746000</v>
      </c>
      <c r="M1228" s="2">
        <f t="shared" si="58"/>
        <v>3056499000</v>
      </c>
      <c r="N1228" s="2">
        <f t="shared" si="59"/>
        <v>1511753000</v>
      </c>
    </row>
    <row r="1229" spans="1:14" x14ac:dyDescent="0.3">
      <c r="A1229">
        <v>1275</v>
      </c>
      <c r="B1229" t="s">
        <v>433</v>
      </c>
      <c r="C1229" t="s">
        <v>8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4</v>
      </c>
      <c r="K1229" t="s">
        <v>155</v>
      </c>
      <c r="L1229" s="2">
        <f t="shared" si="57"/>
        <v>1359360000</v>
      </c>
      <c r="M1229" s="2">
        <f t="shared" si="58"/>
        <v>2537369000</v>
      </c>
      <c r="N1229" s="2">
        <f t="shared" si="59"/>
        <v>1178009000</v>
      </c>
    </row>
    <row r="1230" spans="1:14" x14ac:dyDescent="0.3">
      <c r="A1230">
        <v>1276</v>
      </c>
      <c r="B1230" t="s">
        <v>434</v>
      </c>
      <c r="C1230" t="s">
        <v>3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10</v>
      </c>
      <c r="K1230" t="s">
        <v>192</v>
      </c>
      <c r="L1230" s="2">
        <f t="shared" si="57"/>
        <v>568500000</v>
      </c>
      <c r="M1230" s="2">
        <f t="shared" si="58"/>
        <v>1172399000</v>
      </c>
      <c r="N1230" s="2">
        <f t="shared" si="59"/>
        <v>603899000</v>
      </c>
    </row>
    <row r="1231" spans="1:14" x14ac:dyDescent="0.3">
      <c r="A1231">
        <v>1277</v>
      </c>
      <c r="B1231" t="s">
        <v>434</v>
      </c>
      <c r="C1231" t="s">
        <v>6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10</v>
      </c>
      <c r="K1231" t="s">
        <v>192</v>
      </c>
      <c r="L1231" s="2">
        <f t="shared" si="57"/>
        <v>861390000</v>
      </c>
      <c r="M1231" s="2">
        <f t="shared" si="58"/>
        <v>1577884000</v>
      </c>
      <c r="N1231" s="2">
        <f t="shared" si="59"/>
        <v>716494000</v>
      </c>
    </row>
    <row r="1232" spans="1:14" x14ac:dyDescent="0.3">
      <c r="A1232">
        <v>1278</v>
      </c>
      <c r="B1232" t="s">
        <v>434</v>
      </c>
      <c r="C1232" t="s">
        <v>7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10</v>
      </c>
      <c r="K1232" t="s">
        <v>192</v>
      </c>
      <c r="L1232" s="2">
        <f t="shared" si="57"/>
        <v>794728000</v>
      </c>
      <c r="M1232" s="2">
        <f t="shared" si="58"/>
        <v>1628114000</v>
      </c>
      <c r="N1232" s="2">
        <f t="shared" si="59"/>
        <v>833386000</v>
      </c>
    </row>
    <row r="1233" spans="1:14" x14ac:dyDescent="0.3">
      <c r="A1233">
        <v>1279</v>
      </c>
      <c r="B1233" t="s">
        <v>434</v>
      </c>
      <c r="C1233" t="s">
        <v>8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10</v>
      </c>
      <c r="K1233" t="s">
        <v>192</v>
      </c>
      <c r="L1233" s="2">
        <f t="shared" si="57"/>
        <v>957150000</v>
      </c>
      <c r="M1233" s="2">
        <f t="shared" si="58"/>
        <v>1939814000</v>
      </c>
      <c r="N1233" s="2">
        <f t="shared" si="59"/>
        <v>982664000</v>
      </c>
    </row>
    <row r="1234" spans="1:14" x14ac:dyDescent="0.3">
      <c r="A1234">
        <v>1280</v>
      </c>
      <c r="B1234" t="s">
        <v>435</v>
      </c>
      <c r="C1234" t="s">
        <v>3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16</v>
      </c>
      <c r="K1234" t="s">
        <v>21</v>
      </c>
      <c r="L1234" s="2">
        <f t="shared" si="57"/>
        <v>759205000</v>
      </c>
      <c r="M1234" s="2">
        <f t="shared" si="58"/>
        <v>961529000</v>
      </c>
      <c r="N1234" s="2">
        <f t="shared" si="59"/>
        <v>202324000</v>
      </c>
    </row>
    <row r="1235" spans="1:14" x14ac:dyDescent="0.3">
      <c r="A1235">
        <v>1281</v>
      </c>
      <c r="B1235" t="s">
        <v>435</v>
      </c>
      <c r="C1235" t="s">
        <v>6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16</v>
      </c>
      <c r="K1235" t="s">
        <v>21</v>
      </c>
      <c r="L1235" s="2">
        <f t="shared" si="57"/>
        <v>714298000</v>
      </c>
      <c r="M1235" s="2">
        <f t="shared" si="58"/>
        <v>976142000</v>
      </c>
      <c r="N1235" s="2">
        <f t="shared" si="59"/>
        <v>261844000</v>
      </c>
    </row>
    <row r="1236" spans="1:14" x14ac:dyDescent="0.3">
      <c r="A1236">
        <v>1282</v>
      </c>
      <c r="B1236" t="s">
        <v>435</v>
      </c>
      <c r="C1236" t="s">
        <v>7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16</v>
      </c>
      <c r="K1236" t="s">
        <v>21</v>
      </c>
      <c r="L1236" s="2">
        <f t="shared" si="57"/>
        <v>780476000</v>
      </c>
      <c r="M1236" s="2">
        <f t="shared" si="58"/>
        <v>1004608000</v>
      </c>
      <c r="N1236" s="2">
        <f t="shared" si="59"/>
        <v>224132000</v>
      </c>
    </row>
    <row r="1237" spans="1:14" x14ac:dyDescent="0.3">
      <c r="A1237">
        <v>1283</v>
      </c>
      <c r="B1237" t="s">
        <v>435</v>
      </c>
      <c r="C1237" t="s">
        <v>8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16</v>
      </c>
      <c r="K1237" t="s">
        <v>21</v>
      </c>
      <c r="L1237" s="2">
        <f t="shared" si="57"/>
        <v>724776000</v>
      </c>
      <c r="M1237" s="2">
        <f t="shared" si="58"/>
        <v>1024500000</v>
      </c>
      <c r="N1237" s="2">
        <f t="shared" si="59"/>
        <v>299724000</v>
      </c>
    </row>
    <row r="1238" spans="1:14" x14ac:dyDescent="0.3">
      <c r="A1238">
        <v>1284</v>
      </c>
      <c r="B1238" t="s">
        <v>436</v>
      </c>
      <c r="C1238" t="s">
        <v>3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27</v>
      </c>
      <c r="K1238" t="s">
        <v>384</v>
      </c>
      <c r="L1238" s="2">
        <f t="shared" si="57"/>
        <v>6983000000</v>
      </c>
      <c r="M1238" s="2">
        <f t="shared" si="58"/>
        <v>20807000000</v>
      </c>
      <c r="N1238" s="2">
        <f t="shared" si="59"/>
        <v>13824000000</v>
      </c>
    </row>
    <row r="1239" spans="1:14" x14ac:dyDescent="0.3">
      <c r="A1239">
        <v>1285</v>
      </c>
      <c r="B1239" t="s">
        <v>436</v>
      </c>
      <c r="C1239" t="s">
        <v>6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27</v>
      </c>
      <c r="K1239" t="s">
        <v>384</v>
      </c>
      <c r="L1239" s="2">
        <f t="shared" si="57"/>
        <v>7094000000</v>
      </c>
      <c r="M1239" s="2">
        <f t="shared" si="58"/>
        <v>19331000000</v>
      </c>
      <c r="N1239" s="2">
        <f t="shared" si="59"/>
        <v>12237000000</v>
      </c>
    </row>
    <row r="1240" spans="1:14" x14ac:dyDescent="0.3">
      <c r="A1240">
        <v>1286</v>
      </c>
      <c r="B1240" t="s">
        <v>436</v>
      </c>
      <c r="C1240" t="s">
        <v>7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27</v>
      </c>
      <c r="K1240" t="s">
        <v>384</v>
      </c>
      <c r="L1240" s="2">
        <f t="shared" si="57"/>
        <v>6738000000</v>
      </c>
      <c r="M1240" s="2">
        <f t="shared" si="58"/>
        <v>17429000000</v>
      </c>
      <c r="N1240" s="2">
        <f t="shared" si="59"/>
        <v>10691000000</v>
      </c>
    </row>
    <row r="1241" spans="1:14" x14ac:dyDescent="0.3">
      <c r="A1241">
        <v>1287</v>
      </c>
      <c r="B1241" t="s">
        <v>436</v>
      </c>
      <c r="C1241" t="s">
        <v>8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27</v>
      </c>
      <c r="K1241" t="s">
        <v>384</v>
      </c>
      <c r="L1241" s="2">
        <f t="shared" si="57"/>
        <v>6479000000</v>
      </c>
      <c r="M1241" s="2">
        <f t="shared" si="58"/>
        <v>17294000000</v>
      </c>
      <c r="N1241" s="2">
        <f t="shared" si="59"/>
        <v>10815000000</v>
      </c>
    </row>
    <row r="1242" spans="1:14" x14ac:dyDescent="0.3">
      <c r="A1242">
        <v>1288</v>
      </c>
      <c r="B1242" t="s">
        <v>437</v>
      </c>
      <c r="C1242" t="s">
        <v>3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38</v>
      </c>
      <c r="K1242" t="s">
        <v>96</v>
      </c>
      <c r="L1242" s="2">
        <f t="shared" si="57"/>
        <v>11473000000</v>
      </c>
      <c r="M1242" s="2">
        <f t="shared" si="58"/>
        <v>16220000000</v>
      </c>
      <c r="N1242" s="2">
        <f t="shared" si="59"/>
        <v>4747000000</v>
      </c>
    </row>
    <row r="1243" spans="1:14" x14ac:dyDescent="0.3">
      <c r="A1243">
        <v>1289</v>
      </c>
      <c r="B1243" t="s">
        <v>437</v>
      </c>
      <c r="C1243" t="s">
        <v>6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38</v>
      </c>
      <c r="K1243" t="s">
        <v>96</v>
      </c>
      <c r="L1243" s="2">
        <f t="shared" si="57"/>
        <v>10324000000</v>
      </c>
      <c r="M1243" s="2">
        <f t="shared" si="58"/>
        <v>16528000000</v>
      </c>
      <c r="N1243" s="2">
        <f t="shared" si="59"/>
        <v>6204000000</v>
      </c>
    </row>
    <row r="1244" spans="1:14" x14ac:dyDescent="0.3">
      <c r="A1244">
        <v>1290</v>
      </c>
      <c r="B1244" t="s">
        <v>437</v>
      </c>
      <c r="C1244" t="s">
        <v>7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38</v>
      </c>
      <c r="K1244" t="s">
        <v>96</v>
      </c>
      <c r="L1244" s="2">
        <f t="shared" si="57"/>
        <v>9761000000</v>
      </c>
      <c r="M1244" s="2">
        <f t="shared" si="58"/>
        <v>15956000000</v>
      </c>
      <c r="N1244" s="2">
        <f t="shared" si="59"/>
        <v>6195000000</v>
      </c>
    </row>
    <row r="1245" spans="1:14" x14ac:dyDescent="0.3">
      <c r="A1245">
        <v>1291</v>
      </c>
      <c r="B1245" t="s">
        <v>437</v>
      </c>
      <c r="C1245" t="s">
        <v>8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38</v>
      </c>
      <c r="K1245" t="s">
        <v>96</v>
      </c>
      <c r="L1245" s="2">
        <f t="shared" si="57"/>
        <v>9718000000</v>
      </c>
      <c r="M1245" s="2">
        <f t="shared" si="58"/>
        <v>15867000000</v>
      </c>
      <c r="N1245" s="2">
        <f t="shared" si="59"/>
        <v>6149000000</v>
      </c>
    </row>
    <row r="1246" spans="1:14" x14ac:dyDescent="0.3">
      <c r="A1246">
        <v>1292</v>
      </c>
      <c r="B1246" t="s">
        <v>438</v>
      </c>
      <c r="C1246" t="s">
        <v>3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4</v>
      </c>
      <c r="K1246" t="s">
        <v>148</v>
      </c>
      <c r="L1246" s="2">
        <f t="shared" si="57"/>
        <v>1210000000</v>
      </c>
      <c r="M1246" s="2">
        <f t="shared" si="58"/>
        <v>1265900000</v>
      </c>
      <c r="N1246" s="2">
        <f t="shared" si="59"/>
        <v>55900000</v>
      </c>
    </row>
    <row r="1247" spans="1:14" x14ac:dyDescent="0.3">
      <c r="A1247">
        <v>1293</v>
      </c>
      <c r="B1247" t="s">
        <v>438</v>
      </c>
      <c r="C1247" t="s">
        <v>6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4</v>
      </c>
      <c r="K1247" t="s">
        <v>148</v>
      </c>
      <c r="L1247" s="2">
        <f t="shared" si="57"/>
        <v>1616500000</v>
      </c>
      <c r="M1247" s="2">
        <f t="shared" si="58"/>
        <v>2370100000</v>
      </c>
      <c r="N1247" s="2">
        <f t="shared" si="59"/>
        <v>753600000</v>
      </c>
    </row>
    <row r="1248" spans="1:14" x14ac:dyDescent="0.3">
      <c r="A1248">
        <v>1294</v>
      </c>
      <c r="B1248" t="s">
        <v>438</v>
      </c>
      <c r="C1248" t="s">
        <v>7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4</v>
      </c>
      <c r="K1248" t="s">
        <v>148</v>
      </c>
      <c r="L1248" s="2">
        <f t="shared" si="57"/>
        <v>1611100000</v>
      </c>
      <c r="M1248" s="2">
        <f t="shared" si="58"/>
        <v>2463000000</v>
      </c>
      <c r="N1248" s="2">
        <f t="shared" si="59"/>
        <v>851900000</v>
      </c>
    </row>
    <row r="1249" spans="1:14" x14ac:dyDescent="0.3">
      <c r="A1249">
        <v>1295</v>
      </c>
      <c r="B1249" t="s">
        <v>438</v>
      </c>
      <c r="C1249" t="s">
        <v>8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4</v>
      </c>
      <c r="K1249" t="s">
        <v>148</v>
      </c>
      <c r="L1249" s="2">
        <f t="shared" si="57"/>
        <v>1453900000</v>
      </c>
      <c r="M1249" s="2">
        <f t="shared" si="58"/>
        <v>2185800000</v>
      </c>
      <c r="N1249" s="2">
        <f t="shared" si="59"/>
        <v>731900000</v>
      </c>
    </row>
    <row r="1250" spans="1:14" x14ac:dyDescent="0.3">
      <c r="A1250">
        <v>1296</v>
      </c>
      <c r="B1250" t="s">
        <v>439</v>
      </c>
      <c r="C1250" t="s">
        <v>3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33</v>
      </c>
      <c r="K1250" t="s">
        <v>34</v>
      </c>
      <c r="L1250" s="2">
        <f t="shared" si="57"/>
        <v>570490000</v>
      </c>
      <c r="M1250" s="2">
        <f t="shared" si="58"/>
        <v>1422245000</v>
      </c>
      <c r="N1250" s="2">
        <f t="shared" si="59"/>
        <v>851755000</v>
      </c>
    </row>
    <row r="1251" spans="1:14" x14ac:dyDescent="0.3">
      <c r="A1251">
        <v>1297</v>
      </c>
      <c r="B1251" t="s">
        <v>439</v>
      </c>
      <c r="C1251" t="s">
        <v>6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33</v>
      </c>
      <c r="K1251" t="s">
        <v>34</v>
      </c>
      <c r="L1251" s="2">
        <f t="shared" si="57"/>
        <v>587869000</v>
      </c>
      <c r="M1251" s="2">
        <f t="shared" si="58"/>
        <v>1434192000</v>
      </c>
      <c r="N1251" s="2">
        <f t="shared" si="59"/>
        <v>846323000</v>
      </c>
    </row>
    <row r="1252" spans="1:14" x14ac:dyDescent="0.3">
      <c r="A1252">
        <v>1298</v>
      </c>
      <c r="B1252" t="s">
        <v>439</v>
      </c>
      <c r="C1252" t="s">
        <v>7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33</v>
      </c>
      <c r="K1252" t="s">
        <v>34</v>
      </c>
      <c r="L1252" s="2">
        <f t="shared" si="57"/>
        <v>592536000</v>
      </c>
      <c r="M1252" s="2">
        <f t="shared" si="58"/>
        <v>1403778000</v>
      </c>
      <c r="N1252" s="2">
        <f t="shared" si="59"/>
        <v>811242000</v>
      </c>
    </row>
    <row r="1253" spans="1:14" x14ac:dyDescent="0.3">
      <c r="A1253">
        <v>1299</v>
      </c>
      <c r="B1253" t="s">
        <v>439</v>
      </c>
      <c r="C1253" t="s">
        <v>8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33</v>
      </c>
      <c r="K1253" t="s">
        <v>34</v>
      </c>
      <c r="L1253" s="2">
        <f t="shared" si="57"/>
        <v>671166000</v>
      </c>
      <c r="M1253" s="2">
        <f t="shared" si="58"/>
        <v>1525768000</v>
      </c>
      <c r="N1253" s="2">
        <f t="shared" si="59"/>
        <v>854602000</v>
      </c>
    </row>
    <row r="1254" spans="1:14" x14ac:dyDescent="0.3">
      <c r="A1254">
        <v>1300</v>
      </c>
      <c r="B1254" t="s">
        <v>440</v>
      </c>
      <c r="C1254" t="s">
        <v>3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50</v>
      </c>
      <c r="K1254" t="s">
        <v>184</v>
      </c>
      <c r="L1254" s="2">
        <f t="shared" si="57"/>
        <v>4401000000</v>
      </c>
      <c r="M1254" s="2">
        <f t="shared" si="58"/>
        <v>5951000000</v>
      </c>
      <c r="N1254" s="2">
        <f t="shared" si="59"/>
        <v>1550000000</v>
      </c>
    </row>
    <row r="1255" spans="1:14" x14ac:dyDescent="0.3">
      <c r="A1255">
        <v>1301</v>
      </c>
      <c r="B1255" t="s">
        <v>440</v>
      </c>
      <c r="C1255" t="s">
        <v>6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50</v>
      </c>
      <c r="K1255" t="s">
        <v>184</v>
      </c>
      <c r="L1255" s="2">
        <f t="shared" si="57"/>
        <v>4946000000</v>
      </c>
      <c r="M1255" s="2">
        <f t="shared" si="58"/>
        <v>6443000000</v>
      </c>
      <c r="N1255" s="2">
        <f t="shared" si="59"/>
        <v>1497000000</v>
      </c>
    </row>
    <row r="1256" spans="1:14" x14ac:dyDescent="0.3">
      <c r="A1256">
        <v>1302</v>
      </c>
      <c r="B1256" t="s">
        <v>440</v>
      </c>
      <c r="C1256" t="s">
        <v>7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50</v>
      </c>
      <c r="K1256" t="s">
        <v>184</v>
      </c>
      <c r="L1256" s="2">
        <f t="shared" si="57"/>
        <v>4571000000</v>
      </c>
      <c r="M1256" s="2">
        <f t="shared" si="58"/>
        <v>6560000000</v>
      </c>
      <c r="N1256" s="2">
        <f t="shared" si="59"/>
        <v>1989000000</v>
      </c>
    </row>
    <row r="1257" spans="1:14" x14ac:dyDescent="0.3">
      <c r="A1257">
        <v>1303</v>
      </c>
      <c r="B1257" t="s">
        <v>440</v>
      </c>
      <c r="C1257" t="s">
        <v>8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50</v>
      </c>
      <c r="K1257" t="s">
        <v>184</v>
      </c>
      <c r="L1257" s="2">
        <f t="shared" si="57"/>
        <v>5558000000</v>
      </c>
      <c r="M1257" s="2">
        <f t="shared" si="58"/>
        <v>6688000000</v>
      </c>
      <c r="N1257" s="2">
        <f t="shared" si="59"/>
        <v>1130000000</v>
      </c>
    </row>
    <row r="1258" spans="1:14" x14ac:dyDescent="0.3">
      <c r="A1258">
        <v>1304</v>
      </c>
      <c r="B1258" t="s">
        <v>441</v>
      </c>
      <c r="C1258" t="s">
        <v>3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33</v>
      </c>
      <c r="K1258" t="s">
        <v>36</v>
      </c>
      <c r="L1258" s="2">
        <f t="shared" si="57"/>
        <v>4230000000</v>
      </c>
      <c r="M1258" s="2">
        <f t="shared" si="58"/>
        <v>7256000000</v>
      </c>
      <c r="N1258" s="2">
        <f t="shared" si="59"/>
        <v>3026000000</v>
      </c>
    </row>
    <row r="1259" spans="1:14" x14ac:dyDescent="0.3">
      <c r="A1259">
        <v>1305</v>
      </c>
      <c r="B1259" t="s">
        <v>441</v>
      </c>
      <c r="C1259" t="s">
        <v>6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33</v>
      </c>
      <c r="K1259" t="s">
        <v>36</v>
      </c>
      <c r="L1259" s="2">
        <f t="shared" si="57"/>
        <v>2951000000</v>
      </c>
      <c r="M1259" s="2">
        <f t="shared" si="58"/>
        <v>5512000000</v>
      </c>
      <c r="N1259" s="2">
        <f t="shared" si="59"/>
        <v>2561000000</v>
      </c>
    </row>
    <row r="1260" spans="1:14" x14ac:dyDescent="0.3">
      <c r="A1260">
        <v>1306</v>
      </c>
      <c r="B1260" t="s">
        <v>441</v>
      </c>
      <c r="C1260" t="s">
        <v>7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33</v>
      </c>
      <c r="K1260" t="s">
        <v>36</v>
      </c>
      <c r="L1260" s="2">
        <f t="shared" si="57"/>
        <v>3096000000</v>
      </c>
      <c r="M1260" s="2">
        <f t="shared" si="58"/>
        <v>5963000000</v>
      </c>
      <c r="N1260" s="2">
        <f t="shared" si="59"/>
        <v>2867000000</v>
      </c>
    </row>
    <row r="1261" spans="1:14" x14ac:dyDescent="0.3">
      <c r="A1261">
        <v>1307</v>
      </c>
      <c r="B1261" t="s">
        <v>441</v>
      </c>
      <c r="C1261" t="s">
        <v>8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33</v>
      </c>
      <c r="K1261" t="s">
        <v>36</v>
      </c>
      <c r="L1261" s="2">
        <f t="shared" si="57"/>
        <v>3120000000</v>
      </c>
      <c r="M1261" s="2">
        <f t="shared" si="58"/>
        <v>5951000000</v>
      </c>
      <c r="N1261" s="2">
        <f t="shared" si="59"/>
        <v>2831000000</v>
      </c>
    </row>
    <row r="1262" spans="1:14" x14ac:dyDescent="0.3">
      <c r="A1262">
        <v>1308</v>
      </c>
      <c r="B1262" t="s">
        <v>442</v>
      </c>
      <c r="C1262" t="s">
        <v>3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38</v>
      </c>
      <c r="K1262" t="s">
        <v>370</v>
      </c>
      <c r="L1262" s="2">
        <f t="shared" si="57"/>
        <v>17504000000</v>
      </c>
      <c r="M1262" s="2">
        <f t="shared" si="58"/>
        <v>18212000000</v>
      </c>
      <c r="N1262" s="2">
        <f t="shared" si="59"/>
        <v>708000000</v>
      </c>
    </row>
    <row r="1263" spans="1:14" x14ac:dyDescent="0.3">
      <c r="A1263">
        <v>1309</v>
      </c>
      <c r="B1263" t="s">
        <v>442</v>
      </c>
      <c r="C1263" t="s">
        <v>6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38</v>
      </c>
      <c r="K1263" t="s">
        <v>370</v>
      </c>
      <c r="L1263" s="2">
        <f t="shared" si="57"/>
        <v>16172000000</v>
      </c>
      <c r="M1263" s="2">
        <f t="shared" si="58"/>
        <v>14488000000</v>
      </c>
      <c r="N1263" s="2">
        <f t="shared" si="59"/>
        <v>-1684000000</v>
      </c>
    </row>
    <row r="1264" spans="1:14" x14ac:dyDescent="0.3">
      <c r="A1264">
        <v>1310</v>
      </c>
      <c r="B1264" t="s">
        <v>442</v>
      </c>
      <c r="C1264" t="s">
        <v>7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38</v>
      </c>
      <c r="K1264" t="s">
        <v>370</v>
      </c>
      <c r="L1264" s="2">
        <f t="shared" si="57"/>
        <v>18786000000</v>
      </c>
      <c r="M1264" s="2">
        <f t="shared" si="58"/>
        <v>20545000000</v>
      </c>
      <c r="N1264" s="2">
        <f t="shared" si="59"/>
        <v>1759000000</v>
      </c>
    </row>
    <row r="1265" spans="1:14" x14ac:dyDescent="0.3">
      <c r="A1265">
        <v>1311</v>
      </c>
      <c r="B1265" t="s">
        <v>442</v>
      </c>
      <c r="C1265" t="s">
        <v>8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38</v>
      </c>
      <c r="K1265" t="s">
        <v>370</v>
      </c>
      <c r="L1265" s="2">
        <f t="shared" si="57"/>
        <v>16603000000</v>
      </c>
      <c r="M1265" s="2">
        <f t="shared" si="58"/>
        <v>24372000000</v>
      </c>
      <c r="N1265" s="2">
        <f t="shared" si="59"/>
        <v>7769000000</v>
      </c>
    </row>
    <row r="1266" spans="1:14" x14ac:dyDescent="0.3">
      <c r="A1266">
        <v>1312</v>
      </c>
      <c r="B1266" t="s">
        <v>443</v>
      </c>
      <c r="C1266" t="s">
        <v>3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74</v>
      </c>
      <c r="K1266" t="s">
        <v>332</v>
      </c>
      <c r="L1266" s="2">
        <f t="shared" si="57"/>
        <v>16374000000</v>
      </c>
      <c r="M1266" s="2">
        <f t="shared" si="58"/>
        <v>20844000000</v>
      </c>
      <c r="N1266" s="2">
        <f t="shared" si="59"/>
        <v>4470000000</v>
      </c>
    </row>
    <row r="1267" spans="1:14" x14ac:dyDescent="0.3">
      <c r="A1267">
        <v>1313</v>
      </c>
      <c r="B1267" t="s">
        <v>443</v>
      </c>
      <c r="C1267" t="s">
        <v>6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74</v>
      </c>
      <c r="K1267" t="s">
        <v>332</v>
      </c>
      <c r="L1267" s="2">
        <f t="shared" si="57"/>
        <v>16568000000</v>
      </c>
      <c r="M1267" s="2">
        <f t="shared" si="58"/>
        <v>19145000000</v>
      </c>
      <c r="N1267" s="2">
        <f t="shared" si="59"/>
        <v>2577000000</v>
      </c>
    </row>
    <row r="1268" spans="1:14" x14ac:dyDescent="0.3">
      <c r="A1268">
        <v>1314</v>
      </c>
      <c r="B1268" t="s">
        <v>443</v>
      </c>
      <c r="C1268" t="s">
        <v>7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74</v>
      </c>
      <c r="K1268" t="s">
        <v>332</v>
      </c>
      <c r="L1268" s="2">
        <f t="shared" si="57"/>
        <v>17722000000</v>
      </c>
      <c r="M1268" s="2">
        <f t="shared" si="58"/>
        <v>21029000000</v>
      </c>
      <c r="N1268" s="2">
        <f t="shared" si="59"/>
        <v>3307000000</v>
      </c>
    </row>
    <row r="1269" spans="1:14" x14ac:dyDescent="0.3">
      <c r="A1269">
        <v>1315</v>
      </c>
      <c r="B1269" t="s">
        <v>443</v>
      </c>
      <c r="C1269" t="s">
        <v>8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74</v>
      </c>
      <c r="K1269" t="s">
        <v>332</v>
      </c>
      <c r="L1269" s="2">
        <f t="shared" si="57"/>
        <v>16846000000</v>
      </c>
      <c r="M1269" s="2">
        <f t="shared" si="58"/>
        <v>21282000000</v>
      </c>
      <c r="N1269" s="2">
        <f t="shared" si="59"/>
        <v>4436000000</v>
      </c>
    </row>
    <row r="1270" spans="1:14" x14ac:dyDescent="0.3">
      <c r="A1270">
        <v>1316</v>
      </c>
      <c r="B1270" t="s">
        <v>444</v>
      </c>
      <c r="C1270" t="s">
        <v>3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10</v>
      </c>
      <c r="K1270" t="s">
        <v>280</v>
      </c>
      <c r="L1270" s="2">
        <f t="shared" si="57"/>
        <v>2594300000</v>
      </c>
      <c r="M1270" s="2">
        <f t="shared" si="58"/>
        <v>3249200000</v>
      </c>
      <c r="N1270" s="2">
        <f t="shared" si="59"/>
        <v>654900000</v>
      </c>
    </row>
    <row r="1271" spans="1:14" x14ac:dyDescent="0.3">
      <c r="A1271">
        <v>1317</v>
      </c>
      <c r="B1271" t="s">
        <v>444</v>
      </c>
      <c r="C1271" t="s">
        <v>6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10</v>
      </c>
      <c r="K1271" t="s">
        <v>280</v>
      </c>
      <c r="L1271" s="2">
        <f t="shared" si="57"/>
        <v>3673500000</v>
      </c>
      <c r="M1271" s="2">
        <f t="shared" si="58"/>
        <v>4219300000</v>
      </c>
      <c r="N1271" s="2">
        <f t="shared" si="59"/>
        <v>545800000</v>
      </c>
    </row>
    <row r="1272" spans="1:14" x14ac:dyDescent="0.3">
      <c r="A1272">
        <v>1318</v>
      </c>
      <c r="B1272" t="s">
        <v>444</v>
      </c>
      <c r="C1272" t="s">
        <v>7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10</v>
      </c>
      <c r="K1272" t="s">
        <v>280</v>
      </c>
      <c r="L1272" s="2">
        <f t="shared" si="57"/>
        <v>3713600000</v>
      </c>
      <c r="M1272" s="2">
        <f t="shared" si="58"/>
        <v>4326700000</v>
      </c>
      <c r="N1272" s="2">
        <f t="shared" si="59"/>
        <v>613100000</v>
      </c>
    </row>
    <row r="1273" spans="1:14" x14ac:dyDescent="0.3">
      <c r="A1273">
        <v>1319</v>
      </c>
      <c r="B1273" t="s">
        <v>444</v>
      </c>
      <c r="C1273" t="s">
        <v>8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10</v>
      </c>
      <c r="K1273" t="s">
        <v>280</v>
      </c>
      <c r="L1273" s="2">
        <f t="shared" si="57"/>
        <v>3417700000</v>
      </c>
      <c r="M1273" s="2">
        <f t="shared" si="58"/>
        <v>4161600000</v>
      </c>
      <c r="N1273" s="2">
        <f t="shared" si="59"/>
        <v>743900000</v>
      </c>
    </row>
    <row r="1274" spans="1:14" x14ac:dyDescent="0.3">
      <c r="A1274">
        <v>1320</v>
      </c>
      <c r="B1274" t="s">
        <v>445</v>
      </c>
      <c r="C1274" t="s">
        <v>3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4</v>
      </c>
      <c r="K1274" t="s">
        <v>155</v>
      </c>
      <c r="L1274" s="2">
        <f t="shared" si="57"/>
        <v>472585000</v>
      </c>
      <c r="M1274" s="2">
        <f t="shared" si="58"/>
        <v>937707000</v>
      </c>
      <c r="N1274" s="2">
        <f t="shared" si="59"/>
        <v>465122000</v>
      </c>
    </row>
    <row r="1275" spans="1:14" x14ac:dyDescent="0.3">
      <c r="A1275">
        <v>1321</v>
      </c>
      <c r="B1275" t="s">
        <v>445</v>
      </c>
      <c r="C1275" t="s">
        <v>6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4</v>
      </c>
      <c r="K1275" t="s">
        <v>155</v>
      </c>
      <c r="L1275" s="2">
        <f t="shared" si="57"/>
        <v>510934000</v>
      </c>
      <c r="M1275" s="2">
        <f t="shared" si="58"/>
        <v>986933000</v>
      </c>
      <c r="N1275" s="2">
        <f t="shared" si="59"/>
        <v>475999000</v>
      </c>
    </row>
    <row r="1276" spans="1:14" x14ac:dyDescent="0.3">
      <c r="A1276">
        <v>1322</v>
      </c>
      <c r="B1276" t="s">
        <v>445</v>
      </c>
      <c r="C1276" t="s">
        <v>7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4</v>
      </c>
      <c r="K1276" t="s">
        <v>155</v>
      </c>
      <c r="L1276" s="2">
        <f t="shared" si="57"/>
        <v>739734000</v>
      </c>
      <c r="M1276" s="2">
        <f t="shared" si="58"/>
        <v>1168794000</v>
      </c>
      <c r="N1276" s="2">
        <f t="shared" si="59"/>
        <v>429060000</v>
      </c>
    </row>
    <row r="1277" spans="1:14" x14ac:dyDescent="0.3">
      <c r="A1277">
        <v>1323</v>
      </c>
      <c r="B1277" t="s">
        <v>445</v>
      </c>
      <c r="C1277" t="s">
        <v>8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4</v>
      </c>
      <c r="K1277" t="s">
        <v>155</v>
      </c>
      <c r="L1277" s="2">
        <f t="shared" si="57"/>
        <v>627711000</v>
      </c>
      <c r="M1277" s="2">
        <f t="shared" si="58"/>
        <v>923665000</v>
      </c>
      <c r="N1277" s="2">
        <f t="shared" si="59"/>
        <v>295954000</v>
      </c>
    </row>
    <row r="1278" spans="1:14" x14ac:dyDescent="0.3">
      <c r="A1278">
        <v>1324</v>
      </c>
      <c r="B1278" t="s">
        <v>446</v>
      </c>
      <c r="C1278" t="s">
        <v>3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50</v>
      </c>
      <c r="K1278" t="s">
        <v>78</v>
      </c>
      <c r="L1278" s="2">
        <f t="shared" si="57"/>
        <v>2326000000</v>
      </c>
      <c r="M1278" s="2">
        <f t="shared" si="58"/>
        <v>4828000000</v>
      </c>
      <c r="N1278" s="2">
        <f t="shared" si="59"/>
        <v>2502000000</v>
      </c>
    </row>
    <row r="1279" spans="1:14" x14ac:dyDescent="0.3">
      <c r="A1279">
        <v>1325</v>
      </c>
      <c r="B1279" t="s">
        <v>446</v>
      </c>
      <c r="C1279" t="s">
        <v>6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50</v>
      </c>
      <c r="K1279" t="s">
        <v>78</v>
      </c>
      <c r="L1279" s="2">
        <f t="shared" si="57"/>
        <v>2556000000</v>
      </c>
      <c r="M1279" s="2">
        <f t="shared" si="58"/>
        <v>5181000000</v>
      </c>
      <c r="N1279" s="2">
        <f t="shared" si="59"/>
        <v>2625000000</v>
      </c>
    </row>
    <row r="1280" spans="1:14" x14ac:dyDescent="0.3">
      <c r="A1280">
        <v>1326</v>
      </c>
      <c r="B1280" t="s">
        <v>446</v>
      </c>
      <c r="C1280" t="s">
        <v>7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50</v>
      </c>
      <c r="K1280" t="s">
        <v>78</v>
      </c>
      <c r="L1280" s="2">
        <f t="shared" si="57"/>
        <v>2703000000</v>
      </c>
      <c r="M1280" s="2">
        <f t="shared" si="58"/>
        <v>5311000000</v>
      </c>
      <c r="N1280" s="2">
        <f t="shared" si="59"/>
        <v>2608000000</v>
      </c>
    </row>
    <row r="1281" spans="1:14" x14ac:dyDescent="0.3">
      <c r="A1281">
        <v>1327</v>
      </c>
      <c r="B1281" t="s">
        <v>446</v>
      </c>
      <c r="C1281" t="s">
        <v>8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50</v>
      </c>
      <c r="K1281" t="s">
        <v>78</v>
      </c>
      <c r="L1281" s="2">
        <f t="shared" si="57"/>
        <v>2495000000</v>
      </c>
      <c r="M1281" s="2">
        <f t="shared" si="58"/>
        <v>4816000000</v>
      </c>
      <c r="N1281" s="2">
        <f t="shared" si="59"/>
        <v>2321000000</v>
      </c>
    </row>
    <row r="1282" spans="1:14" x14ac:dyDescent="0.3">
      <c r="A1282">
        <v>1331</v>
      </c>
      <c r="B1282" t="s">
        <v>447</v>
      </c>
      <c r="C1282" t="s">
        <v>3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13</v>
      </c>
      <c r="K1282" t="s">
        <v>25</v>
      </c>
      <c r="L1282" s="2">
        <f t="shared" si="57"/>
        <v>7816000000</v>
      </c>
      <c r="M1282" s="2">
        <f t="shared" si="58"/>
        <v>15046000000</v>
      </c>
      <c r="N1282" s="2">
        <f t="shared" si="59"/>
        <v>7230000000</v>
      </c>
    </row>
    <row r="1283" spans="1:14" x14ac:dyDescent="0.3">
      <c r="A1283">
        <v>1332</v>
      </c>
      <c r="B1283" t="s">
        <v>447</v>
      </c>
      <c r="C1283" t="s">
        <v>6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13</v>
      </c>
      <c r="K1283" t="s">
        <v>25</v>
      </c>
      <c r="L1283" s="2">
        <f t="shared" ref="L1283:L1346" si="60">G1283+H1283+I1283</f>
        <v>8251000000</v>
      </c>
      <c r="M1283" s="2">
        <f t="shared" ref="M1283:M1346" si="61">E1283-F1283</f>
        <v>15801000000</v>
      </c>
      <c r="N1283" s="2">
        <f t="shared" ref="N1283:N1346" si="62">M1283-L1283</f>
        <v>7550000000</v>
      </c>
    </row>
    <row r="1284" spans="1:14" x14ac:dyDescent="0.3">
      <c r="A1284">
        <v>1333</v>
      </c>
      <c r="B1284" t="s">
        <v>447</v>
      </c>
      <c r="C1284" t="s">
        <v>7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13</v>
      </c>
      <c r="K1284" t="s">
        <v>25</v>
      </c>
      <c r="L1284" s="2">
        <f t="shared" si="60"/>
        <v>9127000000</v>
      </c>
      <c r="M1284" s="2">
        <f t="shared" si="61"/>
        <v>14903000000</v>
      </c>
      <c r="N1284" s="2">
        <f t="shared" si="62"/>
        <v>5776000000</v>
      </c>
    </row>
    <row r="1285" spans="1:14" x14ac:dyDescent="0.3">
      <c r="A1285">
        <v>1334</v>
      </c>
      <c r="B1285" t="s">
        <v>447</v>
      </c>
      <c r="C1285" t="s">
        <v>8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13</v>
      </c>
      <c r="K1285" t="s">
        <v>25</v>
      </c>
      <c r="L1285" s="2">
        <f t="shared" si="60"/>
        <v>7310000000</v>
      </c>
      <c r="M1285" s="2">
        <f t="shared" si="61"/>
        <v>13805000000</v>
      </c>
      <c r="N1285" s="2">
        <f t="shared" si="62"/>
        <v>6495000000</v>
      </c>
    </row>
    <row r="1286" spans="1:14" x14ac:dyDescent="0.3">
      <c r="A1286">
        <v>1335</v>
      </c>
      <c r="B1286" t="s">
        <v>448</v>
      </c>
      <c r="C1286" t="s">
        <v>3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13</v>
      </c>
      <c r="K1286" t="s">
        <v>25</v>
      </c>
      <c r="L1286" s="2">
        <f t="shared" si="60"/>
        <v>377586000</v>
      </c>
      <c r="M1286" s="2">
        <f t="shared" si="61"/>
        <v>404927000</v>
      </c>
      <c r="N1286" s="2">
        <f t="shared" si="62"/>
        <v>27341000</v>
      </c>
    </row>
    <row r="1287" spans="1:14" x14ac:dyDescent="0.3">
      <c r="A1287">
        <v>1336</v>
      </c>
      <c r="B1287" t="s">
        <v>448</v>
      </c>
      <c r="C1287" t="s">
        <v>6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13</v>
      </c>
      <c r="K1287" t="s">
        <v>25</v>
      </c>
      <c r="L1287" s="2">
        <f t="shared" si="60"/>
        <v>566842000</v>
      </c>
      <c r="M1287" s="2">
        <f t="shared" si="61"/>
        <v>689308000</v>
      </c>
      <c r="N1287" s="2">
        <f t="shared" si="62"/>
        <v>122466000</v>
      </c>
    </row>
    <row r="1288" spans="1:14" x14ac:dyDescent="0.3">
      <c r="A1288">
        <v>1337</v>
      </c>
      <c r="B1288" t="s">
        <v>448</v>
      </c>
      <c r="C1288" t="s">
        <v>7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13</v>
      </c>
      <c r="K1288" t="s">
        <v>25</v>
      </c>
      <c r="L1288" s="2">
        <f t="shared" si="60"/>
        <v>1037585000</v>
      </c>
      <c r="M1288" s="2">
        <f t="shared" si="61"/>
        <v>1049553000</v>
      </c>
      <c r="N1288" s="2">
        <f t="shared" si="62"/>
        <v>11968000</v>
      </c>
    </row>
    <row r="1289" spans="1:14" x14ac:dyDescent="0.3">
      <c r="A1289">
        <v>1338</v>
      </c>
      <c r="B1289" t="s">
        <v>449</v>
      </c>
      <c r="C1289" t="s">
        <v>3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4</v>
      </c>
      <c r="K1289" t="s">
        <v>155</v>
      </c>
      <c r="L1289" s="2">
        <f t="shared" si="60"/>
        <v>922340000</v>
      </c>
      <c r="M1289" s="2">
        <f t="shared" si="61"/>
        <v>1319801000</v>
      </c>
      <c r="N1289" s="2">
        <f t="shared" si="62"/>
        <v>397461000</v>
      </c>
    </row>
    <row r="1290" spans="1:14" x14ac:dyDescent="0.3">
      <c r="A1290">
        <v>1339</v>
      </c>
      <c r="B1290" t="s">
        <v>449</v>
      </c>
      <c r="C1290" t="s">
        <v>6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4</v>
      </c>
      <c r="K1290" t="s">
        <v>155</v>
      </c>
      <c r="L1290" s="2">
        <f t="shared" si="60"/>
        <v>1030014000</v>
      </c>
      <c r="M1290" s="2">
        <f t="shared" si="61"/>
        <v>1385734000</v>
      </c>
      <c r="N1290" s="2">
        <f t="shared" si="62"/>
        <v>355720000</v>
      </c>
    </row>
    <row r="1291" spans="1:14" x14ac:dyDescent="0.3">
      <c r="A1291">
        <v>1340</v>
      </c>
      <c r="B1291" t="s">
        <v>449</v>
      </c>
      <c r="C1291" t="s">
        <v>7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4</v>
      </c>
      <c r="K1291" t="s">
        <v>155</v>
      </c>
      <c r="L1291" s="2">
        <f t="shared" si="60"/>
        <v>961579000</v>
      </c>
      <c r="M1291" s="2">
        <f t="shared" si="61"/>
        <v>1485444000</v>
      </c>
      <c r="N1291" s="2">
        <f t="shared" si="62"/>
        <v>523865000</v>
      </c>
    </row>
    <row r="1292" spans="1:14" x14ac:dyDescent="0.3">
      <c r="A1292">
        <v>1341</v>
      </c>
      <c r="B1292" t="s">
        <v>449</v>
      </c>
      <c r="C1292" t="s">
        <v>8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4</v>
      </c>
      <c r="K1292" t="s">
        <v>155</v>
      </c>
      <c r="L1292" s="2">
        <f t="shared" si="60"/>
        <v>956158000</v>
      </c>
      <c r="M1292" s="2">
        <f t="shared" si="61"/>
        <v>1501416000</v>
      </c>
      <c r="N1292" s="2">
        <f t="shared" si="62"/>
        <v>545258000</v>
      </c>
    </row>
    <row r="1293" spans="1:14" x14ac:dyDescent="0.3">
      <c r="A1293">
        <v>1342</v>
      </c>
      <c r="B1293" t="s">
        <v>450</v>
      </c>
      <c r="C1293" t="s">
        <v>3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10</v>
      </c>
      <c r="K1293" t="s">
        <v>124</v>
      </c>
      <c r="L1293" s="2">
        <f t="shared" si="60"/>
        <v>1742036000</v>
      </c>
      <c r="M1293" s="2">
        <f t="shared" si="61"/>
        <v>2530590000</v>
      </c>
      <c r="N1293" s="2">
        <f t="shared" si="62"/>
        <v>788554000</v>
      </c>
    </row>
    <row r="1294" spans="1:14" x14ac:dyDescent="0.3">
      <c r="A1294">
        <v>1343</v>
      </c>
      <c r="B1294" t="s">
        <v>450</v>
      </c>
      <c r="C1294" t="s">
        <v>6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10</v>
      </c>
      <c r="K1294" t="s">
        <v>124</v>
      </c>
      <c r="L1294" s="2">
        <f t="shared" si="60"/>
        <v>1799530000</v>
      </c>
      <c r="M1294" s="2">
        <f t="shared" si="61"/>
        <v>2654624000</v>
      </c>
      <c r="N1294" s="2">
        <f t="shared" si="62"/>
        <v>855094000</v>
      </c>
    </row>
    <row r="1295" spans="1:14" x14ac:dyDescent="0.3">
      <c r="A1295">
        <v>1344</v>
      </c>
      <c r="B1295" t="s">
        <v>450</v>
      </c>
      <c r="C1295" t="s">
        <v>7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10</v>
      </c>
      <c r="K1295" t="s">
        <v>124</v>
      </c>
      <c r="L1295" s="2">
        <f t="shared" si="60"/>
        <v>1821397000</v>
      </c>
      <c r="M1295" s="2">
        <f t="shared" si="61"/>
        <v>2767574000</v>
      </c>
      <c r="N1295" s="2">
        <f t="shared" si="62"/>
        <v>946177000</v>
      </c>
    </row>
    <row r="1296" spans="1:14" x14ac:dyDescent="0.3">
      <c r="A1296">
        <v>1345</v>
      </c>
      <c r="B1296" t="s">
        <v>450</v>
      </c>
      <c r="C1296" t="s">
        <v>8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10</v>
      </c>
      <c r="K1296" t="s">
        <v>124</v>
      </c>
      <c r="L1296" s="2">
        <f t="shared" si="60"/>
        <v>1913512000</v>
      </c>
      <c r="M1296" s="2">
        <f t="shared" si="61"/>
        <v>3199681000</v>
      </c>
      <c r="N1296" s="2">
        <f t="shared" si="62"/>
        <v>1286169000</v>
      </c>
    </row>
    <row r="1297" spans="1:14" x14ac:dyDescent="0.3">
      <c r="A1297">
        <v>1346</v>
      </c>
      <c r="B1297" t="s">
        <v>451</v>
      </c>
      <c r="C1297" t="s">
        <v>3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16</v>
      </c>
      <c r="K1297" t="s">
        <v>57</v>
      </c>
      <c r="L1297" s="2">
        <f t="shared" si="60"/>
        <v>1206340000</v>
      </c>
      <c r="M1297" s="2">
        <f t="shared" si="61"/>
        <v>1949390000</v>
      </c>
      <c r="N1297" s="2">
        <f t="shared" si="62"/>
        <v>743050000</v>
      </c>
    </row>
    <row r="1298" spans="1:14" x14ac:dyDescent="0.3">
      <c r="A1298">
        <v>1347</v>
      </c>
      <c r="B1298" t="s">
        <v>451</v>
      </c>
      <c r="C1298" t="s">
        <v>6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16</v>
      </c>
      <c r="K1298" t="s">
        <v>57</v>
      </c>
      <c r="L1298" s="2">
        <f t="shared" si="60"/>
        <v>1790620000</v>
      </c>
      <c r="M1298" s="2">
        <f t="shared" si="61"/>
        <v>2614539000</v>
      </c>
      <c r="N1298" s="2">
        <f t="shared" si="62"/>
        <v>823919000</v>
      </c>
    </row>
    <row r="1299" spans="1:14" x14ac:dyDescent="0.3">
      <c r="A1299">
        <v>1348</v>
      </c>
      <c r="B1299" t="s">
        <v>451</v>
      </c>
      <c r="C1299" t="s">
        <v>7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16</v>
      </c>
      <c r="K1299" t="s">
        <v>57</v>
      </c>
      <c r="L1299" s="2">
        <f t="shared" si="60"/>
        <v>2459103000</v>
      </c>
      <c r="M1299" s="2">
        <f t="shared" si="61"/>
        <v>3711019000</v>
      </c>
      <c r="N1299" s="2">
        <f t="shared" si="62"/>
        <v>1251916000</v>
      </c>
    </row>
    <row r="1300" spans="1:14" x14ac:dyDescent="0.3">
      <c r="A1300">
        <v>1349</v>
      </c>
      <c r="B1300" t="s">
        <v>451</v>
      </c>
      <c r="C1300" t="s">
        <v>8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16</v>
      </c>
      <c r="K1300" t="s">
        <v>57</v>
      </c>
      <c r="L1300" s="2">
        <f t="shared" si="60"/>
        <v>3229992000</v>
      </c>
      <c r="M1300" s="2">
        <f t="shared" si="61"/>
        <v>4560733000</v>
      </c>
      <c r="N1300" s="2">
        <f t="shared" si="62"/>
        <v>1330741000</v>
      </c>
    </row>
    <row r="1301" spans="1:14" x14ac:dyDescent="0.3">
      <c r="A1301">
        <v>1350</v>
      </c>
      <c r="B1301" t="s">
        <v>452</v>
      </c>
      <c r="C1301" t="s">
        <v>3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4</v>
      </c>
      <c r="K1301" t="s">
        <v>453</v>
      </c>
      <c r="L1301" s="2">
        <f t="shared" si="60"/>
        <v>1326515000</v>
      </c>
      <c r="M1301" s="2">
        <f t="shared" si="61"/>
        <v>1723092000</v>
      </c>
      <c r="N1301" s="2">
        <f t="shared" si="62"/>
        <v>396577000</v>
      </c>
    </row>
    <row r="1302" spans="1:14" x14ac:dyDescent="0.3">
      <c r="A1302">
        <v>1351</v>
      </c>
      <c r="B1302" t="s">
        <v>452</v>
      </c>
      <c r="C1302" t="s">
        <v>6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4</v>
      </c>
      <c r="K1302" t="s">
        <v>453</v>
      </c>
      <c r="L1302" s="2">
        <f t="shared" si="60"/>
        <v>1426291000</v>
      </c>
      <c r="M1302" s="2">
        <f t="shared" si="61"/>
        <v>1922916000</v>
      </c>
      <c r="N1302" s="2">
        <f t="shared" si="62"/>
        <v>496625000</v>
      </c>
    </row>
    <row r="1303" spans="1:14" x14ac:dyDescent="0.3">
      <c r="A1303">
        <v>1352</v>
      </c>
      <c r="B1303" t="s">
        <v>452</v>
      </c>
      <c r="C1303" t="s">
        <v>7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4</v>
      </c>
      <c r="K1303" t="s">
        <v>453</v>
      </c>
      <c r="L1303" s="2">
        <f t="shared" si="60"/>
        <v>1533991000</v>
      </c>
      <c r="M1303" s="2">
        <f t="shared" si="61"/>
        <v>2114471000</v>
      </c>
      <c r="N1303" s="2">
        <f t="shared" si="62"/>
        <v>580480000</v>
      </c>
    </row>
    <row r="1304" spans="1:14" x14ac:dyDescent="0.3">
      <c r="A1304">
        <v>1353</v>
      </c>
      <c r="B1304" t="s">
        <v>452</v>
      </c>
      <c r="C1304" t="s">
        <v>8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4</v>
      </c>
      <c r="K1304" t="s">
        <v>453</v>
      </c>
      <c r="L1304" s="2">
        <f t="shared" si="60"/>
        <v>1607454000</v>
      </c>
      <c r="M1304" s="2">
        <f t="shared" si="61"/>
        <v>2160676000</v>
      </c>
      <c r="N1304" s="2">
        <f t="shared" si="62"/>
        <v>553222000</v>
      </c>
    </row>
    <row r="1305" spans="1:14" x14ac:dyDescent="0.3">
      <c r="A1305">
        <v>1354</v>
      </c>
      <c r="B1305" t="s">
        <v>454</v>
      </c>
      <c r="C1305" t="s">
        <v>3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13</v>
      </c>
      <c r="K1305" t="s">
        <v>391</v>
      </c>
      <c r="L1305" s="2">
        <f t="shared" si="60"/>
        <v>924037000</v>
      </c>
      <c r="M1305" s="2">
        <f t="shared" si="61"/>
        <v>1128217000</v>
      </c>
      <c r="N1305" s="2">
        <f t="shared" si="62"/>
        <v>204180000</v>
      </c>
    </row>
    <row r="1306" spans="1:14" x14ac:dyDescent="0.3">
      <c r="A1306">
        <v>1355</v>
      </c>
      <c r="B1306" t="s">
        <v>454</v>
      </c>
      <c r="C1306" t="s">
        <v>6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13</v>
      </c>
      <c r="K1306" t="s">
        <v>391</v>
      </c>
      <c r="L1306" s="2">
        <f t="shared" si="60"/>
        <v>1067555000</v>
      </c>
      <c r="M1306" s="2">
        <f t="shared" si="61"/>
        <v>1302015000</v>
      </c>
      <c r="N1306" s="2">
        <f t="shared" si="62"/>
        <v>234460000</v>
      </c>
    </row>
    <row r="1307" spans="1:14" x14ac:dyDescent="0.3">
      <c r="A1307">
        <v>1356</v>
      </c>
      <c r="B1307" t="s">
        <v>454</v>
      </c>
      <c r="C1307" t="s">
        <v>7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13</v>
      </c>
      <c r="K1307" t="s">
        <v>391</v>
      </c>
      <c r="L1307" s="2">
        <f t="shared" si="60"/>
        <v>1266296000</v>
      </c>
      <c r="M1307" s="2">
        <f t="shared" si="61"/>
        <v>1516290000</v>
      </c>
      <c r="N1307" s="2">
        <f t="shared" si="62"/>
        <v>249994000</v>
      </c>
    </row>
    <row r="1308" spans="1:14" x14ac:dyDescent="0.3">
      <c r="A1308">
        <v>1357</v>
      </c>
      <c r="B1308" t="s">
        <v>454</v>
      </c>
      <c r="C1308" t="s">
        <v>8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13</v>
      </c>
      <c r="K1308" t="s">
        <v>391</v>
      </c>
      <c r="L1308" s="2">
        <f t="shared" si="60"/>
        <v>1454553000</v>
      </c>
      <c r="M1308" s="2">
        <f t="shared" si="61"/>
        <v>1742601000</v>
      </c>
      <c r="N1308" s="2">
        <f t="shared" si="62"/>
        <v>288048000</v>
      </c>
    </row>
    <row r="1309" spans="1:14" x14ac:dyDescent="0.3">
      <c r="A1309">
        <v>1358</v>
      </c>
      <c r="B1309" t="s">
        <v>455</v>
      </c>
      <c r="C1309" t="s">
        <v>3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10</v>
      </c>
      <c r="K1309" t="s">
        <v>280</v>
      </c>
      <c r="L1309" s="2">
        <f t="shared" si="60"/>
        <v>2998000000</v>
      </c>
      <c r="M1309" s="2">
        <f t="shared" si="61"/>
        <v>4156000000</v>
      </c>
      <c r="N1309" s="2">
        <f t="shared" si="62"/>
        <v>1158000000</v>
      </c>
    </row>
    <row r="1310" spans="1:14" x14ac:dyDescent="0.3">
      <c r="A1310">
        <v>1359</v>
      </c>
      <c r="B1310" t="s">
        <v>455</v>
      </c>
      <c r="C1310" t="s">
        <v>6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10</v>
      </c>
      <c r="K1310" t="s">
        <v>280</v>
      </c>
      <c r="L1310" s="2">
        <f t="shared" si="60"/>
        <v>3177000000</v>
      </c>
      <c r="M1310" s="2">
        <f t="shared" si="61"/>
        <v>4310000000</v>
      </c>
      <c r="N1310" s="2">
        <f t="shared" si="62"/>
        <v>1133000000</v>
      </c>
    </row>
    <row r="1311" spans="1:14" x14ac:dyDescent="0.3">
      <c r="A1311">
        <v>1360</v>
      </c>
      <c r="B1311" t="s">
        <v>455</v>
      </c>
      <c r="C1311" t="s">
        <v>7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10</v>
      </c>
      <c r="K1311" t="s">
        <v>280</v>
      </c>
      <c r="L1311" s="2">
        <f t="shared" si="60"/>
        <v>3326000000</v>
      </c>
      <c r="M1311" s="2">
        <f t="shared" si="61"/>
        <v>4378000000</v>
      </c>
      <c r="N1311" s="2">
        <f t="shared" si="62"/>
        <v>1052000000</v>
      </c>
    </row>
    <row r="1312" spans="1:14" x14ac:dyDescent="0.3">
      <c r="A1312">
        <v>1361</v>
      </c>
      <c r="B1312" t="s">
        <v>455</v>
      </c>
      <c r="C1312" t="s">
        <v>8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10</v>
      </c>
      <c r="K1312" t="s">
        <v>280</v>
      </c>
      <c r="L1312" s="2">
        <f t="shared" si="60"/>
        <v>3413000000</v>
      </c>
      <c r="M1312" s="2">
        <f t="shared" si="61"/>
        <v>4187000000</v>
      </c>
      <c r="N1312" s="2">
        <f t="shared" si="62"/>
        <v>774000000</v>
      </c>
    </row>
    <row r="1313" spans="1:14" x14ac:dyDescent="0.3">
      <c r="A1313">
        <v>1362</v>
      </c>
      <c r="B1313" t="s">
        <v>456</v>
      </c>
      <c r="C1313" t="s">
        <v>3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4</v>
      </c>
      <c r="K1313" t="s">
        <v>155</v>
      </c>
      <c r="L1313" s="2">
        <f t="shared" si="60"/>
        <v>1537700000</v>
      </c>
      <c r="M1313" s="2">
        <f t="shared" si="61"/>
        <v>2573800000</v>
      </c>
      <c r="N1313" s="2">
        <f t="shared" si="62"/>
        <v>1036100000</v>
      </c>
    </row>
    <row r="1314" spans="1:14" x14ac:dyDescent="0.3">
      <c r="A1314">
        <v>1363</v>
      </c>
      <c r="B1314" t="s">
        <v>456</v>
      </c>
      <c r="C1314" t="s">
        <v>6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4</v>
      </c>
      <c r="K1314" t="s">
        <v>155</v>
      </c>
      <c r="L1314" s="2">
        <f t="shared" si="60"/>
        <v>1570100000</v>
      </c>
      <c r="M1314" s="2">
        <f t="shared" si="61"/>
        <v>2753900000</v>
      </c>
      <c r="N1314" s="2">
        <f t="shared" si="62"/>
        <v>1183800000</v>
      </c>
    </row>
    <row r="1315" spans="1:14" x14ac:dyDescent="0.3">
      <c r="A1315">
        <v>1364</v>
      </c>
      <c r="B1315" t="s">
        <v>456</v>
      </c>
      <c r="C1315" t="s">
        <v>7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4</v>
      </c>
      <c r="K1315" t="s">
        <v>155</v>
      </c>
      <c r="L1315" s="2">
        <f t="shared" si="60"/>
        <v>1506400000</v>
      </c>
      <c r="M1315" s="2">
        <f t="shared" si="61"/>
        <v>2703100000</v>
      </c>
      <c r="N1315" s="2">
        <f t="shared" si="62"/>
        <v>1196700000</v>
      </c>
    </row>
    <row r="1316" spans="1:14" x14ac:dyDescent="0.3">
      <c r="A1316">
        <v>1365</v>
      </c>
      <c r="B1316" t="s">
        <v>456</v>
      </c>
      <c r="C1316" t="s">
        <v>8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4</v>
      </c>
      <c r="K1316" t="s">
        <v>155</v>
      </c>
      <c r="L1316" s="2">
        <f t="shared" si="60"/>
        <v>1467400000</v>
      </c>
      <c r="M1316" s="2">
        <f t="shared" si="61"/>
        <v>2475500000</v>
      </c>
      <c r="N1316" s="2">
        <f t="shared" si="62"/>
        <v>1008100000</v>
      </c>
    </row>
    <row r="1317" spans="1:14" x14ac:dyDescent="0.3">
      <c r="A1317">
        <v>1366</v>
      </c>
      <c r="B1317" t="s">
        <v>457</v>
      </c>
      <c r="C1317" t="s">
        <v>3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4</v>
      </c>
      <c r="K1317" t="s">
        <v>155</v>
      </c>
      <c r="L1317" s="2">
        <f t="shared" si="60"/>
        <v>914130000</v>
      </c>
      <c r="M1317" s="2">
        <f t="shared" si="61"/>
        <v>1671717000</v>
      </c>
      <c r="N1317" s="2">
        <f t="shared" si="62"/>
        <v>757587000</v>
      </c>
    </row>
    <row r="1318" spans="1:14" x14ac:dyDescent="0.3">
      <c r="A1318">
        <v>1367</v>
      </c>
      <c r="B1318" t="s">
        <v>457</v>
      </c>
      <c r="C1318" t="s">
        <v>6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4</v>
      </c>
      <c r="K1318" t="s">
        <v>155</v>
      </c>
      <c r="L1318" s="2">
        <f t="shared" si="60"/>
        <v>1040567000</v>
      </c>
      <c r="M1318" s="2">
        <f t="shared" si="61"/>
        <v>1882928000</v>
      </c>
      <c r="N1318" s="2">
        <f t="shared" si="62"/>
        <v>842361000</v>
      </c>
    </row>
    <row r="1319" spans="1:14" x14ac:dyDescent="0.3">
      <c r="A1319">
        <v>1368</v>
      </c>
      <c r="B1319" t="s">
        <v>457</v>
      </c>
      <c r="C1319" t="s">
        <v>7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4</v>
      </c>
      <c r="K1319" t="s">
        <v>155</v>
      </c>
      <c r="L1319" s="2">
        <f t="shared" si="60"/>
        <v>1102426000</v>
      </c>
      <c r="M1319" s="2">
        <f t="shared" si="61"/>
        <v>2101899000</v>
      </c>
      <c r="N1319" s="2">
        <f t="shared" si="62"/>
        <v>999473000</v>
      </c>
    </row>
    <row r="1320" spans="1:14" x14ac:dyDescent="0.3">
      <c r="A1320">
        <v>1369</v>
      </c>
      <c r="B1320" t="s">
        <v>457</v>
      </c>
      <c r="C1320" t="s">
        <v>8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4</v>
      </c>
      <c r="K1320" t="s">
        <v>155</v>
      </c>
      <c r="L1320" s="2">
        <f t="shared" si="60"/>
        <v>1136728000</v>
      </c>
      <c r="M1320" s="2">
        <f t="shared" si="61"/>
        <v>2164646000</v>
      </c>
      <c r="N1320" s="2">
        <f t="shared" si="62"/>
        <v>1027918000</v>
      </c>
    </row>
    <row r="1321" spans="1:14" x14ac:dyDescent="0.3">
      <c r="A1321">
        <v>1370</v>
      </c>
      <c r="B1321" t="s">
        <v>458</v>
      </c>
      <c r="C1321" t="s">
        <v>3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10</v>
      </c>
      <c r="K1321" t="s">
        <v>248</v>
      </c>
      <c r="L1321" s="2">
        <f t="shared" si="60"/>
        <v>1437886000</v>
      </c>
      <c r="M1321" s="2">
        <f t="shared" si="61"/>
        <v>2709637000</v>
      </c>
      <c r="N1321" s="2">
        <f t="shared" si="62"/>
        <v>1271751000</v>
      </c>
    </row>
    <row r="1322" spans="1:14" x14ac:dyDescent="0.3">
      <c r="A1322">
        <v>1371</v>
      </c>
      <c r="B1322" t="s">
        <v>458</v>
      </c>
      <c r="C1322" t="s">
        <v>6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10</v>
      </c>
      <c r="K1322" t="s">
        <v>248</v>
      </c>
      <c r="L1322" s="2">
        <f t="shared" si="60"/>
        <v>1526366000</v>
      </c>
      <c r="M1322" s="2">
        <f t="shared" si="61"/>
        <v>2869429000</v>
      </c>
      <c r="N1322" s="2">
        <f t="shared" si="62"/>
        <v>1343063000</v>
      </c>
    </row>
    <row r="1323" spans="1:14" x14ac:dyDescent="0.3">
      <c r="A1323">
        <v>1372</v>
      </c>
      <c r="B1323" t="s">
        <v>458</v>
      </c>
      <c r="C1323" t="s">
        <v>7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10</v>
      </c>
      <c r="K1323" t="s">
        <v>248</v>
      </c>
      <c r="L1323" s="2">
        <f t="shared" si="60"/>
        <v>1615371000</v>
      </c>
      <c r="M1323" s="2">
        <f t="shared" si="61"/>
        <v>3103721000</v>
      </c>
      <c r="N1323" s="2">
        <f t="shared" si="62"/>
        <v>1488350000</v>
      </c>
    </row>
    <row r="1324" spans="1:14" x14ac:dyDescent="0.3">
      <c r="A1324">
        <v>1373</v>
      </c>
      <c r="B1324" t="s">
        <v>458</v>
      </c>
      <c r="C1324" t="s">
        <v>8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10</v>
      </c>
      <c r="K1324" t="s">
        <v>248</v>
      </c>
      <c r="L1324" s="2">
        <f t="shared" si="60"/>
        <v>1738755000</v>
      </c>
      <c r="M1324" s="2">
        <f t="shared" si="61"/>
        <v>3363126000</v>
      </c>
      <c r="N1324" s="2">
        <f t="shared" si="62"/>
        <v>1624371000</v>
      </c>
    </row>
    <row r="1325" spans="1:14" x14ac:dyDescent="0.3">
      <c r="A1325">
        <v>1374</v>
      </c>
      <c r="B1325" t="s">
        <v>459</v>
      </c>
      <c r="C1325" t="s">
        <v>3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74</v>
      </c>
      <c r="K1325" t="s">
        <v>75</v>
      </c>
      <c r="L1325" s="2">
        <f t="shared" si="60"/>
        <v>693364000</v>
      </c>
      <c r="M1325" s="2">
        <f t="shared" si="61"/>
        <v>1038351000</v>
      </c>
      <c r="N1325" s="2">
        <f t="shared" si="62"/>
        <v>344987000</v>
      </c>
    </row>
    <row r="1326" spans="1:14" x14ac:dyDescent="0.3">
      <c r="A1326">
        <v>1375</v>
      </c>
      <c r="B1326" t="s">
        <v>459</v>
      </c>
      <c r="C1326" t="s">
        <v>6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74</v>
      </c>
      <c r="K1326" t="s">
        <v>75</v>
      </c>
      <c r="L1326" s="2">
        <f t="shared" si="60"/>
        <v>884104000</v>
      </c>
      <c r="M1326" s="2">
        <f t="shared" si="61"/>
        <v>1316134000</v>
      </c>
      <c r="N1326" s="2">
        <f t="shared" si="62"/>
        <v>432030000</v>
      </c>
    </row>
    <row r="1327" spans="1:14" x14ac:dyDescent="0.3">
      <c r="A1327">
        <v>1376</v>
      </c>
      <c r="B1327" t="s">
        <v>459</v>
      </c>
      <c r="C1327" t="s">
        <v>7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74</v>
      </c>
      <c r="K1327" t="s">
        <v>75</v>
      </c>
      <c r="L1327" s="2">
        <f t="shared" si="60"/>
        <v>742834000</v>
      </c>
      <c r="M1327" s="2">
        <f t="shared" si="61"/>
        <v>1436785000</v>
      </c>
      <c r="N1327" s="2">
        <f t="shared" si="62"/>
        <v>693951000</v>
      </c>
    </row>
    <row r="1328" spans="1:14" x14ac:dyDescent="0.3">
      <c r="A1328">
        <v>1377</v>
      </c>
      <c r="B1328" t="s">
        <v>459</v>
      </c>
      <c r="C1328" t="s">
        <v>8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74</v>
      </c>
      <c r="K1328" t="s">
        <v>75</v>
      </c>
      <c r="L1328" s="2">
        <f t="shared" si="60"/>
        <v>746473000</v>
      </c>
      <c r="M1328" s="2">
        <f t="shared" si="61"/>
        <v>532736000</v>
      </c>
      <c r="N1328" s="2">
        <f t="shared" si="62"/>
        <v>-213737000</v>
      </c>
    </row>
    <row r="1329" spans="1:14" x14ac:dyDescent="0.3">
      <c r="A1329">
        <v>1378</v>
      </c>
      <c r="B1329" t="s">
        <v>460</v>
      </c>
      <c r="C1329" t="s">
        <v>3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4</v>
      </c>
      <c r="K1329" t="s">
        <v>155</v>
      </c>
      <c r="L1329" s="2">
        <f t="shared" si="60"/>
        <v>1965500000</v>
      </c>
      <c r="M1329" s="2">
        <f t="shared" si="61"/>
        <v>3182500000</v>
      </c>
      <c r="N1329" s="2">
        <f t="shared" si="62"/>
        <v>1217000000</v>
      </c>
    </row>
    <row r="1330" spans="1:14" x14ac:dyDescent="0.3">
      <c r="A1330">
        <v>1379</v>
      </c>
      <c r="B1330" t="s">
        <v>460</v>
      </c>
      <c r="C1330" t="s">
        <v>6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4</v>
      </c>
      <c r="K1330" t="s">
        <v>155</v>
      </c>
      <c r="L1330" s="2">
        <f t="shared" si="60"/>
        <v>1905300000</v>
      </c>
      <c r="M1330" s="2">
        <f t="shared" si="61"/>
        <v>3160200000</v>
      </c>
      <c r="N1330" s="2">
        <f t="shared" si="62"/>
        <v>1254900000</v>
      </c>
    </row>
    <row r="1331" spans="1:14" x14ac:dyDescent="0.3">
      <c r="A1331">
        <v>1380</v>
      </c>
      <c r="B1331" t="s">
        <v>460</v>
      </c>
      <c r="C1331" t="s">
        <v>7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4</v>
      </c>
      <c r="K1331" t="s">
        <v>155</v>
      </c>
      <c r="L1331" s="2">
        <f t="shared" si="60"/>
        <v>2037600000</v>
      </c>
      <c r="M1331" s="2">
        <f t="shared" si="61"/>
        <v>3596400000</v>
      </c>
      <c r="N1331" s="2">
        <f t="shared" si="62"/>
        <v>1558800000</v>
      </c>
    </row>
    <row r="1332" spans="1:14" x14ac:dyDescent="0.3">
      <c r="A1332">
        <v>1381</v>
      </c>
      <c r="B1332" t="s">
        <v>460</v>
      </c>
      <c r="C1332" t="s">
        <v>8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4</v>
      </c>
      <c r="K1332" t="s">
        <v>155</v>
      </c>
      <c r="L1332" s="2">
        <f t="shared" si="60"/>
        <v>2045600000</v>
      </c>
      <c r="M1332" s="2">
        <f t="shared" si="61"/>
        <v>3623700000</v>
      </c>
      <c r="N1332" s="2">
        <f t="shared" si="62"/>
        <v>1578100000</v>
      </c>
    </row>
    <row r="1333" spans="1:14" x14ac:dyDescent="0.3">
      <c r="A1333">
        <v>1382</v>
      </c>
      <c r="B1333" t="s">
        <v>461</v>
      </c>
      <c r="C1333" t="s">
        <v>3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10</v>
      </c>
      <c r="K1333" t="s">
        <v>146</v>
      </c>
      <c r="L1333" s="2">
        <f t="shared" si="60"/>
        <v>6277200000</v>
      </c>
      <c r="M1333" s="2">
        <f t="shared" si="61"/>
        <v>8484500000</v>
      </c>
      <c r="N1333" s="2">
        <f t="shared" si="62"/>
        <v>2207300000</v>
      </c>
    </row>
    <row r="1334" spans="1:14" x14ac:dyDescent="0.3">
      <c r="A1334">
        <v>1383</v>
      </c>
      <c r="B1334" t="s">
        <v>461</v>
      </c>
      <c r="C1334" t="s">
        <v>6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10</v>
      </c>
      <c r="K1334" t="s">
        <v>146</v>
      </c>
      <c r="L1334" s="2">
        <f t="shared" si="60"/>
        <v>6796400000</v>
      </c>
      <c r="M1334" s="2">
        <f t="shared" si="61"/>
        <v>9589000000</v>
      </c>
      <c r="N1334" s="2">
        <f t="shared" si="62"/>
        <v>2792600000</v>
      </c>
    </row>
    <row r="1335" spans="1:14" x14ac:dyDescent="0.3">
      <c r="A1335">
        <v>1384</v>
      </c>
      <c r="B1335" t="s">
        <v>461</v>
      </c>
      <c r="C1335" t="s">
        <v>7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10</v>
      </c>
      <c r="K1335" t="s">
        <v>146</v>
      </c>
      <c r="L1335" s="2">
        <f t="shared" si="60"/>
        <v>8024100000</v>
      </c>
      <c r="M1335" s="2">
        <f t="shared" si="61"/>
        <v>11375200000</v>
      </c>
      <c r="N1335" s="2">
        <f t="shared" si="62"/>
        <v>3351100000</v>
      </c>
    </row>
    <row r="1336" spans="1:14" x14ac:dyDescent="0.3">
      <c r="A1336">
        <v>1385</v>
      </c>
      <c r="B1336" t="s">
        <v>461</v>
      </c>
      <c r="C1336" t="s">
        <v>8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10</v>
      </c>
      <c r="K1336" t="s">
        <v>146</v>
      </c>
      <c r="L1336" s="2">
        <f t="shared" si="60"/>
        <v>8951100000</v>
      </c>
      <c r="M1336" s="2">
        <f t="shared" si="61"/>
        <v>12804800000</v>
      </c>
      <c r="N1336" s="2">
        <f t="shared" si="62"/>
        <v>3853700000</v>
      </c>
    </row>
    <row r="1337" spans="1:14" x14ac:dyDescent="0.3">
      <c r="A1337">
        <v>1386</v>
      </c>
      <c r="B1337" t="s">
        <v>462</v>
      </c>
      <c r="C1337" t="s">
        <v>3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33</v>
      </c>
      <c r="K1337" t="s">
        <v>34</v>
      </c>
      <c r="L1337" s="2">
        <f t="shared" si="60"/>
        <v>563000000</v>
      </c>
      <c r="M1337" s="2">
        <f t="shared" si="61"/>
        <v>1422000000</v>
      </c>
      <c r="N1337" s="2">
        <f t="shared" si="62"/>
        <v>859000000</v>
      </c>
    </row>
    <row r="1338" spans="1:14" x14ac:dyDescent="0.3">
      <c r="A1338">
        <v>1387</v>
      </c>
      <c r="B1338" t="s">
        <v>462</v>
      </c>
      <c r="C1338" t="s">
        <v>6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33</v>
      </c>
      <c r="K1338" t="s">
        <v>34</v>
      </c>
      <c r="L1338" s="2">
        <f t="shared" si="60"/>
        <v>598000000</v>
      </c>
      <c r="M1338" s="2">
        <f t="shared" si="61"/>
        <v>1508000000</v>
      </c>
      <c r="N1338" s="2">
        <f t="shared" si="62"/>
        <v>910000000</v>
      </c>
    </row>
    <row r="1339" spans="1:14" x14ac:dyDescent="0.3">
      <c r="A1339">
        <v>1388</v>
      </c>
      <c r="B1339" t="s">
        <v>462</v>
      </c>
      <c r="C1339" t="s">
        <v>7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33</v>
      </c>
      <c r="K1339" t="s">
        <v>34</v>
      </c>
      <c r="L1339" s="2">
        <f t="shared" si="60"/>
        <v>613000000</v>
      </c>
      <c r="M1339" s="2">
        <f t="shared" si="61"/>
        <v>1620000000</v>
      </c>
      <c r="N1339" s="2">
        <f t="shared" si="62"/>
        <v>1007000000</v>
      </c>
    </row>
    <row r="1340" spans="1:14" x14ac:dyDescent="0.3">
      <c r="A1340">
        <v>1389</v>
      </c>
      <c r="B1340" t="s">
        <v>462</v>
      </c>
      <c r="C1340" t="s">
        <v>8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33</v>
      </c>
      <c r="K1340" t="s">
        <v>34</v>
      </c>
      <c r="L1340" s="2">
        <f t="shared" si="60"/>
        <v>592000000</v>
      </c>
      <c r="M1340" s="2">
        <f t="shared" si="61"/>
        <v>1666000000</v>
      </c>
      <c r="N1340" s="2">
        <f t="shared" si="62"/>
        <v>1074000000</v>
      </c>
    </row>
    <row r="1341" spans="1:14" x14ac:dyDescent="0.3">
      <c r="A1341">
        <v>1394</v>
      </c>
      <c r="B1341" t="s">
        <v>463</v>
      </c>
      <c r="C1341" t="s">
        <v>3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74</v>
      </c>
      <c r="K1341" t="s">
        <v>332</v>
      </c>
      <c r="L1341" s="2">
        <f t="shared" si="60"/>
        <v>1083000000</v>
      </c>
      <c r="M1341" s="2">
        <f t="shared" si="61"/>
        <v>2658000000</v>
      </c>
      <c r="N1341" s="2">
        <f t="shared" si="62"/>
        <v>1575000000</v>
      </c>
    </row>
    <row r="1342" spans="1:14" x14ac:dyDescent="0.3">
      <c r="A1342">
        <v>1395</v>
      </c>
      <c r="B1342" t="s">
        <v>463</v>
      </c>
      <c r="C1342" t="s">
        <v>6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74</v>
      </c>
      <c r="K1342" t="s">
        <v>332</v>
      </c>
      <c r="L1342" s="2">
        <f t="shared" si="60"/>
        <v>1145000000</v>
      </c>
      <c r="M1342" s="2">
        <f t="shared" si="61"/>
        <v>2811000000</v>
      </c>
      <c r="N1342" s="2">
        <f t="shared" si="62"/>
        <v>1666000000</v>
      </c>
    </row>
    <row r="1343" spans="1:14" x14ac:dyDescent="0.3">
      <c r="A1343">
        <v>1396</v>
      </c>
      <c r="B1343" t="s">
        <v>463</v>
      </c>
      <c r="C1343" t="s">
        <v>7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74</v>
      </c>
      <c r="K1343" t="s">
        <v>332</v>
      </c>
      <c r="L1343" s="2">
        <f t="shared" si="60"/>
        <v>1189000000</v>
      </c>
      <c r="M1343" s="2">
        <f t="shared" si="61"/>
        <v>3113000000</v>
      </c>
      <c r="N1343" s="2">
        <f t="shared" si="62"/>
        <v>1924000000</v>
      </c>
    </row>
    <row r="1344" spans="1:14" x14ac:dyDescent="0.3">
      <c r="A1344">
        <v>1397</v>
      </c>
      <c r="B1344" t="s">
        <v>463</v>
      </c>
      <c r="C1344" t="s">
        <v>8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74</v>
      </c>
      <c r="K1344" t="s">
        <v>332</v>
      </c>
      <c r="L1344" s="2">
        <f t="shared" si="60"/>
        <v>1117000000</v>
      </c>
      <c r="M1344" s="2">
        <f t="shared" si="61"/>
        <v>2899000000</v>
      </c>
      <c r="N1344" s="2">
        <f t="shared" si="62"/>
        <v>1782000000</v>
      </c>
    </row>
    <row r="1345" spans="1:14" x14ac:dyDescent="0.3">
      <c r="A1345">
        <v>1398</v>
      </c>
      <c r="B1345" t="s">
        <v>464</v>
      </c>
      <c r="C1345" t="s">
        <v>3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50</v>
      </c>
      <c r="K1345" t="s">
        <v>87</v>
      </c>
      <c r="L1345" s="2">
        <f t="shared" si="60"/>
        <v>1911500000</v>
      </c>
      <c r="M1345" s="2">
        <f t="shared" si="61"/>
        <v>2589900000</v>
      </c>
      <c r="N1345" s="2">
        <f t="shared" si="62"/>
        <v>678400000</v>
      </c>
    </row>
    <row r="1346" spans="1:14" x14ac:dyDescent="0.3">
      <c r="A1346">
        <v>1399</v>
      </c>
      <c r="B1346" t="s">
        <v>464</v>
      </c>
      <c r="C1346" t="s">
        <v>6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50</v>
      </c>
      <c r="K1346" t="s">
        <v>87</v>
      </c>
      <c r="L1346" s="2">
        <f t="shared" si="60"/>
        <v>1968300000</v>
      </c>
      <c r="M1346" s="2">
        <f t="shared" si="61"/>
        <v>2687600000</v>
      </c>
      <c r="N1346" s="2">
        <f t="shared" si="62"/>
        <v>719300000</v>
      </c>
    </row>
    <row r="1347" spans="1:14" x14ac:dyDescent="0.3">
      <c r="A1347">
        <v>1400</v>
      </c>
      <c r="B1347" t="s">
        <v>464</v>
      </c>
      <c r="C1347" t="s">
        <v>7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50</v>
      </c>
      <c r="K1347" t="s">
        <v>87</v>
      </c>
      <c r="L1347" s="2">
        <f t="shared" ref="L1347:L1410" si="63">G1347+H1347+I1347</f>
        <v>1744900000</v>
      </c>
      <c r="M1347" s="2">
        <f t="shared" ref="M1347:M1410" si="64">E1347-F1347</f>
        <v>2586600000</v>
      </c>
      <c r="N1347" s="2">
        <f t="shared" ref="N1347:N1410" si="65">M1347-L1347</f>
        <v>841700000</v>
      </c>
    </row>
    <row r="1348" spans="1:14" x14ac:dyDescent="0.3">
      <c r="A1348">
        <v>1401</v>
      </c>
      <c r="B1348" t="s">
        <v>464</v>
      </c>
      <c r="C1348" t="s">
        <v>8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50</v>
      </c>
      <c r="K1348" t="s">
        <v>87</v>
      </c>
      <c r="L1348" s="2">
        <f t="shared" si="63"/>
        <v>1699300000</v>
      </c>
      <c r="M1348" s="2">
        <f t="shared" si="64"/>
        <v>2531600000</v>
      </c>
      <c r="N1348" s="2">
        <f t="shared" si="65"/>
        <v>832300000</v>
      </c>
    </row>
    <row r="1349" spans="1:14" x14ac:dyDescent="0.3">
      <c r="A1349">
        <v>1402</v>
      </c>
      <c r="B1349" t="s">
        <v>465</v>
      </c>
      <c r="C1349" t="s">
        <v>3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50</v>
      </c>
      <c r="K1349" t="s">
        <v>51</v>
      </c>
      <c r="L1349" s="2">
        <f t="shared" si="63"/>
        <v>3264896000</v>
      </c>
      <c r="M1349" s="2">
        <f t="shared" si="64"/>
        <v>4206226000</v>
      </c>
      <c r="N1349" s="2">
        <f t="shared" si="65"/>
        <v>941330000</v>
      </c>
    </row>
    <row r="1350" spans="1:14" x14ac:dyDescent="0.3">
      <c r="A1350">
        <v>1403</v>
      </c>
      <c r="B1350" t="s">
        <v>465</v>
      </c>
      <c r="C1350" t="s">
        <v>6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50</v>
      </c>
      <c r="K1350" t="s">
        <v>51</v>
      </c>
      <c r="L1350" s="2">
        <f t="shared" si="63"/>
        <v>3470200000</v>
      </c>
      <c r="M1350" s="2">
        <f t="shared" si="64"/>
        <v>4616566000</v>
      </c>
      <c r="N1350" s="2">
        <f t="shared" si="65"/>
        <v>1146366000</v>
      </c>
    </row>
    <row r="1351" spans="1:14" x14ac:dyDescent="0.3">
      <c r="A1351">
        <v>1404</v>
      </c>
      <c r="B1351" t="s">
        <v>465</v>
      </c>
      <c r="C1351" t="s">
        <v>7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50</v>
      </c>
      <c r="K1351" t="s">
        <v>51</v>
      </c>
      <c r="L1351" s="2">
        <f t="shared" si="63"/>
        <v>3860448000</v>
      </c>
      <c r="M1351" s="2">
        <f t="shared" si="64"/>
        <v>5164484000</v>
      </c>
      <c r="N1351" s="2">
        <f t="shared" si="65"/>
        <v>1304036000</v>
      </c>
    </row>
    <row r="1352" spans="1:14" x14ac:dyDescent="0.3">
      <c r="A1352">
        <v>1405</v>
      </c>
      <c r="B1352" t="s">
        <v>465</v>
      </c>
      <c r="C1352" t="s">
        <v>8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50</v>
      </c>
      <c r="K1352" t="s">
        <v>51</v>
      </c>
      <c r="L1352" s="2">
        <f t="shared" si="63"/>
        <v>3943786000</v>
      </c>
      <c r="M1352" s="2">
        <f t="shared" si="64"/>
        <v>5559226000</v>
      </c>
      <c r="N1352" s="2">
        <f t="shared" si="65"/>
        <v>1615440000</v>
      </c>
    </row>
    <row r="1353" spans="1:14" x14ac:dyDescent="0.3">
      <c r="A1353">
        <v>1406</v>
      </c>
      <c r="B1353" t="s">
        <v>466</v>
      </c>
      <c r="C1353" t="s">
        <v>3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10</v>
      </c>
      <c r="K1353" t="s">
        <v>70</v>
      </c>
      <c r="L1353" s="2">
        <f t="shared" si="63"/>
        <v>976900000</v>
      </c>
      <c r="M1353" s="2">
        <f t="shared" si="64"/>
        <v>1537400000</v>
      </c>
      <c r="N1353" s="2">
        <f t="shared" si="65"/>
        <v>560500000</v>
      </c>
    </row>
    <row r="1354" spans="1:14" x14ac:dyDescent="0.3">
      <c r="A1354">
        <v>1407</v>
      </c>
      <c r="B1354" t="s">
        <v>466</v>
      </c>
      <c r="C1354" t="s">
        <v>6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10</v>
      </c>
      <c r="K1354" t="s">
        <v>70</v>
      </c>
      <c r="L1354" s="2">
        <f t="shared" si="63"/>
        <v>1010000000</v>
      </c>
      <c r="M1354" s="2">
        <f t="shared" si="64"/>
        <v>1580500000</v>
      </c>
      <c r="N1354" s="2">
        <f t="shared" si="65"/>
        <v>570500000</v>
      </c>
    </row>
    <row r="1355" spans="1:14" x14ac:dyDescent="0.3">
      <c r="A1355">
        <v>1408</v>
      </c>
      <c r="B1355" t="s">
        <v>466</v>
      </c>
      <c r="C1355" t="s">
        <v>7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10</v>
      </c>
      <c r="K1355" t="s">
        <v>70</v>
      </c>
      <c r="L1355" s="2">
        <f t="shared" si="63"/>
        <v>1497600000</v>
      </c>
      <c r="M1355" s="2">
        <f t="shared" si="64"/>
        <v>2074200000</v>
      </c>
      <c r="N1355" s="2">
        <f t="shared" si="65"/>
        <v>576600000</v>
      </c>
    </row>
    <row r="1356" spans="1:14" x14ac:dyDescent="0.3">
      <c r="A1356">
        <v>1409</v>
      </c>
      <c r="B1356" t="s">
        <v>466</v>
      </c>
      <c r="C1356" t="s">
        <v>8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10</v>
      </c>
      <c r="K1356" t="s">
        <v>70</v>
      </c>
      <c r="L1356" s="2">
        <f t="shared" si="63"/>
        <v>1736700000</v>
      </c>
      <c r="M1356" s="2">
        <f t="shared" si="64"/>
        <v>2440400000</v>
      </c>
      <c r="N1356" s="2">
        <f t="shared" si="65"/>
        <v>703700000</v>
      </c>
    </row>
    <row r="1357" spans="1:14" x14ac:dyDescent="0.3">
      <c r="A1357">
        <v>1410</v>
      </c>
      <c r="B1357" t="s">
        <v>467</v>
      </c>
      <c r="C1357" t="s">
        <v>3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27</v>
      </c>
      <c r="K1357" t="s">
        <v>115</v>
      </c>
      <c r="L1357" s="2">
        <f t="shared" si="63"/>
        <v>1117200000</v>
      </c>
      <c r="M1357" s="2">
        <f t="shared" si="64"/>
        <v>2027600000</v>
      </c>
      <c r="N1357" s="2">
        <f t="shared" si="65"/>
        <v>910400000</v>
      </c>
    </row>
    <row r="1358" spans="1:14" x14ac:dyDescent="0.3">
      <c r="A1358">
        <v>1411</v>
      </c>
      <c r="B1358" t="s">
        <v>467</v>
      </c>
      <c r="C1358" t="s">
        <v>6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27</v>
      </c>
      <c r="K1358" t="s">
        <v>115</v>
      </c>
      <c r="L1358" s="2">
        <f t="shared" si="63"/>
        <v>1112000000</v>
      </c>
      <c r="M1358" s="2">
        <f t="shared" si="64"/>
        <v>2031000000</v>
      </c>
      <c r="N1358" s="2">
        <f t="shared" si="65"/>
        <v>919000000</v>
      </c>
    </row>
    <row r="1359" spans="1:14" x14ac:dyDescent="0.3">
      <c r="A1359">
        <v>1412</v>
      </c>
      <c r="B1359" t="s">
        <v>467</v>
      </c>
      <c r="C1359" t="s">
        <v>7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27</v>
      </c>
      <c r="K1359" t="s">
        <v>115</v>
      </c>
      <c r="L1359" s="2">
        <f t="shared" si="63"/>
        <v>1196700000</v>
      </c>
      <c r="M1359" s="2">
        <f t="shared" si="64"/>
        <v>1968700000</v>
      </c>
      <c r="N1359" s="2">
        <f t="shared" si="65"/>
        <v>772000000</v>
      </c>
    </row>
    <row r="1360" spans="1:14" x14ac:dyDescent="0.3">
      <c r="A1360">
        <v>1413</v>
      </c>
      <c r="B1360" t="s">
        <v>467</v>
      </c>
      <c r="C1360" t="s">
        <v>8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27</v>
      </c>
      <c r="K1360" t="s">
        <v>115</v>
      </c>
      <c r="L1360" s="2">
        <f t="shared" si="63"/>
        <v>1822500000</v>
      </c>
      <c r="M1360" s="2">
        <f t="shared" si="64"/>
        <v>2967800000</v>
      </c>
      <c r="N1360" s="2">
        <f t="shared" si="65"/>
        <v>1145300000</v>
      </c>
    </row>
    <row r="1361" spans="1:14" x14ac:dyDescent="0.3">
      <c r="A1361">
        <v>1414</v>
      </c>
      <c r="B1361" t="s">
        <v>468</v>
      </c>
      <c r="C1361" t="s">
        <v>3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43</v>
      </c>
      <c r="K1361" t="s">
        <v>469</v>
      </c>
      <c r="L1361" s="2">
        <f t="shared" si="63"/>
        <v>450728000</v>
      </c>
      <c r="M1361" s="2">
        <f t="shared" si="64"/>
        <v>819809000</v>
      </c>
      <c r="N1361" s="2">
        <f t="shared" si="65"/>
        <v>369081000</v>
      </c>
    </row>
    <row r="1362" spans="1:14" x14ac:dyDescent="0.3">
      <c r="A1362">
        <v>1415</v>
      </c>
      <c r="B1362" t="s">
        <v>468</v>
      </c>
      <c r="C1362" t="s">
        <v>6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43</v>
      </c>
      <c r="K1362" t="s">
        <v>469</v>
      </c>
      <c r="L1362" s="2">
        <f t="shared" si="63"/>
        <v>462444000</v>
      </c>
      <c r="M1362" s="2">
        <f t="shared" si="64"/>
        <v>891400000</v>
      </c>
      <c r="N1362" s="2">
        <f t="shared" si="65"/>
        <v>428956000</v>
      </c>
    </row>
    <row r="1363" spans="1:14" x14ac:dyDescent="0.3">
      <c r="A1363">
        <v>1416</v>
      </c>
      <c r="B1363" t="s">
        <v>468</v>
      </c>
      <c r="C1363" t="s">
        <v>7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43</v>
      </c>
      <c r="K1363" t="s">
        <v>469</v>
      </c>
      <c r="L1363" s="2">
        <f t="shared" si="63"/>
        <v>527489000</v>
      </c>
      <c r="M1363" s="2">
        <f t="shared" si="64"/>
        <v>1019852000</v>
      </c>
      <c r="N1363" s="2">
        <f t="shared" si="65"/>
        <v>492363000</v>
      </c>
    </row>
    <row r="1364" spans="1:14" x14ac:dyDescent="0.3">
      <c r="A1364">
        <v>1417</v>
      </c>
      <c r="B1364" t="s">
        <v>468</v>
      </c>
      <c r="C1364" t="s">
        <v>8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43</v>
      </c>
      <c r="K1364" t="s">
        <v>469</v>
      </c>
      <c r="L1364" s="2">
        <f t="shared" si="63"/>
        <v>727372000</v>
      </c>
      <c r="M1364" s="2">
        <f t="shared" si="64"/>
        <v>1128503000</v>
      </c>
      <c r="N1364" s="2">
        <f t="shared" si="65"/>
        <v>401131000</v>
      </c>
    </row>
    <row r="1365" spans="1:14" x14ac:dyDescent="0.3">
      <c r="A1365">
        <v>1418</v>
      </c>
      <c r="B1365" t="s">
        <v>470</v>
      </c>
      <c r="C1365" t="s">
        <v>3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10</v>
      </c>
      <c r="K1365" t="s">
        <v>471</v>
      </c>
      <c r="L1365" s="2">
        <f t="shared" si="63"/>
        <v>1012400000</v>
      </c>
      <c r="M1365" s="2">
        <f t="shared" si="64"/>
        <v>1598600000</v>
      </c>
      <c r="N1365" s="2">
        <f t="shared" si="65"/>
        <v>586200000</v>
      </c>
    </row>
    <row r="1366" spans="1:14" x14ac:dyDescent="0.3">
      <c r="A1366">
        <v>1419</v>
      </c>
      <c r="B1366" t="s">
        <v>470</v>
      </c>
      <c r="C1366" t="s">
        <v>6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10</v>
      </c>
      <c r="K1366" t="s">
        <v>471</v>
      </c>
      <c r="L1366" s="2">
        <f t="shared" si="63"/>
        <v>1048700000</v>
      </c>
      <c r="M1366" s="2">
        <f t="shared" si="64"/>
        <v>1733400000</v>
      </c>
      <c r="N1366" s="2">
        <f t="shared" si="65"/>
        <v>684700000</v>
      </c>
    </row>
    <row r="1367" spans="1:14" x14ac:dyDescent="0.3">
      <c r="A1367">
        <v>1420</v>
      </c>
      <c r="B1367" t="s">
        <v>470</v>
      </c>
      <c r="C1367" t="s">
        <v>7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10</v>
      </c>
      <c r="K1367" t="s">
        <v>471</v>
      </c>
      <c r="L1367" s="2">
        <f t="shared" si="63"/>
        <v>1053700000</v>
      </c>
      <c r="M1367" s="2">
        <f t="shared" si="64"/>
        <v>1818500000</v>
      </c>
      <c r="N1367" s="2">
        <f t="shared" si="65"/>
        <v>764800000</v>
      </c>
    </row>
    <row r="1368" spans="1:14" x14ac:dyDescent="0.3">
      <c r="A1368">
        <v>1421</v>
      </c>
      <c r="B1368" t="s">
        <v>470</v>
      </c>
      <c r="C1368" t="s">
        <v>8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10</v>
      </c>
      <c r="K1368" t="s">
        <v>471</v>
      </c>
      <c r="L1368" s="2">
        <f t="shared" si="63"/>
        <v>1054100000</v>
      </c>
      <c r="M1368" s="2">
        <f t="shared" si="64"/>
        <v>1908300000</v>
      </c>
      <c r="N1368" s="2">
        <f t="shared" si="65"/>
        <v>854200000</v>
      </c>
    </row>
    <row r="1369" spans="1:14" x14ac:dyDescent="0.3">
      <c r="A1369">
        <v>1422</v>
      </c>
      <c r="B1369" t="s">
        <v>472</v>
      </c>
      <c r="C1369" t="s">
        <v>3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10</v>
      </c>
      <c r="K1369" t="s">
        <v>195</v>
      </c>
      <c r="L1369" s="2">
        <f t="shared" si="63"/>
        <v>763064000</v>
      </c>
      <c r="M1369" s="2">
        <f t="shared" si="64"/>
        <v>1696346000</v>
      </c>
      <c r="N1369" s="2">
        <f t="shared" si="65"/>
        <v>933282000</v>
      </c>
    </row>
    <row r="1370" spans="1:14" x14ac:dyDescent="0.3">
      <c r="A1370">
        <v>1423</v>
      </c>
      <c r="B1370" t="s">
        <v>472</v>
      </c>
      <c r="C1370" t="s">
        <v>6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10</v>
      </c>
      <c r="K1370" t="s">
        <v>195</v>
      </c>
      <c r="L1370" s="2">
        <f t="shared" si="63"/>
        <v>846635000</v>
      </c>
      <c r="M1370" s="2">
        <f t="shared" si="64"/>
        <v>1831515000</v>
      </c>
      <c r="N1370" s="2">
        <f t="shared" si="65"/>
        <v>984880000</v>
      </c>
    </row>
    <row r="1371" spans="1:14" x14ac:dyDescent="0.3">
      <c r="A1371">
        <v>1424</v>
      </c>
      <c r="B1371" t="s">
        <v>472</v>
      </c>
      <c r="C1371" t="s">
        <v>7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10</v>
      </c>
      <c r="K1371" t="s">
        <v>195</v>
      </c>
      <c r="L1371" s="2">
        <f t="shared" si="63"/>
        <v>893381000</v>
      </c>
      <c r="M1371" s="2">
        <f t="shared" si="64"/>
        <v>1886560000</v>
      </c>
      <c r="N1371" s="2">
        <f t="shared" si="65"/>
        <v>993179000</v>
      </c>
    </row>
    <row r="1372" spans="1:14" x14ac:dyDescent="0.3">
      <c r="A1372">
        <v>1425</v>
      </c>
      <c r="B1372" t="s">
        <v>472</v>
      </c>
      <c r="C1372" t="s">
        <v>8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10</v>
      </c>
      <c r="K1372" t="s">
        <v>195</v>
      </c>
      <c r="L1372" s="2">
        <f t="shared" si="63"/>
        <v>922775000</v>
      </c>
      <c r="M1372" s="2">
        <f t="shared" si="64"/>
        <v>2030870000</v>
      </c>
      <c r="N1372" s="2">
        <f t="shared" si="65"/>
        <v>1108095000</v>
      </c>
    </row>
    <row r="1373" spans="1:14" x14ac:dyDescent="0.3">
      <c r="A1373">
        <v>1426</v>
      </c>
      <c r="B1373" t="s">
        <v>473</v>
      </c>
      <c r="C1373" t="s">
        <v>3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33</v>
      </c>
      <c r="K1373" t="s">
        <v>36</v>
      </c>
      <c r="L1373" s="2">
        <f t="shared" si="63"/>
        <v>2701000000</v>
      </c>
      <c r="M1373" s="2">
        <f t="shared" si="64"/>
        <v>7164000000</v>
      </c>
      <c r="N1373" s="2">
        <f t="shared" si="65"/>
        <v>4463000000</v>
      </c>
    </row>
    <row r="1374" spans="1:14" x14ac:dyDescent="0.3">
      <c r="A1374">
        <v>1427</v>
      </c>
      <c r="B1374" t="s">
        <v>473</v>
      </c>
      <c r="C1374" t="s">
        <v>6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33</v>
      </c>
      <c r="K1374" t="s">
        <v>36</v>
      </c>
      <c r="L1374" s="2">
        <f t="shared" si="63"/>
        <v>2835000000</v>
      </c>
      <c r="M1374" s="2">
        <f t="shared" si="64"/>
        <v>7270000000</v>
      </c>
      <c r="N1374" s="2">
        <f t="shared" si="65"/>
        <v>4435000000</v>
      </c>
    </row>
    <row r="1375" spans="1:14" x14ac:dyDescent="0.3">
      <c r="A1375">
        <v>1428</v>
      </c>
      <c r="B1375" t="s">
        <v>473</v>
      </c>
      <c r="C1375" t="s">
        <v>7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33</v>
      </c>
      <c r="K1375" t="s">
        <v>36</v>
      </c>
      <c r="L1375" s="2">
        <f t="shared" si="63"/>
        <v>2926000000</v>
      </c>
      <c r="M1375" s="2">
        <f t="shared" si="64"/>
        <v>7436000000</v>
      </c>
      <c r="N1375" s="2">
        <f t="shared" si="65"/>
        <v>4510000000</v>
      </c>
    </row>
    <row r="1376" spans="1:14" x14ac:dyDescent="0.3">
      <c r="A1376">
        <v>1429</v>
      </c>
      <c r="B1376" t="s">
        <v>473</v>
      </c>
      <c r="C1376" t="s">
        <v>8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33</v>
      </c>
      <c r="K1376" t="s">
        <v>36</v>
      </c>
      <c r="L1376" s="2">
        <f t="shared" si="63"/>
        <v>3031000000</v>
      </c>
      <c r="M1376" s="2">
        <f t="shared" si="64"/>
        <v>7678000000</v>
      </c>
      <c r="N1376" s="2">
        <f t="shared" si="65"/>
        <v>4647000000</v>
      </c>
    </row>
    <row r="1377" spans="1:14" x14ac:dyDescent="0.3">
      <c r="A1377">
        <v>1430</v>
      </c>
      <c r="B1377" t="s">
        <v>474</v>
      </c>
      <c r="C1377" t="s">
        <v>3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43</v>
      </c>
      <c r="K1377" t="s">
        <v>44</v>
      </c>
      <c r="L1377" s="2">
        <f t="shared" si="63"/>
        <v>1445069000</v>
      </c>
      <c r="M1377" s="2">
        <f t="shared" si="64"/>
        <v>3455777000</v>
      </c>
      <c r="N1377" s="2">
        <f t="shared" si="65"/>
        <v>2010708000</v>
      </c>
    </row>
    <row r="1378" spans="1:14" x14ac:dyDescent="0.3">
      <c r="A1378">
        <v>1431</v>
      </c>
      <c r="B1378" t="s">
        <v>474</v>
      </c>
      <c r="C1378" t="s">
        <v>6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43</v>
      </c>
      <c r="K1378" t="s">
        <v>44</v>
      </c>
      <c r="L1378" s="2">
        <f t="shared" si="63"/>
        <v>1510069000</v>
      </c>
      <c r="M1378" s="2">
        <f t="shared" si="64"/>
        <v>3705903000</v>
      </c>
      <c r="N1378" s="2">
        <f t="shared" si="65"/>
        <v>2195834000</v>
      </c>
    </row>
    <row r="1379" spans="1:14" x14ac:dyDescent="0.3">
      <c r="A1379">
        <v>1432</v>
      </c>
      <c r="B1379" t="s">
        <v>474</v>
      </c>
      <c r="C1379" t="s">
        <v>7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43</v>
      </c>
      <c r="K1379" t="s">
        <v>44</v>
      </c>
      <c r="L1379" s="2">
        <f t="shared" si="63"/>
        <v>1590672000</v>
      </c>
      <c r="M1379" s="2">
        <f t="shared" si="64"/>
        <v>3988015000</v>
      </c>
      <c r="N1379" s="2">
        <f t="shared" si="65"/>
        <v>2397343000</v>
      </c>
    </row>
    <row r="1380" spans="1:14" x14ac:dyDescent="0.3">
      <c r="A1380">
        <v>1433</v>
      </c>
      <c r="B1380" t="s">
        <v>474</v>
      </c>
      <c r="C1380" t="s">
        <v>8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43</v>
      </c>
      <c r="K1380" t="s">
        <v>44</v>
      </c>
      <c r="L1380" s="2">
        <f t="shared" si="63"/>
        <v>1630403000</v>
      </c>
      <c r="M1380" s="2">
        <f t="shared" si="64"/>
        <v>4305911000</v>
      </c>
      <c r="N1380" s="2">
        <f t="shared" si="65"/>
        <v>2675508000</v>
      </c>
    </row>
    <row r="1381" spans="1:14" x14ac:dyDescent="0.3">
      <c r="A1381">
        <v>1438</v>
      </c>
      <c r="B1381" t="s">
        <v>475</v>
      </c>
      <c r="C1381" t="s">
        <v>3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10</v>
      </c>
      <c r="K1381" t="s">
        <v>70</v>
      </c>
      <c r="L1381" s="2">
        <f t="shared" si="63"/>
        <v>4963184000</v>
      </c>
      <c r="M1381" s="2">
        <f t="shared" si="64"/>
        <v>6491261000</v>
      </c>
      <c r="N1381" s="2">
        <f t="shared" si="65"/>
        <v>1528077000</v>
      </c>
    </row>
    <row r="1382" spans="1:14" x14ac:dyDescent="0.3">
      <c r="A1382">
        <v>1439</v>
      </c>
      <c r="B1382" t="s">
        <v>475</v>
      </c>
      <c r="C1382" t="s">
        <v>6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10</v>
      </c>
      <c r="K1382" t="s">
        <v>70</v>
      </c>
      <c r="L1382" s="2">
        <f t="shared" si="63"/>
        <v>4790000000</v>
      </c>
      <c r="M1382" s="2">
        <f t="shared" si="64"/>
        <v>6032000000</v>
      </c>
      <c r="N1382" s="2">
        <f t="shared" si="65"/>
        <v>1242000000</v>
      </c>
    </row>
    <row r="1383" spans="1:14" x14ac:dyDescent="0.3">
      <c r="A1383">
        <v>1440</v>
      </c>
      <c r="B1383" t="s">
        <v>475</v>
      </c>
      <c r="C1383" t="s">
        <v>7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10</v>
      </c>
      <c r="K1383" t="s">
        <v>70</v>
      </c>
      <c r="L1383" s="2">
        <f t="shared" si="63"/>
        <v>4878000000</v>
      </c>
      <c r="M1383" s="2">
        <f t="shared" si="64"/>
        <v>5801000000</v>
      </c>
      <c r="N1383" s="2">
        <f t="shared" si="65"/>
        <v>923000000</v>
      </c>
    </row>
    <row r="1384" spans="1:14" x14ac:dyDescent="0.3">
      <c r="A1384">
        <v>1441</v>
      </c>
      <c r="B1384" t="s">
        <v>475</v>
      </c>
      <c r="C1384" t="s">
        <v>8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10</v>
      </c>
      <c r="K1384" t="s">
        <v>70</v>
      </c>
      <c r="L1384" s="2">
        <f t="shared" si="63"/>
        <v>4667000000</v>
      </c>
      <c r="M1384" s="2">
        <f t="shared" si="64"/>
        <v>5514000000</v>
      </c>
      <c r="N1384" s="2">
        <f t="shared" si="65"/>
        <v>847000000</v>
      </c>
    </row>
    <row r="1385" spans="1:14" x14ac:dyDescent="0.3">
      <c r="A1385">
        <v>1442</v>
      </c>
      <c r="B1385" t="s">
        <v>476</v>
      </c>
      <c r="C1385" t="s">
        <v>3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4</v>
      </c>
      <c r="K1385" t="s">
        <v>155</v>
      </c>
      <c r="L1385" s="2">
        <f t="shared" si="63"/>
        <v>388469000</v>
      </c>
      <c r="M1385" s="2">
        <f t="shared" si="64"/>
        <v>857305000</v>
      </c>
      <c r="N1385" s="2">
        <f t="shared" si="65"/>
        <v>468836000</v>
      </c>
    </row>
    <row r="1386" spans="1:14" x14ac:dyDescent="0.3">
      <c r="A1386">
        <v>1443</v>
      </c>
      <c r="B1386" t="s">
        <v>476</v>
      </c>
      <c r="C1386" t="s">
        <v>6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4</v>
      </c>
      <c r="K1386" t="s">
        <v>155</v>
      </c>
      <c r="L1386" s="2">
        <f t="shared" si="63"/>
        <v>429015000</v>
      </c>
      <c r="M1386" s="2">
        <f t="shared" si="64"/>
        <v>964634000</v>
      </c>
      <c r="N1386" s="2">
        <f t="shared" si="65"/>
        <v>535619000</v>
      </c>
    </row>
    <row r="1387" spans="1:14" x14ac:dyDescent="0.3">
      <c r="A1387">
        <v>1444</v>
      </c>
      <c r="B1387" t="s">
        <v>476</v>
      </c>
      <c r="C1387" t="s">
        <v>7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4</v>
      </c>
      <c r="K1387" t="s">
        <v>155</v>
      </c>
      <c r="L1387" s="2">
        <f t="shared" si="63"/>
        <v>538075000</v>
      </c>
      <c r="M1387" s="2">
        <f t="shared" si="64"/>
        <v>1094411000</v>
      </c>
      <c r="N1387" s="2">
        <f t="shared" si="65"/>
        <v>556336000</v>
      </c>
    </row>
    <row r="1388" spans="1:14" x14ac:dyDescent="0.3">
      <c r="A1388">
        <v>1445</v>
      </c>
      <c r="B1388" t="s">
        <v>476</v>
      </c>
      <c r="C1388" t="s">
        <v>8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4</v>
      </c>
      <c r="K1388" t="s">
        <v>155</v>
      </c>
      <c r="L1388" s="2">
        <f t="shared" si="63"/>
        <v>778573000</v>
      </c>
      <c r="M1388" s="2">
        <f t="shared" si="64"/>
        <v>1266185000</v>
      </c>
      <c r="N1388" s="2">
        <f t="shared" si="65"/>
        <v>487612000</v>
      </c>
    </row>
    <row r="1389" spans="1:14" x14ac:dyDescent="0.3">
      <c r="A1389">
        <v>1446</v>
      </c>
      <c r="B1389" t="s">
        <v>477</v>
      </c>
      <c r="C1389" t="s">
        <v>3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33</v>
      </c>
      <c r="K1389" t="s">
        <v>34</v>
      </c>
      <c r="L1389" s="2">
        <f t="shared" si="63"/>
        <v>1449000000</v>
      </c>
      <c r="M1389" s="2">
        <f t="shared" si="64"/>
        <v>3001000000</v>
      </c>
      <c r="N1389" s="2">
        <f t="shared" si="65"/>
        <v>1552000000</v>
      </c>
    </row>
    <row r="1390" spans="1:14" x14ac:dyDescent="0.3">
      <c r="A1390">
        <v>1447</v>
      </c>
      <c r="B1390" t="s">
        <v>477</v>
      </c>
      <c r="C1390" t="s">
        <v>6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33</v>
      </c>
      <c r="K1390" t="s">
        <v>34</v>
      </c>
      <c r="L1390" s="2">
        <f t="shared" si="63"/>
        <v>1687000000</v>
      </c>
      <c r="M1390" s="2">
        <f t="shared" si="64"/>
        <v>3371000000</v>
      </c>
      <c r="N1390" s="2">
        <f t="shared" si="65"/>
        <v>1684000000</v>
      </c>
    </row>
    <row r="1391" spans="1:14" x14ac:dyDescent="0.3">
      <c r="A1391">
        <v>1448</v>
      </c>
      <c r="B1391" t="s">
        <v>477</v>
      </c>
      <c r="C1391" t="s">
        <v>7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33</v>
      </c>
      <c r="K1391" t="s">
        <v>34</v>
      </c>
      <c r="L1391" s="2">
        <f t="shared" si="63"/>
        <v>1570000000</v>
      </c>
      <c r="M1391" s="2">
        <f t="shared" si="64"/>
        <v>3346000000</v>
      </c>
      <c r="N1391" s="2">
        <f t="shared" si="65"/>
        <v>1776000000</v>
      </c>
    </row>
    <row r="1392" spans="1:14" x14ac:dyDescent="0.3">
      <c r="A1392">
        <v>1449</v>
      </c>
      <c r="B1392" t="s">
        <v>477</v>
      </c>
      <c r="C1392" t="s">
        <v>8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33</v>
      </c>
      <c r="K1392" t="s">
        <v>34</v>
      </c>
      <c r="L1392" s="2">
        <f t="shared" si="63"/>
        <v>1647000000</v>
      </c>
      <c r="M1392" s="2">
        <f t="shared" si="64"/>
        <v>3583000000</v>
      </c>
      <c r="N1392" s="2">
        <f t="shared" si="65"/>
        <v>1936000000</v>
      </c>
    </row>
    <row r="1393" spans="1:14" x14ac:dyDescent="0.3">
      <c r="A1393">
        <v>1450</v>
      </c>
      <c r="B1393" t="s">
        <v>478</v>
      </c>
      <c r="C1393" t="s">
        <v>3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38</v>
      </c>
      <c r="K1393" t="s">
        <v>96</v>
      </c>
      <c r="L1393" s="2">
        <f t="shared" si="63"/>
        <v>7514000000</v>
      </c>
      <c r="M1393" s="2">
        <f t="shared" si="64"/>
        <v>10811000000</v>
      </c>
      <c r="N1393" s="2">
        <f t="shared" si="65"/>
        <v>3297000000</v>
      </c>
    </row>
    <row r="1394" spans="1:14" x14ac:dyDescent="0.3">
      <c r="A1394">
        <v>1451</v>
      </c>
      <c r="B1394" t="s">
        <v>478</v>
      </c>
      <c r="C1394" t="s">
        <v>6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38</v>
      </c>
      <c r="K1394" t="s">
        <v>96</v>
      </c>
      <c r="L1394" s="2">
        <f t="shared" si="63"/>
        <v>6384000000</v>
      </c>
      <c r="M1394" s="2">
        <f t="shared" si="64"/>
        <v>8311000000</v>
      </c>
      <c r="N1394" s="2">
        <f t="shared" si="65"/>
        <v>1927000000</v>
      </c>
    </row>
    <row r="1395" spans="1:14" x14ac:dyDescent="0.3">
      <c r="A1395">
        <v>1452</v>
      </c>
      <c r="B1395" t="s">
        <v>478</v>
      </c>
      <c r="C1395" t="s">
        <v>7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38</v>
      </c>
      <c r="K1395" t="s">
        <v>96</v>
      </c>
      <c r="L1395" s="2">
        <f t="shared" si="63"/>
        <v>5885000000</v>
      </c>
      <c r="M1395" s="2">
        <f t="shared" si="64"/>
        <v>8472000000</v>
      </c>
      <c r="N1395" s="2">
        <f t="shared" si="65"/>
        <v>2587000000</v>
      </c>
    </row>
    <row r="1396" spans="1:14" x14ac:dyDescent="0.3">
      <c r="A1396">
        <v>1453</v>
      </c>
      <c r="B1396" t="s">
        <v>478</v>
      </c>
      <c r="C1396" t="s">
        <v>8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38</v>
      </c>
      <c r="K1396" t="s">
        <v>96</v>
      </c>
      <c r="L1396" s="2">
        <f t="shared" si="63"/>
        <v>5325000000</v>
      </c>
      <c r="M1396" s="2">
        <f t="shared" si="64"/>
        <v>8314000000</v>
      </c>
      <c r="N1396" s="2">
        <f t="shared" si="65"/>
        <v>2989000000</v>
      </c>
    </row>
    <row r="1397" spans="1:14" x14ac:dyDescent="0.3">
      <c r="A1397">
        <v>1458</v>
      </c>
      <c r="B1397" t="s">
        <v>479</v>
      </c>
      <c r="C1397" t="s">
        <v>3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13</v>
      </c>
      <c r="K1397" t="s">
        <v>480</v>
      </c>
      <c r="L1397" s="2">
        <f t="shared" si="63"/>
        <v>1847000000</v>
      </c>
      <c r="M1397" s="2">
        <f t="shared" si="64"/>
        <v>3940000000</v>
      </c>
      <c r="N1397" s="2">
        <f t="shared" si="65"/>
        <v>2093000000</v>
      </c>
    </row>
    <row r="1398" spans="1:14" x14ac:dyDescent="0.3">
      <c r="A1398">
        <v>1459</v>
      </c>
      <c r="B1398" t="s">
        <v>479</v>
      </c>
      <c r="C1398" t="s">
        <v>6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13</v>
      </c>
      <c r="K1398" t="s">
        <v>480</v>
      </c>
      <c r="L1398" s="2">
        <f t="shared" si="63"/>
        <v>2046000000</v>
      </c>
      <c r="M1398" s="2">
        <f t="shared" si="64"/>
        <v>3846000000</v>
      </c>
      <c r="N1398" s="2">
        <f t="shared" si="65"/>
        <v>1800000000</v>
      </c>
    </row>
    <row r="1399" spans="1:14" x14ac:dyDescent="0.3">
      <c r="A1399">
        <v>1460</v>
      </c>
      <c r="B1399" t="s">
        <v>479</v>
      </c>
      <c r="C1399" t="s">
        <v>7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13</v>
      </c>
      <c r="K1399" t="s">
        <v>480</v>
      </c>
      <c r="L1399" s="2">
        <f t="shared" si="63"/>
        <v>1719000000</v>
      </c>
      <c r="M1399" s="2">
        <f t="shared" si="64"/>
        <v>3809000000</v>
      </c>
      <c r="N1399" s="2">
        <f t="shared" si="65"/>
        <v>2090000000</v>
      </c>
    </row>
    <row r="1400" spans="1:14" x14ac:dyDescent="0.3">
      <c r="A1400">
        <v>1461</v>
      </c>
      <c r="B1400" t="s">
        <v>479</v>
      </c>
      <c r="C1400" t="s">
        <v>8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13</v>
      </c>
      <c r="K1400" t="s">
        <v>480</v>
      </c>
      <c r="L1400" s="2">
        <f t="shared" si="63"/>
        <v>1995000000</v>
      </c>
      <c r="M1400" s="2">
        <f t="shared" si="64"/>
        <v>2615000000</v>
      </c>
      <c r="N1400" s="2">
        <f t="shared" si="65"/>
        <v>620000000</v>
      </c>
    </row>
    <row r="1401" spans="1:14" x14ac:dyDescent="0.3">
      <c r="A1401">
        <v>1462</v>
      </c>
      <c r="B1401" t="s">
        <v>481</v>
      </c>
      <c r="C1401" t="s">
        <v>3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27</v>
      </c>
      <c r="K1401" t="s">
        <v>482</v>
      </c>
      <c r="L1401" s="2">
        <f t="shared" si="63"/>
        <v>585400000</v>
      </c>
      <c r="M1401" s="2">
        <f t="shared" si="64"/>
        <v>1108300000</v>
      </c>
      <c r="N1401" s="2">
        <f t="shared" si="65"/>
        <v>522900000</v>
      </c>
    </row>
    <row r="1402" spans="1:14" x14ac:dyDescent="0.3">
      <c r="A1402">
        <v>1463</v>
      </c>
      <c r="B1402" t="s">
        <v>481</v>
      </c>
      <c r="C1402" t="s">
        <v>6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27</v>
      </c>
      <c r="K1402" t="s">
        <v>482</v>
      </c>
      <c r="L1402" s="2">
        <f t="shared" si="63"/>
        <v>895100000</v>
      </c>
      <c r="M1402" s="2">
        <f t="shared" si="64"/>
        <v>1991700000</v>
      </c>
      <c r="N1402" s="2">
        <f t="shared" si="65"/>
        <v>1096600000</v>
      </c>
    </row>
    <row r="1403" spans="1:14" x14ac:dyDescent="0.3">
      <c r="A1403">
        <v>1464</v>
      </c>
      <c r="B1403" t="s">
        <v>481</v>
      </c>
      <c r="C1403" t="s">
        <v>7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27</v>
      </c>
      <c r="K1403" t="s">
        <v>482</v>
      </c>
      <c r="L1403" s="2">
        <f t="shared" si="63"/>
        <v>1078400000</v>
      </c>
      <c r="M1403" s="2">
        <f t="shared" si="64"/>
        <v>2578600000</v>
      </c>
      <c r="N1403" s="2">
        <f t="shared" si="65"/>
        <v>1500200000</v>
      </c>
    </row>
    <row r="1404" spans="1:14" x14ac:dyDescent="0.3">
      <c r="A1404">
        <v>1465</v>
      </c>
      <c r="B1404" t="s">
        <v>481</v>
      </c>
      <c r="C1404" t="s">
        <v>8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27</v>
      </c>
      <c r="K1404" t="s">
        <v>482</v>
      </c>
      <c r="L1404" s="2">
        <f t="shared" si="63"/>
        <v>1177200000</v>
      </c>
      <c r="M1404" s="2">
        <f t="shared" si="64"/>
        <v>2942300000</v>
      </c>
      <c r="N1404" s="2">
        <f t="shared" si="65"/>
        <v>1765100000</v>
      </c>
    </row>
    <row r="1405" spans="1:14" x14ac:dyDescent="0.3">
      <c r="A1405">
        <v>1466</v>
      </c>
      <c r="B1405" t="s">
        <v>483</v>
      </c>
      <c r="C1405" t="s">
        <v>3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10</v>
      </c>
      <c r="K1405" t="s">
        <v>471</v>
      </c>
      <c r="L1405" s="2">
        <f t="shared" si="63"/>
        <v>2960300000</v>
      </c>
      <c r="M1405" s="2">
        <f t="shared" si="64"/>
        <v>3903700000</v>
      </c>
      <c r="N1405" s="2">
        <f t="shared" si="65"/>
        <v>943400000</v>
      </c>
    </row>
    <row r="1406" spans="1:14" x14ac:dyDescent="0.3">
      <c r="A1406">
        <v>1467</v>
      </c>
      <c r="B1406" t="s">
        <v>483</v>
      </c>
      <c r="C1406" t="s">
        <v>6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10</v>
      </c>
      <c r="K1406" t="s">
        <v>471</v>
      </c>
      <c r="L1406" s="2">
        <f t="shared" si="63"/>
        <v>2814600000</v>
      </c>
      <c r="M1406" s="2">
        <f t="shared" si="64"/>
        <v>4102700000</v>
      </c>
      <c r="N1406" s="2">
        <f t="shared" si="65"/>
        <v>1288100000</v>
      </c>
    </row>
    <row r="1407" spans="1:14" x14ac:dyDescent="0.3">
      <c r="A1407">
        <v>1468</v>
      </c>
      <c r="B1407" t="s">
        <v>483</v>
      </c>
      <c r="C1407" t="s">
        <v>7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10</v>
      </c>
      <c r="K1407" t="s">
        <v>471</v>
      </c>
      <c r="L1407" s="2">
        <f t="shared" si="63"/>
        <v>2681100000</v>
      </c>
      <c r="M1407" s="2">
        <f t="shared" si="64"/>
        <v>4072000000</v>
      </c>
      <c r="N1407" s="2">
        <f t="shared" si="65"/>
        <v>1390900000</v>
      </c>
    </row>
    <row r="1408" spans="1:14" x14ac:dyDescent="0.3">
      <c r="A1408">
        <v>1469</v>
      </c>
      <c r="B1408" t="s">
        <v>483</v>
      </c>
      <c r="C1408" t="s">
        <v>8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10</v>
      </c>
      <c r="K1408" t="s">
        <v>471</v>
      </c>
      <c r="L1408" s="2">
        <f t="shared" si="63"/>
        <v>2798900000</v>
      </c>
      <c r="M1408" s="2">
        <f t="shared" si="64"/>
        <v>4267200000</v>
      </c>
      <c r="N1408" s="2">
        <f t="shared" si="65"/>
        <v>1468300000</v>
      </c>
    </row>
    <row r="1409" spans="1:14" x14ac:dyDescent="0.3">
      <c r="A1409">
        <v>1470</v>
      </c>
      <c r="B1409" t="s">
        <v>484</v>
      </c>
      <c r="C1409" t="s">
        <v>3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13</v>
      </c>
      <c r="K1409" t="s">
        <v>25</v>
      </c>
      <c r="L1409" s="2">
        <f t="shared" si="63"/>
        <v>415100000</v>
      </c>
      <c r="M1409" s="2">
        <f t="shared" si="64"/>
        <v>766600000</v>
      </c>
      <c r="N1409" s="2">
        <f t="shared" si="65"/>
        <v>351500000</v>
      </c>
    </row>
    <row r="1410" spans="1:14" x14ac:dyDescent="0.3">
      <c r="A1410">
        <v>1471</v>
      </c>
      <c r="B1410" t="s">
        <v>484</v>
      </c>
      <c r="C1410" t="s">
        <v>6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13</v>
      </c>
      <c r="K1410" t="s">
        <v>25</v>
      </c>
      <c r="L1410" s="2">
        <f t="shared" si="63"/>
        <v>457200000</v>
      </c>
      <c r="M1410" s="2">
        <f t="shared" si="64"/>
        <v>1022700000</v>
      </c>
      <c r="N1410" s="2">
        <f t="shared" si="65"/>
        <v>565500000</v>
      </c>
    </row>
    <row r="1411" spans="1:14" x14ac:dyDescent="0.3">
      <c r="A1411">
        <v>1472</v>
      </c>
      <c r="B1411" t="s">
        <v>484</v>
      </c>
      <c r="C1411" t="s">
        <v>7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13</v>
      </c>
      <c r="K1411" t="s">
        <v>25</v>
      </c>
      <c r="L1411" s="2">
        <f t="shared" ref="L1411:L1474" si="66">G1411+H1411+I1411</f>
        <v>528000000</v>
      </c>
      <c r="M1411" s="2">
        <f t="shared" ref="M1411:M1474" si="67">E1411-F1411</f>
        <v>1554500000</v>
      </c>
      <c r="N1411" s="2">
        <f t="shared" ref="N1411:N1474" si="68">M1411-L1411</f>
        <v>1026500000</v>
      </c>
    </row>
    <row r="1412" spans="1:14" x14ac:dyDescent="0.3">
      <c r="A1412">
        <v>1473</v>
      </c>
      <c r="B1412" t="s">
        <v>484</v>
      </c>
      <c r="C1412" t="s">
        <v>8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13</v>
      </c>
      <c r="K1412" t="s">
        <v>25</v>
      </c>
      <c r="L1412" s="2">
        <f t="shared" si="66"/>
        <v>541700000</v>
      </c>
      <c r="M1412" s="2">
        <f t="shared" si="67"/>
        <v>1665200000</v>
      </c>
      <c r="N1412" s="2">
        <f t="shared" si="68"/>
        <v>1123500000</v>
      </c>
    </row>
    <row r="1413" spans="1:14" x14ac:dyDescent="0.3">
      <c r="A1413">
        <v>1474</v>
      </c>
      <c r="B1413" t="s">
        <v>485</v>
      </c>
      <c r="C1413" t="s">
        <v>3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74</v>
      </c>
      <c r="K1413" t="s">
        <v>75</v>
      </c>
      <c r="L1413" s="2">
        <f t="shared" si="66"/>
        <v>1646000000</v>
      </c>
      <c r="M1413" s="2">
        <f t="shared" si="67"/>
        <v>2485000000</v>
      </c>
      <c r="N1413" s="2">
        <f t="shared" si="68"/>
        <v>839000000</v>
      </c>
    </row>
    <row r="1414" spans="1:14" x14ac:dyDescent="0.3">
      <c r="A1414">
        <v>1475</v>
      </c>
      <c r="B1414" t="s">
        <v>485</v>
      </c>
      <c r="C1414" t="s">
        <v>6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74</v>
      </c>
      <c r="K1414" t="s">
        <v>75</v>
      </c>
      <c r="L1414" s="2">
        <f t="shared" si="66"/>
        <v>1839000000</v>
      </c>
      <c r="M1414" s="2">
        <f t="shared" si="67"/>
        <v>3043000000</v>
      </c>
      <c r="N1414" s="2">
        <f t="shared" si="68"/>
        <v>1204000000</v>
      </c>
    </row>
    <row r="1415" spans="1:14" x14ac:dyDescent="0.3">
      <c r="A1415">
        <v>1476</v>
      </c>
      <c r="B1415" t="s">
        <v>485</v>
      </c>
      <c r="C1415" t="s">
        <v>7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74</v>
      </c>
      <c r="K1415" t="s">
        <v>75</v>
      </c>
      <c r="L1415" s="2">
        <f t="shared" si="66"/>
        <v>2238000000</v>
      </c>
      <c r="M1415" s="2">
        <f t="shared" si="67"/>
        <v>3611000000</v>
      </c>
      <c r="N1415" s="2">
        <f t="shared" si="68"/>
        <v>1373000000</v>
      </c>
    </row>
    <row r="1416" spans="1:14" x14ac:dyDescent="0.3">
      <c r="A1416">
        <v>1477</v>
      </c>
      <c r="B1416" t="s">
        <v>485</v>
      </c>
      <c r="C1416" t="s">
        <v>8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74</v>
      </c>
      <c r="K1416" t="s">
        <v>75</v>
      </c>
      <c r="L1416" s="2">
        <f t="shared" si="66"/>
        <v>2299000000</v>
      </c>
      <c r="M1416" s="2">
        <f t="shared" si="67"/>
        <v>2444000000</v>
      </c>
      <c r="N1416" s="2">
        <f t="shared" si="68"/>
        <v>145000000</v>
      </c>
    </row>
    <row r="1417" spans="1:14" x14ac:dyDescent="0.3">
      <c r="A1417">
        <v>1478</v>
      </c>
      <c r="B1417" t="s">
        <v>486</v>
      </c>
      <c r="C1417" t="s">
        <v>3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38</v>
      </c>
      <c r="K1417" t="s">
        <v>91</v>
      </c>
      <c r="L1417" s="2">
        <f t="shared" si="66"/>
        <v>6672000000</v>
      </c>
      <c r="M1417" s="2">
        <f t="shared" si="67"/>
        <v>10431000000</v>
      </c>
      <c r="N1417" s="2">
        <f t="shared" si="68"/>
        <v>3759000000</v>
      </c>
    </row>
    <row r="1418" spans="1:14" x14ac:dyDescent="0.3">
      <c r="A1418">
        <v>1479</v>
      </c>
      <c r="B1418" t="s">
        <v>486</v>
      </c>
      <c r="C1418" t="s">
        <v>6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38</v>
      </c>
      <c r="K1418" t="s">
        <v>91</v>
      </c>
      <c r="L1418" s="2">
        <f t="shared" si="66"/>
        <v>7929000000</v>
      </c>
      <c r="M1418" s="2">
        <f t="shared" si="67"/>
        <v>11439000000</v>
      </c>
      <c r="N1418" s="2">
        <f t="shared" si="68"/>
        <v>3510000000</v>
      </c>
    </row>
    <row r="1419" spans="1:14" x14ac:dyDescent="0.3">
      <c r="A1419">
        <v>1480</v>
      </c>
      <c r="B1419" t="s">
        <v>486</v>
      </c>
      <c r="C1419" t="s">
        <v>7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38</v>
      </c>
      <c r="K1419" t="s">
        <v>91</v>
      </c>
      <c r="L1419" s="2">
        <f t="shared" si="66"/>
        <v>8419000000</v>
      </c>
      <c r="M1419" s="2">
        <f t="shared" si="67"/>
        <v>12257000000</v>
      </c>
      <c r="N1419" s="2">
        <f t="shared" si="68"/>
        <v>3838000000</v>
      </c>
    </row>
    <row r="1420" spans="1:14" x14ac:dyDescent="0.3">
      <c r="A1420">
        <v>1481</v>
      </c>
      <c r="B1420" t="s">
        <v>486</v>
      </c>
      <c r="C1420" t="s">
        <v>8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38</v>
      </c>
      <c r="K1420" t="s">
        <v>91</v>
      </c>
      <c r="L1420" s="2">
        <f t="shared" si="66"/>
        <v>8954000000</v>
      </c>
      <c r="M1420" s="2">
        <f t="shared" si="67"/>
        <v>13013000000</v>
      </c>
      <c r="N1420" s="2">
        <f t="shared" si="68"/>
        <v>4059000000</v>
      </c>
    </row>
    <row r="1421" spans="1:14" x14ac:dyDescent="0.3">
      <c r="A1421">
        <v>1482</v>
      </c>
      <c r="B1421" t="s">
        <v>487</v>
      </c>
      <c r="C1421" t="s">
        <v>3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16</v>
      </c>
      <c r="K1421" t="s">
        <v>21</v>
      </c>
      <c r="L1421" s="2">
        <f t="shared" si="66"/>
        <v>4763000000</v>
      </c>
      <c r="M1421" s="2">
        <f t="shared" si="67"/>
        <v>6019000000</v>
      </c>
      <c r="N1421" s="2">
        <f t="shared" si="68"/>
        <v>1256000000</v>
      </c>
    </row>
    <row r="1422" spans="1:14" x14ac:dyDescent="0.3">
      <c r="A1422">
        <v>1483</v>
      </c>
      <c r="B1422" t="s">
        <v>487</v>
      </c>
      <c r="C1422" t="s">
        <v>6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16</v>
      </c>
      <c r="K1422" t="s">
        <v>21</v>
      </c>
      <c r="L1422" s="2">
        <f t="shared" si="66"/>
        <v>5110000000</v>
      </c>
      <c r="M1422" s="2">
        <f t="shared" si="67"/>
        <v>6356000000</v>
      </c>
      <c r="N1422" s="2">
        <f t="shared" si="68"/>
        <v>1246000000</v>
      </c>
    </row>
    <row r="1423" spans="1:14" x14ac:dyDescent="0.3">
      <c r="A1423">
        <v>1484</v>
      </c>
      <c r="B1423" t="s">
        <v>487</v>
      </c>
      <c r="C1423" t="s">
        <v>7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16</v>
      </c>
      <c r="K1423" t="s">
        <v>21</v>
      </c>
      <c r="L1423" s="2">
        <f t="shared" si="66"/>
        <v>4741000000</v>
      </c>
      <c r="M1423" s="2">
        <f t="shared" si="67"/>
        <v>6602000000</v>
      </c>
      <c r="N1423" s="2">
        <f t="shared" si="68"/>
        <v>1861000000</v>
      </c>
    </row>
    <row r="1424" spans="1:14" x14ac:dyDescent="0.3">
      <c r="A1424">
        <v>1485</v>
      </c>
      <c r="B1424" t="s">
        <v>487</v>
      </c>
      <c r="C1424" t="s">
        <v>8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16</v>
      </c>
      <c r="K1424" t="s">
        <v>21</v>
      </c>
      <c r="L1424" s="2">
        <f t="shared" si="66"/>
        <v>5329000000</v>
      </c>
      <c r="M1424" s="2">
        <f t="shared" si="67"/>
        <v>7495000000</v>
      </c>
      <c r="N1424" s="2">
        <f t="shared" si="68"/>
        <v>2166000000</v>
      </c>
    </row>
    <row r="1425" spans="1:14" x14ac:dyDescent="0.3">
      <c r="A1425">
        <v>1486</v>
      </c>
      <c r="B1425" t="s">
        <v>488</v>
      </c>
      <c r="C1425" t="s">
        <v>3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13</v>
      </c>
      <c r="K1425" t="s">
        <v>23</v>
      </c>
      <c r="L1425" s="2">
        <f t="shared" si="66"/>
        <v>4548000000</v>
      </c>
      <c r="M1425" s="2">
        <f t="shared" si="67"/>
        <v>5731000000</v>
      </c>
      <c r="N1425" s="2">
        <f t="shared" si="68"/>
        <v>1183000000</v>
      </c>
    </row>
    <row r="1426" spans="1:14" x14ac:dyDescent="0.3">
      <c r="A1426">
        <v>1487</v>
      </c>
      <c r="B1426" t="s">
        <v>488</v>
      </c>
      <c r="C1426" t="s">
        <v>6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13</v>
      </c>
      <c r="K1426" t="s">
        <v>23</v>
      </c>
      <c r="L1426" s="2">
        <f t="shared" si="66"/>
        <v>3001000000</v>
      </c>
      <c r="M1426" s="2">
        <f t="shared" si="67"/>
        <v>3392000000</v>
      </c>
      <c r="N1426" s="2">
        <f t="shared" si="68"/>
        <v>391000000</v>
      </c>
    </row>
    <row r="1427" spans="1:14" x14ac:dyDescent="0.3">
      <c r="A1427">
        <v>1488</v>
      </c>
      <c r="B1427" t="s">
        <v>488</v>
      </c>
      <c r="C1427" t="s">
        <v>7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13</v>
      </c>
      <c r="K1427" t="s">
        <v>23</v>
      </c>
      <c r="L1427" s="2">
        <f t="shared" si="66"/>
        <v>2911000000</v>
      </c>
      <c r="M1427" s="2">
        <f t="shared" si="67"/>
        <v>3229000000</v>
      </c>
      <c r="N1427" s="2">
        <f t="shared" si="68"/>
        <v>318000000</v>
      </c>
    </row>
    <row r="1428" spans="1:14" x14ac:dyDescent="0.3">
      <c r="A1428">
        <v>1489</v>
      </c>
      <c r="B1428" t="s">
        <v>488</v>
      </c>
      <c r="C1428" t="s">
        <v>8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13</v>
      </c>
      <c r="K1428" t="s">
        <v>23</v>
      </c>
      <c r="L1428" s="2">
        <f t="shared" si="66"/>
        <v>2392000000</v>
      </c>
      <c r="M1428" s="2">
        <f t="shared" si="67"/>
        <v>2985000000</v>
      </c>
      <c r="N1428" s="2">
        <f t="shared" si="68"/>
        <v>593000000</v>
      </c>
    </row>
    <row r="1429" spans="1:14" x14ac:dyDescent="0.3">
      <c r="A1429">
        <v>1490</v>
      </c>
      <c r="B1429" t="s">
        <v>489</v>
      </c>
      <c r="C1429" t="s">
        <v>3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27</v>
      </c>
      <c r="K1429" t="s">
        <v>490</v>
      </c>
      <c r="L1429" s="2">
        <f t="shared" si="66"/>
        <v>6338129000</v>
      </c>
      <c r="M1429" s="2">
        <f t="shared" si="67"/>
        <v>7996607000</v>
      </c>
      <c r="N1429" s="2">
        <f t="shared" si="68"/>
        <v>1658478000</v>
      </c>
    </row>
    <row r="1430" spans="1:14" x14ac:dyDescent="0.3">
      <c r="A1430">
        <v>1491</v>
      </c>
      <c r="B1430" t="s">
        <v>489</v>
      </c>
      <c r="C1430" t="s">
        <v>6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27</v>
      </c>
      <c r="K1430" t="s">
        <v>490</v>
      </c>
      <c r="L1430" s="2">
        <f t="shared" si="66"/>
        <v>0</v>
      </c>
      <c r="M1430" s="2">
        <f t="shared" si="67"/>
        <v>8181035000</v>
      </c>
      <c r="N1430" s="2">
        <f t="shared" si="68"/>
        <v>8181035000</v>
      </c>
    </row>
    <row r="1431" spans="1:14" x14ac:dyDescent="0.3">
      <c r="A1431">
        <v>1492</v>
      </c>
      <c r="B1431" t="s">
        <v>489</v>
      </c>
      <c r="C1431" t="s">
        <v>7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27</v>
      </c>
      <c r="K1431" t="s">
        <v>490</v>
      </c>
      <c r="L1431" s="2">
        <f t="shared" si="66"/>
        <v>0</v>
      </c>
      <c r="M1431" s="2">
        <f t="shared" si="67"/>
        <v>8551516000</v>
      </c>
      <c r="N1431" s="2">
        <f t="shared" si="68"/>
        <v>8551516000</v>
      </c>
    </row>
    <row r="1432" spans="1:14" x14ac:dyDescent="0.3">
      <c r="A1432">
        <v>1493</v>
      </c>
      <c r="B1432" t="s">
        <v>489</v>
      </c>
      <c r="C1432" t="s">
        <v>8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27</v>
      </c>
      <c r="K1432" t="s">
        <v>490</v>
      </c>
      <c r="L1432" s="2">
        <f t="shared" si="66"/>
        <v>0</v>
      </c>
      <c r="M1432" s="2">
        <f t="shared" si="67"/>
        <v>9040472000</v>
      </c>
      <c r="N1432" s="2">
        <f t="shared" si="68"/>
        <v>9040472000</v>
      </c>
    </row>
    <row r="1433" spans="1:14" x14ac:dyDescent="0.3">
      <c r="A1433">
        <v>1494</v>
      </c>
      <c r="B1433" t="s">
        <v>491</v>
      </c>
      <c r="C1433" t="s">
        <v>3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173</v>
      </c>
      <c r="K1433" t="s">
        <v>174</v>
      </c>
      <c r="L1433" s="2">
        <f t="shared" si="66"/>
        <v>59209000000</v>
      </c>
      <c r="M1433" s="2">
        <f t="shared" si="67"/>
        <v>72206000000</v>
      </c>
      <c r="N1433" s="2">
        <f t="shared" si="68"/>
        <v>12997000000</v>
      </c>
    </row>
    <row r="1434" spans="1:14" x14ac:dyDescent="0.3">
      <c r="A1434">
        <v>1495</v>
      </c>
      <c r="B1434" t="s">
        <v>491</v>
      </c>
      <c r="C1434" t="s">
        <v>6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173</v>
      </c>
      <c r="K1434" t="s">
        <v>174</v>
      </c>
      <c r="L1434" s="2">
        <f t="shared" si="66"/>
        <v>46809000000</v>
      </c>
      <c r="M1434" s="2">
        <f t="shared" si="67"/>
        <v>77561000000</v>
      </c>
      <c r="N1434" s="2">
        <f t="shared" si="68"/>
        <v>30752000000</v>
      </c>
    </row>
    <row r="1435" spans="1:14" x14ac:dyDescent="0.3">
      <c r="A1435">
        <v>1496</v>
      </c>
      <c r="B1435" t="s">
        <v>491</v>
      </c>
      <c r="C1435" t="s">
        <v>7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173</v>
      </c>
      <c r="K1435" t="s">
        <v>174</v>
      </c>
      <c r="L1435" s="2">
        <f t="shared" si="66"/>
        <v>60090000000</v>
      </c>
      <c r="M1435" s="2">
        <f t="shared" si="67"/>
        <v>72302000000</v>
      </c>
      <c r="N1435" s="2">
        <f t="shared" si="68"/>
        <v>12212000000</v>
      </c>
    </row>
    <row r="1436" spans="1:14" x14ac:dyDescent="0.3">
      <c r="A1436">
        <v>1497</v>
      </c>
      <c r="B1436" t="s">
        <v>491</v>
      </c>
      <c r="C1436" t="s">
        <v>8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173</v>
      </c>
      <c r="K1436" t="s">
        <v>174</v>
      </c>
      <c r="L1436" s="2">
        <f t="shared" si="66"/>
        <v>54970000000</v>
      </c>
      <c r="M1436" s="2">
        <f t="shared" si="67"/>
        <v>79755000000</v>
      </c>
      <c r="N1436" s="2">
        <f t="shared" si="68"/>
        <v>24785000000</v>
      </c>
    </row>
    <row r="1437" spans="1:14" x14ac:dyDescent="0.3">
      <c r="A1437">
        <v>1498</v>
      </c>
      <c r="B1437" t="s">
        <v>492</v>
      </c>
      <c r="C1437" t="s">
        <v>3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27</v>
      </c>
      <c r="K1437" t="s">
        <v>493</v>
      </c>
      <c r="L1437" s="2">
        <f t="shared" si="66"/>
        <v>1193800000</v>
      </c>
      <c r="M1437" s="2">
        <f t="shared" si="67"/>
        <v>1660500000</v>
      </c>
      <c r="N1437" s="2">
        <f t="shared" si="68"/>
        <v>466700000</v>
      </c>
    </row>
    <row r="1438" spans="1:14" x14ac:dyDescent="0.3">
      <c r="A1438">
        <v>1499</v>
      </c>
      <c r="B1438" t="s">
        <v>492</v>
      </c>
      <c r="C1438" t="s">
        <v>6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27</v>
      </c>
      <c r="K1438" t="s">
        <v>493</v>
      </c>
      <c r="L1438" s="2">
        <f t="shared" si="66"/>
        <v>1163900000</v>
      </c>
      <c r="M1438" s="2">
        <f t="shared" si="67"/>
        <v>1653000000</v>
      </c>
      <c r="N1438" s="2">
        <f t="shared" si="68"/>
        <v>489100000</v>
      </c>
    </row>
    <row r="1439" spans="1:14" x14ac:dyDescent="0.3">
      <c r="A1439">
        <v>1500</v>
      </c>
      <c r="B1439" t="s">
        <v>492</v>
      </c>
      <c r="C1439" t="s">
        <v>7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27</v>
      </c>
      <c r="K1439" t="s">
        <v>493</v>
      </c>
      <c r="L1439" s="2">
        <f t="shared" si="66"/>
        <v>1051800000</v>
      </c>
      <c r="M1439" s="2">
        <f t="shared" si="67"/>
        <v>1404000000</v>
      </c>
      <c r="N1439" s="2">
        <f t="shared" si="68"/>
        <v>352200000</v>
      </c>
    </row>
    <row r="1440" spans="1:14" x14ac:dyDescent="0.3">
      <c r="A1440">
        <v>1501</v>
      </c>
      <c r="B1440" t="s">
        <v>492</v>
      </c>
      <c r="C1440" t="s">
        <v>8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27</v>
      </c>
      <c r="K1440" t="s">
        <v>493</v>
      </c>
      <c r="L1440" s="2">
        <f t="shared" si="66"/>
        <v>1597300000</v>
      </c>
      <c r="M1440" s="2">
        <f t="shared" si="67"/>
        <v>1881900000</v>
      </c>
      <c r="N1440" s="2">
        <f t="shared" si="68"/>
        <v>284600000</v>
      </c>
    </row>
    <row r="1441" spans="1:14" x14ac:dyDescent="0.3">
      <c r="A1441">
        <v>1502</v>
      </c>
      <c r="B1441" t="s">
        <v>494</v>
      </c>
      <c r="C1441" t="s">
        <v>3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13</v>
      </c>
      <c r="K1441" t="s">
        <v>23</v>
      </c>
      <c r="L1441" s="2">
        <f t="shared" si="66"/>
        <v>911000000</v>
      </c>
      <c r="M1441" s="2">
        <f t="shared" si="67"/>
        <v>1491000000</v>
      </c>
      <c r="N1441" s="2">
        <f t="shared" si="68"/>
        <v>580000000</v>
      </c>
    </row>
    <row r="1442" spans="1:14" x14ac:dyDescent="0.3">
      <c r="A1442">
        <v>1503</v>
      </c>
      <c r="B1442" t="s">
        <v>494</v>
      </c>
      <c r="C1442" t="s">
        <v>6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13</v>
      </c>
      <c r="K1442" t="s">
        <v>23</v>
      </c>
      <c r="L1442" s="2">
        <f t="shared" si="66"/>
        <v>941000000</v>
      </c>
      <c r="M1442" s="2">
        <f t="shared" si="67"/>
        <v>1473000000</v>
      </c>
      <c r="N1442" s="2">
        <f t="shared" si="68"/>
        <v>532000000</v>
      </c>
    </row>
    <row r="1443" spans="1:14" x14ac:dyDescent="0.3">
      <c r="A1443">
        <v>1504</v>
      </c>
      <c r="B1443" t="s">
        <v>494</v>
      </c>
      <c r="C1443" t="s">
        <v>7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13</v>
      </c>
      <c r="K1443" t="s">
        <v>23</v>
      </c>
      <c r="L1443" s="2">
        <f t="shared" si="66"/>
        <v>976000000</v>
      </c>
      <c r="M1443" s="2">
        <f t="shared" si="67"/>
        <v>1479000000</v>
      </c>
      <c r="N1443" s="2">
        <f t="shared" si="68"/>
        <v>503000000</v>
      </c>
    </row>
    <row r="1444" spans="1:14" x14ac:dyDescent="0.3">
      <c r="A1444">
        <v>1505</v>
      </c>
      <c r="B1444" t="s">
        <v>494</v>
      </c>
      <c r="C1444" t="s">
        <v>8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13</v>
      </c>
      <c r="K1444" t="s">
        <v>23</v>
      </c>
      <c r="L1444" s="2">
        <f t="shared" si="66"/>
        <v>993000000</v>
      </c>
      <c r="M1444" s="2">
        <f t="shared" si="67"/>
        <v>1276000000</v>
      </c>
      <c r="N1444" s="2">
        <f t="shared" si="68"/>
        <v>283000000</v>
      </c>
    </row>
    <row r="1445" spans="1:14" x14ac:dyDescent="0.3">
      <c r="A1445">
        <v>1506</v>
      </c>
      <c r="B1445" t="s">
        <v>495</v>
      </c>
      <c r="C1445" t="s">
        <v>3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4</v>
      </c>
      <c r="K1445" t="s">
        <v>82</v>
      </c>
      <c r="L1445" s="2">
        <f t="shared" si="66"/>
        <v>300107000</v>
      </c>
      <c r="M1445" s="2">
        <f t="shared" si="67"/>
        <v>1049562000</v>
      </c>
      <c r="N1445" s="2">
        <f t="shared" si="68"/>
        <v>749455000</v>
      </c>
    </row>
    <row r="1446" spans="1:14" x14ac:dyDescent="0.3">
      <c r="A1446">
        <v>1507</v>
      </c>
      <c r="B1446" t="s">
        <v>495</v>
      </c>
      <c r="C1446" t="s">
        <v>6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4</v>
      </c>
      <c r="K1446" t="s">
        <v>82</v>
      </c>
      <c r="L1446" s="2">
        <f t="shared" si="66"/>
        <v>340054000</v>
      </c>
      <c r="M1446" s="2">
        <f t="shared" si="67"/>
        <v>1267874000</v>
      </c>
      <c r="N1446" s="2">
        <f t="shared" si="68"/>
        <v>927820000</v>
      </c>
    </row>
    <row r="1447" spans="1:14" x14ac:dyDescent="0.3">
      <c r="A1447">
        <v>1508</v>
      </c>
      <c r="B1447" t="s">
        <v>495</v>
      </c>
      <c r="C1447" t="s">
        <v>7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4</v>
      </c>
      <c r="K1447" t="s">
        <v>82</v>
      </c>
      <c r="L1447" s="2">
        <f t="shared" si="66"/>
        <v>375843000</v>
      </c>
      <c r="M1447" s="2">
        <f t="shared" si="67"/>
        <v>1449845000</v>
      </c>
      <c r="N1447" s="2">
        <f t="shared" si="68"/>
        <v>1074002000</v>
      </c>
    </row>
    <row r="1448" spans="1:14" x14ac:dyDescent="0.3">
      <c r="A1448">
        <v>1509</v>
      </c>
      <c r="B1448" t="s">
        <v>495</v>
      </c>
      <c r="C1448" t="s">
        <v>8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4</v>
      </c>
      <c r="K1448" t="s">
        <v>82</v>
      </c>
      <c r="L1448" s="2">
        <f t="shared" si="66"/>
        <v>460303000</v>
      </c>
      <c r="M1448" s="2">
        <f t="shared" si="67"/>
        <v>1728063000</v>
      </c>
      <c r="N1448" s="2">
        <f t="shared" si="68"/>
        <v>1267760000</v>
      </c>
    </row>
    <row r="1449" spans="1:14" x14ac:dyDescent="0.3">
      <c r="A1449">
        <v>1510</v>
      </c>
      <c r="B1449" t="s">
        <v>496</v>
      </c>
      <c r="C1449" t="s">
        <v>3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13</v>
      </c>
      <c r="K1449" t="s">
        <v>497</v>
      </c>
      <c r="L1449" s="2">
        <f t="shared" si="66"/>
        <v>2030000000</v>
      </c>
      <c r="M1449" s="2">
        <f t="shared" si="67"/>
        <v>3651000000</v>
      </c>
      <c r="N1449" s="2">
        <f t="shared" si="68"/>
        <v>1621000000</v>
      </c>
    </row>
    <row r="1450" spans="1:14" x14ac:dyDescent="0.3">
      <c r="A1450">
        <v>1511</v>
      </c>
      <c r="B1450" t="s">
        <v>496</v>
      </c>
      <c r="C1450" t="s">
        <v>6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13</v>
      </c>
      <c r="K1450" t="s">
        <v>497</v>
      </c>
      <c r="L1450" s="2">
        <f t="shared" si="66"/>
        <v>2117000000</v>
      </c>
      <c r="M1450" s="2">
        <f t="shared" si="67"/>
        <v>3972000000</v>
      </c>
      <c r="N1450" s="2">
        <f t="shared" si="68"/>
        <v>1855000000</v>
      </c>
    </row>
    <row r="1451" spans="1:14" x14ac:dyDescent="0.3">
      <c r="A1451">
        <v>1512</v>
      </c>
      <c r="B1451" t="s">
        <v>496</v>
      </c>
      <c r="C1451" t="s">
        <v>7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13</v>
      </c>
      <c r="K1451" t="s">
        <v>497</v>
      </c>
      <c r="L1451" s="2">
        <f t="shared" si="66"/>
        <v>2131000000</v>
      </c>
      <c r="M1451" s="2">
        <f t="shared" si="67"/>
        <v>4087000000</v>
      </c>
      <c r="N1451" s="2">
        <f t="shared" si="68"/>
        <v>1956000000</v>
      </c>
    </row>
    <row r="1452" spans="1:14" x14ac:dyDescent="0.3">
      <c r="A1452">
        <v>1513</v>
      </c>
      <c r="B1452" t="s">
        <v>496</v>
      </c>
      <c r="C1452" t="s">
        <v>8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13</v>
      </c>
      <c r="K1452" t="s">
        <v>497</v>
      </c>
      <c r="L1452" s="2">
        <f t="shared" si="66"/>
        <v>2107000000</v>
      </c>
      <c r="M1452" s="2">
        <f t="shared" si="67"/>
        <v>4033000000</v>
      </c>
      <c r="N1452" s="2">
        <f t="shared" si="68"/>
        <v>1926000000</v>
      </c>
    </row>
    <row r="1453" spans="1:14" x14ac:dyDescent="0.3">
      <c r="A1453">
        <v>1514</v>
      </c>
      <c r="B1453" t="s">
        <v>498</v>
      </c>
      <c r="C1453" t="s">
        <v>3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10</v>
      </c>
      <c r="K1453" t="s">
        <v>499</v>
      </c>
      <c r="L1453" s="2">
        <f t="shared" si="66"/>
        <v>1497466000</v>
      </c>
      <c r="M1453" s="2">
        <f t="shared" si="67"/>
        <v>2409350000</v>
      </c>
      <c r="N1453" s="2">
        <f t="shared" si="68"/>
        <v>911884000</v>
      </c>
    </row>
    <row r="1454" spans="1:14" x14ac:dyDescent="0.3">
      <c r="A1454">
        <v>1515</v>
      </c>
      <c r="B1454" t="s">
        <v>498</v>
      </c>
      <c r="C1454" t="s">
        <v>6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10</v>
      </c>
      <c r="K1454" t="s">
        <v>499</v>
      </c>
      <c r="L1454" s="2">
        <f t="shared" si="66"/>
        <v>606765000</v>
      </c>
      <c r="M1454" s="2">
        <f t="shared" si="67"/>
        <v>940354000</v>
      </c>
      <c r="N1454" s="2">
        <f t="shared" si="68"/>
        <v>333589000</v>
      </c>
    </row>
    <row r="1455" spans="1:14" x14ac:dyDescent="0.3">
      <c r="A1455">
        <v>1516</v>
      </c>
      <c r="B1455" t="s">
        <v>498</v>
      </c>
      <c r="C1455" t="s">
        <v>7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10</v>
      </c>
      <c r="K1455" t="s">
        <v>499</v>
      </c>
      <c r="L1455" s="2">
        <f t="shared" si="66"/>
        <v>918691000</v>
      </c>
      <c r="M1455" s="2">
        <f t="shared" si="67"/>
        <v>1671151000</v>
      </c>
      <c r="N1455" s="2">
        <f t="shared" si="68"/>
        <v>752460000</v>
      </c>
    </row>
    <row r="1456" spans="1:14" x14ac:dyDescent="0.3">
      <c r="A1456">
        <v>1517</v>
      </c>
      <c r="B1456" t="s">
        <v>498</v>
      </c>
      <c r="C1456" t="s">
        <v>8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10</v>
      </c>
      <c r="K1456" t="s">
        <v>499</v>
      </c>
      <c r="L1456" s="2">
        <f t="shared" si="66"/>
        <v>1273308000</v>
      </c>
      <c r="M1456" s="2">
        <f t="shared" si="67"/>
        <v>2127609000</v>
      </c>
      <c r="N1456" s="2">
        <f t="shared" si="68"/>
        <v>854301000</v>
      </c>
    </row>
    <row r="1457" spans="1:14" x14ac:dyDescent="0.3">
      <c r="A1457">
        <v>1518</v>
      </c>
      <c r="B1457" t="s">
        <v>500</v>
      </c>
      <c r="C1457" t="s">
        <v>3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10</v>
      </c>
      <c r="K1457" t="s">
        <v>188</v>
      </c>
      <c r="L1457" s="2">
        <f t="shared" si="66"/>
        <v>17154000000</v>
      </c>
      <c r="M1457" s="2">
        <f t="shared" si="67"/>
        <v>22733000000</v>
      </c>
      <c r="N1457" s="2">
        <f t="shared" si="68"/>
        <v>5579000000</v>
      </c>
    </row>
    <row r="1458" spans="1:14" x14ac:dyDescent="0.3">
      <c r="A1458">
        <v>1519</v>
      </c>
      <c r="B1458" t="s">
        <v>500</v>
      </c>
      <c r="C1458" t="s">
        <v>6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10</v>
      </c>
      <c r="K1458" t="s">
        <v>188</v>
      </c>
      <c r="L1458" s="2">
        <f t="shared" si="66"/>
        <v>16461000000</v>
      </c>
      <c r="M1458" s="2">
        <f t="shared" si="67"/>
        <v>21240000000</v>
      </c>
      <c r="N1458" s="2">
        <f t="shared" si="68"/>
        <v>4779000000</v>
      </c>
    </row>
    <row r="1459" spans="1:14" x14ac:dyDescent="0.3">
      <c r="A1459">
        <v>1520</v>
      </c>
      <c r="B1459" t="s">
        <v>500</v>
      </c>
      <c r="C1459" t="s">
        <v>7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10</v>
      </c>
      <c r="K1459" t="s">
        <v>188</v>
      </c>
      <c r="L1459" s="2">
        <f t="shared" si="66"/>
        <v>16805000000</v>
      </c>
      <c r="M1459" s="2">
        <f t="shared" si="67"/>
        <v>21340000000</v>
      </c>
      <c r="N1459" s="2">
        <f t="shared" si="68"/>
        <v>4535000000</v>
      </c>
    </row>
    <row r="1460" spans="1:14" x14ac:dyDescent="0.3">
      <c r="A1460">
        <v>1521</v>
      </c>
      <c r="B1460" t="s">
        <v>500</v>
      </c>
      <c r="C1460" t="s">
        <v>8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10</v>
      </c>
      <c r="K1460" t="s">
        <v>188</v>
      </c>
      <c r="L1460" s="2">
        <f t="shared" si="66"/>
        <v>16878000000</v>
      </c>
      <c r="M1460" s="2">
        <f t="shared" si="67"/>
        <v>21788000000</v>
      </c>
      <c r="N1460" s="2">
        <f t="shared" si="68"/>
        <v>4910000000</v>
      </c>
    </row>
    <row r="1461" spans="1:14" x14ac:dyDescent="0.3">
      <c r="A1461">
        <v>1522</v>
      </c>
      <c r="B1461" t="s">
        <v>501</v>
      </c>
      <c r="C1461" t="s">
        <v>3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10</v>
      </c>
      <c r="K1461" t="s">
        <v>280</v>
      </c>
      <c r="L1461" s="2">
        <f t="shared" si="66"/>
        <v>1466067000</v>
      </c>
      <c r="M1461" s="2">
        <f t="shared" si="67"/>
        <v>2163284000</v>
      </c>
      <c r="N1461" s="2">
        <f t="shared" si="68"/>
        <v>697217000</v>
      </c>
    </row>
    <row r="1462" spans="1:14" x14ac:dyDescent="0.3">
      <c r="A1462">
        <v>1523</v>
      </c>
      <c r="B1462" t="s">
        <v>501</v>
      </c>
      <c r="C1462" t="s">
        <v>6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10</v>
      </c>
      <c r="K1462" t="s">
        <v>280</v>
      </c>
      <c r="L1462" s="2">
        <f t="shared" si="66"/>
        <v>2036100000</v>
      </c>
      <c r="M1462" s="2">
        <f t="shared" si="67"/>
        <v>2340400000</v>
      </c>
      <c r="N1462" s="2">
        <f t="shared" si="68"/>
        <v>304300000</v>
      </c>
    </row>
    <row r="1463" spans="1:14" x14ac:dyDescent="0.3">
      <c r="A1463">
        <v>1524</v>
      </c>
      <c r="B1463" t="s">
        <v>501</v>
      </c>
      <c r="C1463" t="s">
        <v>7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10</v>
      </c>
      <c r="K1463" t="s">
        <v>280</v>
      </c>
      <c r="L1463" s="2">
        <f t="shared" si="66"/>
        <v>1645800000</v>
      </c>
      <c r="M1463" s="2">
        <f t="shared" si="67"/>
        <v>2537200000</v>
      </c>
      <c r="N1463" s="2">
        <f t="shared" si="68"/>
        <v>891400000</v>
      </c>
    </row>
    <row r="1464" spans="1:14" x14ac:dyDescent="0.3">
      <c r="A1464">
        <v>1525</v>
      </c>
      <c r="B1464" t="s">
        <v>501</v>
      </c>
      <c r="C1464" t="s">
        <v>8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10</v>
      </c>
      <c r="K1464" t="s">
        <v>280</v>
      </c>
      <c r="L1464" s="2">
        <f t="shared" si="66"/>
        <v>1731200000</v>
      </c>
      <c r="M1464" s="2">
        <f t="shared" si="67"/>
        <v>2491300000</v>
      </c>
      <c r="N1464" s="2">
        <f t="shared" si="68"/>
        <v>760100000</v>
      </c>
    </row>
    <row r="1465" spans="1:14" x14ac:dyDescent="0.3">
      <c r="A1465">
        <v>1526</v>
      </c>
      <c r="B1465" t="s">
        <v>502</v>
      </c>
      <c r="C1465" t="s">
        <v>3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10</v>
      </c>
      <c r="K1465" t="s">
        <v>248</v>
      </c>
      <c r="L1465" s="2">
        <f t="shared" si="66"/>
        <v>4250446000</v>
      </c>
      <c r="M1465" s="2">
        <f t="shared" si="67"/>
        <v>7356972000</v>
      </c>
      <c r="N1465" s="2">
        <f t="shared" si="68"/>
        <v>3106526000</v>
      </c>
    </row>
    <row r="1466" spans="1:14" x14ac:dyDescent="0.3">
      <c r="A1466">
        <v>1527</v>
      </c>
      <c r="B1466" t="s">
        <v>502</v>
      </c>
      <c r="C1466" t="s">
        <v>6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10</v>
      </c>
      <c r="K1466" t="s">
        <v>248</v>
      </c>
      <c r="L1466" s="2">
        <f t="shared" si="66"/>
        <v>4467089000</v>
      </c>
      <c r="M1466" s="2">
        <f t="shared" si="67"/>
        <v>7817659000</v>
      </c>
      <c r="N1466" s="2">
        <f t="shared" si="68"/>
        <v>3350570000</v>
      </c>
    </row>
    <row r="1467" spans="1:14" x14ac:dyDescent="0.3">
      <c r="A1467">
        <v>1528</v>
      </c>
      <c r="B1467" t="s">
        <v>502</v>
      </c>
      <c r="C1467" t="s">
        <v>7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10</v>
      </c>
      <c r="K1467" t="s">
        <v>248</v>
      </c>
      <c r="L1467" s="2">
        <f t="shared" si="66"/>
        <v>4695384000</v>
      </c>
      <c r="M1467" s="2">
        <f t="shared" si="67"/>
        <v>8301885000</v>
      </c>
      <c r="N1467" s="2">
        <f t="shared" si="68"/>
        <v>3606501000</v>
      </c>
    </row>
    <row r="1468" spans="1:14" x14ac:dyDescent="0.3">
      <c r="A1468">
        <v>1529</v>
      </c>
      <c r="B1468" t="s">
        <v>502</v>
      </c>
      <c r="C1468" t="s">
        <v>8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10</v>
      </c>
      <c r="K1468" t="s">
        <v>248</v>
      </c>
      <c r="L1468" s="2">
        <f t="shared" si="66"/>
        <v>5205715000</v>
      </c>
      <c r="M1468" s="2">
        <f t="shared" si="67"/>
        <v>8910415000</v>
      </c>
      <c r="N1468" s="2">
        <f t="shared" si="68"/>
        <v>3704700000</v>
      </c>
    </row>
    <row r="1469" spans="1:14" x14ac:dyDescent="0.3">
      <c r="A1469">
        <v>1530</v>
      </c>
      <c r="B1469" t="s">
        <v>503</v>
      </c>
      <c r="C1469" t="s">
        <v>3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38</v>
      </c>
      <c r="K1469" t="s">
        <v>39</v>
      </c>
      <c r="L1469" s="2">
        <f t="shared" si="66"/>
        <v>787329000</v>
      </c>
      <c r="M1469" s="2">
        <f t="shared" si="67"/>
        <v>1633834000</v>
      </c>
      <c r="N1469" s="2">
        <f t="shared" si="68"/>
        <v>846505000</v>
      </c>
    </row>
    <row r="1470" spans="1:14" x14ac:dyDescent="0.3">
      <c r="A1470">
        <v>1531</v>
      </c>
      <c r="B1470" t="s">
        <v>503</v>
      </c>
      <c r="C1470" t="s">
        <v>6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38</v>
      </c>
      <c r="K1470" t="s">
        <v>39</v>
      </c>
      <c r="L1470" s="2">
        <f t="shared" si="66"/>
        <v>819711000</v>
      </c>
      <c r="M1470" s="2">
        <f t="shared" si="67"/>
        <v>1655487000</v>
      </c>
      <c r="N1470" s="2">
        <f t="shared" si="68"/>
        <v>835776000</v>
      </c>
    </row>
    <row r="1471" spans="1:14" x14ac:dyDescent="0.3">
      <c r="A1471">
        <v>1532</v>
      </c>
      <c r="B1471" t="s">
        <v>503</v>
      </c>
      <c r="C1471" t="s">
        <v>7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38</v>
      </c>
      <c r="K1471" t="s">
        <v>39</v>
      </c>
      <c r="L1471" s="2">
        <f t="shared" si="66"/>
        <v>855908000</v>
      </c>
      <c r="M1471" s="2">
        <f t="shared" si="67"/>
        <v>1716711000</v>
      </c>
      <c r="N1471" s="2">
        <f t="shared" si="68"/>
        <v>860803000</v>
      </c>
    </row>
    <row r="1472" spans="1:14" x14ac:dyDescent="0.3">
      <c r="A1472">
        <v>1533</v>
      </c>
      <c r="B1472" t="s">
        <v>503</v>
      </c>
      <c r="C1472" t="s">
        <v>8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38</v>
      </c>
      <c r="K1472" t="s">
        <v>39</v>
      </c>
      <c r="L1472" s="2">
        <f t="shared" si="66"/>
        <v>907024000</v>
      </c>
      <c r="M1472" s="2">
        <f t="shared" si="67"/>
        <v>1749853000</v>
      </c>
      <c r="N1472" s="2">
        <f t="shared" si="68"/>
        <v>842829000</v>
      </c>
    </row>
    <row r="1473" spans="1:14" x14ac:dyDescent="0.3">
      <c r="A1473">
        <v>1534</v>
      </c>
      <c r="B1473" t="s">
        <v>504</v>
      </c>
      <c r="C1473" t="s">
        <v>3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16</v>
      </c>
      <c r="K1473" t="s">
        <v>21</v>
      </c>
      <c r="L1473" s="2">
        <f t="shared" si="66"/>
        <v>3731300000</v>
      </c>
      <c r="M1473" s="2">
        <f t="shared" si="67"/>
        <v>5295500000</v>
      </c>
      <c r="N1473" s="2">
        <f t="shared" si="68"/>
        <v>1564200000</v>
      </c>
    </row>
    <row r="1474" spans="1:14" x14ac:dyDescent="0.3">
      <c r="A1474">
        <v>1535</v>
      </c>
      <c r="B1474" t="s">
        <v>504</v>
      </c>
      <c r="C1474" t="s">
        <v>6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16</v>
      </c>
      <c r="K1474" t="s">
        <v>21</v>
      </c>
      <c r="L1474" s="2">
        <f t="shared" si="66"/>
        <v>3841800000</v>
      </c>
      <c r="M1474" s="2">
        <f t="shared" si="67"/>
        <v>5529100000</v>
      </c>
      <c r="N1474" s="2">
        <f t="shared" si="68"/>
        <v>1687300000</v>
      </c>
    </row>
    <row r="1475" spans="1:14" x14ac:dyDescent="0.3">
      <c r="A1475">
        <v>1536</v>
      </c>
      <c r="B1475" t="s">
        <v>504</v>
      </c>
      <c r="C1475" t="s">
        <v>7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16</v>
      </c>
      <c r="K1475" t="s">
        <v>21</v>
      </c>
      <c r="L1475" s="2">
        <f t="shared" ref="L1475:L1538" si="69">G1475+H1475+I1475</f>
        <v>5587200000</v>
      </c>
      <c r="M1475" s="2">
        <f t="shared" ref="M1475:M1538" si="70">E1475-F1475</f>
        <v>7492000000</v>
      </c>
      <c r="N1475" s="2">
        <f t="shared" ref="N1475:N1538" si="71">M1475-L1475</f>
        <v>1904800000</v>
      </c>
    </row>
    <row r="1476" spans="1:14" x14ac:dyDescent="0.3">
      <c r="A1476">
        <v>1537</v>
      </c>
      <c r="B1476" t="s">
        <v>504</v>
      </c>
      <c r="C1476" t="s">
        <v>8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16</v>
      </c>
      <c r="K1476" t="s">
        <v>21</v>
      </c>
      <c r="L1476" s="2">
        <f t="shared" si="69"/>
        <v>5304400000</v>
      </c>
      <c r="M1476" s="2">
        <f t="shared" si="70"/>
        <v>7755900000</v>
      </c>
      <c r="N1476" s="2">
        <f t="shared" si="71"/>
        <v>2451500000</v>
      </c>
    </row>
    <row r="1477" spans="1:14" x14ac:dyDescent="0.3">
      <c r="A1477">
        <v>1538</v>
      </c>
      <c r="B1477" t="s">
        <v>505</v>
      </c>
      <c r="C1477" t="s">
        <v>3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10</v>
      </c>
      <c r="K1477" t="s">
        <v>68</v>
      </c>
      <c r="L1477" s="2">
        <f t="shared" si="69"/>
        <v>455000000</v>
      </c>
      <c r="M1477" s="2">
        <f t="shared" si="70"/>
        <v>751000000</v>
      </c>
      <c r="N1477" s="2">
        <f t="shared" si="71"/>
        <v>296000000</v>
      </c>
    </row>
    <row r="1478" spans="1:14" x14ac:dyDescent="0.3">
      <c r="A1478">
        <v>1539</v>
      </c>
      <c r="B1478" t="s">
        <v>505</v>
      </c>
      <c r="C1478" t="s">
        <v>6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10</v>
      </c>
      <c r="K1478" t="s">
        <v>68</v>
      </c>
      <c r="L1478" s="2">
        <f t="shared" si="69"/>
        <v>633000000</v>
      </c>
      <c r="M1478" s="2">
        <f t="shared" si="70"/>
        <v>927000000</v>
      </c>
      <c r="N1478" s="2">
        <f t="shared" si="71"/>
        <v>294000000</v>
      </c>
    </row>
    <row r="1479" spans="1:14" x14ac:dyDescent="0.3">
      <c r="A1479">
        <v>1540</v>
      </c>
      <c r="B1479" t="s">
        <v>505</v>
      </c>
      <c r="C1479" t="s">
        <v>7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10</v>
      </c>
      <c r="K1479" t="s">
        <v>68</v>
      </c>
      <c r="L1479" s="2">
        <f t="shared" si="69"/>
        <v>866000000</v>
      </c>
      <c r="M1479" s="2">
        <f t="shared" si="70"/>
        <v>1206000000</v>
      </c>
      <c r="N1479" s="2">
        <f t="shared" si="71"/>
        <v>340000000</v>
      </c>
    </row>
    <row r="1480" spans="1:14" x14ac:dyDescent="0.3">
      <c r="A1480">
        <v>1541</v>
      </c>
      <c r="B1480" t="s">
        <v>505</v>
      </c>
      <c r="C1480" t="s">
        <v>8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10</v>
      </c>
      <c r="K1480" t="s">
        <v>68</v>
      </c>
      <c r="L1480" s="2">
        <f t="shared" si="69"/>
        <v>1202000000</v>
      </c>
      <c r="M1480" s="2">
        <f t="shared" si="70"/>
        <v>1434000000</v>
      </c>
      <c r="N1480" s="2">
        <f t="shared" si="71"/>
        <v>232000000</v>
      </c>
    </row>
    <row r="1481" spans="1:14" x14ac:dyDescent="0.3">
      <c r="A1481">
        <v>1542</v>
      </c>
      <c r="B1481" t="s">
        <v>506</v>
      </c>
      <c r="C1481" t="s">
        <v>3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38</v>
      </c>
      <c r="K1481" t="s">
        <v>41</v>
      </c>
      <c r="L1481" s="2">
        <f t="shared" si="69"/>
        <v>7578000000</v>
      </c>
      <c r="M1481" s="2">
        <f t="shared" si="70"/>
        <v>12884000000</v>
      </c>
      <c r="N1481" s="2">
        <f t="shared" si="71"/>
        <v>5306000000</v>
      </c>
    </row>
    <row r="1482" spans="1:14" x14ac:dyDescent="0.3">
      <c r="A1482">
        <v>1543</v>
      </c>
      <c r="B1482" t="s">
        <v>506</v>
      </c>
      <c r="C1482" t="s">
        <v>6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38</v>
      </c>
      <c r="K1482" t="s">
        <v>41</v>
      </c>
      <c r="L1482" s="2">
        <f t="shared" si="69"/>
        <v>7846000000</v>
      </c>
      <c r="M1482" s="2">
        <f t="shared" si="70"/>
        <v>13304000000</v>
      </c>
      <c r="N1482" s="2">
        <f t="shared" si="71"/>
        <v>5458000000</v>
      </c>
    </row>
    <row r="1483" spans="1:14" x14ac:dyDescent="0.3">
      <c r="A1483">
        <v>1544</v>
      </c>
      <c r="B1483" t="s">
        <v>506</v>
      </c>
      <c r="C1483" t="s">
        <v>7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38</v>
      </c>
      <c r="K1483" t="s">
        <v>41</v>
      </c>
      <c r="L1483" s="2">
        <f t="shared" si="69"/>
        <v>7979000000</v>
      </c>
      <c r="M1483" s="2">
        <f t="shared" si="70"/>
        <v>13092000000</v>
      </c>
      <c r="N1483" s="2">
        <f t="shared" si="71"/>
        <v>5113000000</v>
      </c>
    </row>
    <row r="1484" spans="1:14" x14ac:dyDescent="0.3">
      <c r="A1484">
        <v>1545</v>
      </c>
      <c r="B1484" t="s">
        <v>506</v>
      </c>
      <c r="C1484" t="s">
        <v>8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38</v>
      </c>
      <c r="K1484" t="s">
        <v>41</v>
      </c>
      <c r="L1484" s="2">
        <f t="shared" si="69"/>
        <v>8139000000</v>
      </c>
      <c r="M1484" s="2">
        <f t="shared" si="70"/>
        <v>12555000000</v>
      </c>
      <c r="N1484" s="2">
        <f t="shared" si="71"/>
        <v>4416000000</v>
      </c>
    </row>
    <row r="1485" spans="1:14" x14ac:dyDescent="0.3">
      <c r="A1485">
        <v>1546</v>
      </c>
      <c r="B1485" t="s">
        <v>507</v>
      </c>
      <c r="C1485" t="s">
        <v>3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10</v>
      </c>
      <c r="K1485" t="s">
        <v>508</v>
      </c>
      <c r="L1485" s="2">
        <f t="shared" si="69"/>
        <v>1129262000</v>
      </c>
      <c r="M1485" s="2">
        <f t="shared" si="70"/>
        <v>1566054000</v>
      </c>
      <c r="N1485" s="2">
        <f t="shared" si="71"/>
        <v>436792000</v>
      </c>
    </row>
    <row r="1486" spans="1:14" x14ac:dyDescent="0.3">
      <c r="A1486">
        <v>1547</v>
      </c>
      <c r="B1486" t="s">
        <v>507</v>
      </c>
      <c r="C1486" t="s">
        <v>6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10</v>
      </c>
      <c r="K1486" t="s">
        <v>508</v>
      </c>
      <c r="L1486" s="2">
        <f t="shared" si="69"/>
        <v>1238959000</v>
      </c>
      <c r="M1486" s="2">
        <f t="shared" si="70"/>
        <v>1753609000</v>
      </c>
      <c r="N1486" s="2">
        <f t="shared" si="71"/>
        <v>514650000</v>
      </c>
    </row>
    <row r="1487" spans="1:14" x14ac:dyDescent="0.3">
      <c r="A1487">
        <v>1548</v>
      </c>
      <c r="B1487" t="s">
        <v>507</v>
      </c>
      <c r="C1487" t="s">
        <v>7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10</v>
      </c>
      <c r="K1487" t="s">
        <v>508</v>
      </c>
      <c r="L1487" s="2">
        <f t="shared" si="69"/>
        <v>1360943000</v>
      </c>
      <c r="M1487" s="2">
        <f t="shared" si="70"/>
        <v>1950415000</v>
      </c>
      <c r="N1487" s="2">
        <f t="shared" si="71"/>
        <v>589472000</v>
      </c>
    </row>
    <row r="1488" spans="1:14" x14ac:dyDescent="0.3">
      <c r="A1488">
        <v>1549</v>
      </c>
      <c r="B1488" t="s">
        <v>507</v>
      </c>
      <c r="C1488" t="s">
        <v>8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10</v>
      </c>
      <c r="K1488" t="s">
        <v>508</v>
      </c>
      <c r="L1488" s="2">
        <f t="shared" si="69"/>
        <v>1492666000</v>
      </c>
      <c r="M1488" s="2">
        <f t="shared" si="70"/>
        <v>2143174000</v>
      </c>
      <c r="N1488" s="2">
        <f t="shared" si="71"/>
        <v>650508000</v>
      </c>
    </row>
    <row r="1489" spans="1:14" x14ac:dyDescent="0.3">
      <c r="A1489">
        <v>1550</v>
      </c>
      <c r="B1489" t="s">
        <v>509</v>
      </c>
      <c r="C1489" t="s">
        <v>3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27</v>
      </c>
      <c r="K1489" t="s">
        <v>115</v>
      </c>
      <c r="L1489" s="2">
        <f t="shared" si="69"/>
        <v>983000000</v>
      </c>
      <c r="M1489" s="2">
        <f t="shared" si="70"/>
        <v>2358000000</v>
      </c>
      <c r="N1489" s="2">
        <f t="shared" si="71"/>
        <v>1375000000</v>
      </c>
    </row>
    <row r="1490" spans="1:14" x14ac:dyDescent="0.3">
      <c r="A1490">
        <v>1551</v>
      </c>
      <c r="B1490" t="s">
        <v>509</v>
      </c>
      <c r="C1490" t="s">
        <v>6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27</v>
      </c>
      <c r="K1490" t="s">
        <v>115</v>
      </c>
      <c r="L1490" s="2">
        <f t="shared" si="69"/>
        <v>1255000000</v>
      </c>
      <c r="M1490" s="2">
        <f t="shared" si="70"/>
        <v>2685000000</v>
      </c>
      <c r="N1490" s="2">
        <f t="shared" si="71"/>
        <v>1430000000</v>
      </c>
    </row>
    <row r="1491" spans="1:14" x14ac:dyDescent="0.3">
      <c r="A1491">
        <v>1552</v>
      </c>
      <c r="B1491" t="s">
        <v>509</v>
      </c>
      <c r="C1491" t="s">
        <v>7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27</v>
      </c>
      <c r="K1491" t="s">
        <v>115</v>
      </c>
      <c r="L1491" s="2">
        <f t="shared" si="69"/>
        <v>1748000000</v>
      </c>
      <c r="M1491" s="2">
        <f t="shared" si="70"/>
        <v>3917000000</v>
      </c>
      <c r="N1491" s="2">
        <f t="shared" si="71"/>
        <v>2169000000</v>
      </c>
    </row>
    <row r="1492" spans="1:14" x14ac:dyDescent="0.3">
      <c r="A1492">
        <v>1553</v>
      </c>
      <c r="B1492" t="s">
        <v>509</v>
      </c>
      <c r="C1492" t="s">
        <v>8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27</v>
      </c>
      <c r="K1492" t="s">
        <v>115</v>
      </c>
      <c r="L1492" s="2">
        <f t="shared" si="69"/>
        <v>1864000000</v>
      </c>
      <c r="M1492" s="2">
        <f t="shared" si="70"/>
        <v>4697000000</v>
      </c>
      <c r="N1492" s="2">
        <f t="shared" si="71"/>
        <v>2833000000</v>
      </c>
    </row>
    <row r="1493" spans="1:14" x14ac:dyDescent="0.3">
      <c r="A1493">
        <v>1554</v>
      </c>
      <c r="B1493" t="s">
        <v>510</v>
      </c>
      <c r="C1493" t="s">
        <v>3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74</v>
      </c>
      <c r="K1493" t="s">
        <v>332</v>
      </c>
      <c r="L1493" s="2">
        <f t="shared" si="69"/>
        <v>2120000000</v>
      </c>
      <c r="M1493" s="2">
        <f t="shared" si="70"/>
        <v>3764000000</v>
      </c>
      <c r="N1493" s="2">
        <f t="shared" si="71"/>
        <v>1644000000</v>
      </c>
    </row>
    <row r="1494" spans="1:14" x14ac:dyDescent="0.3">
      <c r="A1494">
        <v>1555</v>
      </c>
      <c r="B1494" t="s">
        <v>510</v>
      </c>
      <c r="C1494" t="s">
        <v>6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74</v>
      </c>
      <c r="K1494" t="s">
        <v>332</v>
      </c>
      <c r="L1494" s="2">
        <f t="shared" si="69"/>
        <v>2737000000</v>
      </c>
      <c r="M1494" s="2">
        <f t="shared" si="70"/>
        <v>3516000000</v>
      </c>
      <c r="N1494" s="2">
        <f t="shared" si="71"/>
        <v>779000000</v>
      </c>
    </row>
    <row r="1495" spans="1:14" x14ac:dyDescent="0.3">
      <c r="A1495">
        <v>1556</v>
      </c>
      <c r="B1495" t="s">
        <v>510</v>
      </c>
      <c r="C1495" t="s">
        <v>7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74</v>
      </c>
      <c r="K1495" t="s">
        <v>332</v>
      </c>
      <c r="L1495" s="2">
        <f t="shared" si="69"/>
        <v>3324000000</v>
      </c>
      <c r="M1495" s="2">
        <f t="shared" si="70"/>
        <v>4960000000</v>
      </c>
      <c r="N1495" s="2">
        <f t="shared" si="71"/>
        <v>1636000000</v>
      </c>
    </row>
    <row r="1496" spans="1:14" x14ac:dyDescent="0.3">
      <c r="A1496">
        <v>1557</v>
      </c>
      <c r="B1496" t="s">
        <v>510</v>
      </c>
      <c r="C1496" t="s">
        <v>8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74</v>
      </c>
      <c r="K1496" t="s">
        <v>332</v>
      </c>
      <c r="L1496" s="2">
        <f t="shared" si="69"/>
        <v>3376000000</v>
      </c>
      <c r="M1496" s="2">
        <f t="shared" si="70"/>
        <v>6245000000</v>
      </c>
      <c r="N1496" s="2">
        <f t="shared" si="71"/>
        <v>2869000000</v>
      </c>
    </row>
    <row r="1497" spans="1:14" x14ac:dyDescent="0.3">
      <c r="A1497">
        <v>1558</v>
      </c>
      <c r="B1497" t="s">
        <v>511</v>
      </c>
      <c r="C1497" t="s">
        <v>3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13</v>
      </c>
      <c r="K1497" t="s">
        <v>48</v>
      </c>
      <c r="L1497" s="2">
        <f t="shared" si="69"/>
        <v>247597000</v>
      </c>
      <c r="M1497" s="2">
        <f t="shared" si="70"/>
        <v>604216000</v>
      </c>
      <c r="N1497" s="2">
        <f t="shared" si="71"/>
        <v>356619000</v>
      </c>
    </row>
    <row r="1498" spans="1:14" x14ac:dyDescent="0.3">
      <c r="A1498">
        <v>1559</v>
      </c>
      <c r="B1498" t="s">
        <v>511</v>
      </c>
      <c r="C1498" t="s">
        <v>6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13</v>
      </c>
      <c r="K1498" t="s">
        <v>48</v>
      </c>
      <c r="L1498" s="2">
        <f t="shared" si="69"/>
        <v>312367000</v>
      </c>
      <c r="M1498" s="2">
        <f t="shared" si="70"/>
        <v>694867000</v>
      </c>
      <c r="N1498" s="2">
        <f t="shared" si="71"/>
        <v>382500000</v>
      </c>
    </row>
    <row r="1499" spans="1:14" x14ac:dyDescent="0.3">
      <c r="A1499">
        <v>1560</v>
      </c>
      <c r="B1499" t="s">
        <v>511</v>
      </c>
      <c r="C1499" t="s">
        <v>7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13</v>
      </c>
      <c r="K1499" t="s">
        <v>48</v>
      </c>
      <c r="L1499" s="2">
        <f t="shared" si="69"/>
        <v>346345000</v>
      </c>
      <c r="M1499" s="2">
        <f t="shared" si="70"/>
        <v>777985000</v>
      </c>
      <c r="N1499" s="2">
        <f t="shared" si="71"/>
        <v>431640000</v>
      </c>
    </row>
    <row r="1500" spans="1:14" x14ac:dyDescent="0.3">
      <c r="A1500">
        <v>1561</v>
      </c>
      <c r="B1500" t="s">
        <v>511</v>
      </c>
      <c r="C1500" t="s">
        <v>8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13</v>
      </c>
      <c r="K1500" t="s">
        <v>48</v>
      </c>
      <c r="L1500" s="2">
        <f t="shared" si="69"/>
        <v>390253000</v>
      </c>
      <c r="M1500" s="2">
        <f t="shared" si="70"/>
        <v>924360000</v>
      </c>
      <c r="N1500" s="2">
        <f t="shared" si="71"/>
        <v>534107000</v>
      </c>
    </row>
    <row r="1501" spans="1:14" x14ac:dyDescent="0.3">
      <c r="A1501">
        <v>1562</v>
      </c>
      <c r="B1501" t="s">
        <v>512</v>
      </c>
      <c r="C1501" t="s">
        <v>3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13</v>
      </c>
      <c r="K1501" t="s">
        <v>25</v>
      </c>
      <c r="L1501" s="2">
        <f t="shared" si="69"/>
        <v>3681000000</v>
      </c>
      <c r="M1501" s="2">
        <f t="shared" si="70"/>
        <v>6368000000</v>
      </c>
      <c r="N1501" s="2">
        <f t="shared" si="71"/>
        <v>2687000000</v>
      </c>
    </row>
    <row r="1502" spans="1:14" x14ac:dyDescent="0.3">
      <c r="A1502">
        <v>1563</v>
      </c>
      <c r="B1502" t="s">
        <v>512</v>
      </c>
      <c r="C1502" t="s">
        <v>6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13</v>
      </c>
      <c r="K1502" t="s">
        <v>25</v>
      </c>
      <c r="L1502" s="2">
        <f t="shared" si="69"/>
        <v>3380000000</v>
      </c>
      <c r="M1502" s="2">
        <f t="shared" si="70"/>
        <v>6364000000</v>
      </c>
      <c r="N1502" s="2">
        <f t="shared" si="71"/>
        <v>2984000000</v>
      </c>
    </row>
    <row r="1503" spans="1:14" x14ac:dyDescent="0.3">
      <c r="A1503">
        <v>1564</v>
      </c>
      <c r="B1503" t="s">
        <v>512</v>
      </c>
      <c r="C1503" t="s">
        <v>7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13</v>
      </c>
      <c r="K1503" t="s">
        <v>25</v>
      </c>
      <c r="L1503" s="2">
        <f t="shared" si="69"/>
        <v>3201000000</v>
      </c>
      <c r="M1503" s="2">
        <f t="shared" si="70"/>
        <v>7427000000</v>
      </c>
      <c r="N1503" s="2">
        <f t="shared" si="71"/>
        <v>4226000000</v>
      </c>
    </row>
    <row r="1504" spans="1:14" x14ac:dyDescent="0.3">
      <c r="A1504">
        <v>1565</v>
      </c>
      <c r="B1504" t="s">
        <v>512</v>
      </c>
      <c r="C1504" t="s">
        <v>8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13</v>
      </c>
      <c r="K1504" t="s">
        <v>25</v>
      </c>
      <c r="L1504" s="2">
        <f t="shared" si="69"/>
        <v>3028000000</v>
      </c>
      <c r="M1504" s="2">
        <f t="shared" si="70"/>
        <v>7560000000</v>
      </c>
      <c r="N1504" s="2">
        <f t="shared" si="71"/>
        <v>4532000000</v>
      </c>
    </row>
    <row r="1505" spans="1:14" x14ac:dyDescent="0.3">
      <c r="A1505">
        <v>1566</v>
      </c>
      <c r="B1505" t="s">
        <v>513</v>
      </c>
      <c r="C1505" t="s">
        <v>3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4</v>
      </c>
      <c r="K1505" t="s">
        <v>155</v>
      </c>
      <c r="L1505" s="2">
        <f t="shared" si="69"/>
        <v>1165000000</v>
      </c>
      <c r="M1505" s="2">
        <f t="shared" si="70"/>
        <v>2218000000</v>
      </c>
      <c r="N1505" s="2">
        <f t="shared" si="71"/>
        <v>1053000000</v>
      </c>
    </row>
    <row r="1506" spans="1:14" x14ac:dyDescent="0.3">
      <c r="A1506">
        <v>1567</v>
      </c>
      <c r="B1506" t="s">
        <v>513</v>
      </c>
      <c r="C1506" t="s">
        <v>6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4</v>
      </c>
      <c r="K1506" t="s">
        <v>155</v>
      </c>
      <c r="L1506" s="2">
        <f t="shared" si="69"/>
        <v>1126000000</v>
      </c>
      <c r="M1506" s="2">
        <f t="shared" si="70"/>
        <v>1973000000</v>
      </c>
      <c r="N1506" s="2">
        <f t="shared" si="71"/>
        <v>847000000</v>
      </c>
    </row>
    <row r="1507" spans="1:14" x14ac:dyDescent="0.3">
      <c r="A1507">
        <v>1568</v>
      </c>
      <c r="B1507" t="s">
        <v>513</v>
      </c>
      <c r="C1507" t="s">
        <v>7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4</v>
      </c>
      <c r="K1507" t="s">
        <v>155</v>
      </c>
      <c r="L1507" s="2">
        <f t="shared" si="69"/>
        <v>1361000000</v>
      </c>
      <c r="M1507" s="2">
        <f t="shared" si="70"/>
        <v>2457000000</v>
      </c>
      <c r="N1507" s="2">
        <f t="shared" si="71"/>
        <v>1096000000</v>
      </c>
    </row>
    <row r="1508" spans="1:14" x14ac:dyDescent="0.3">
      <c r="A1508">
        <v>1569</v>
      </c>
      <c r="B1508" t="s">
        <v>513</v>
      </c>
      <c r="C1508" t="s">
        <v>8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4</v>
      </c>
      <c r="K1508" t="s">
        <v>155</v>
      </c>
      <c r="L1508" s="2">
        <f t="shared" si="69"/>
        <v>1304000000</v>
      </c>
      <c r="M1508" s="2">
        <f t="shared" si="70"/>
        <v>2444000000</v>
      </c>
      <c r="N1508" s="2">
        <f t="shared" si="71"/>
        <v>1140000000</v>
      </c>
    </row>
    <row r="1509" spans="1:14" x14ac:dyDescent="0.3">
      <c r="A1509">
        <v>1570</v>
      </c>
      <c r="B1509" t="s">
        <v>514</v>
      </c>
      <c r="C1509" t="s">
        <v>3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10</v>
      </c>
      <c r="K1509" t="s">
        <v>280</v>
      </c>
      <c r="L1509" s="2">
        <f t="shared" si="69"/>
        <v>670602000</v>
      </c>
      <c r="M1509" s="2">
        <f t="shared" si="70"/>
        <v>879297000</v>
      </c>
      <c r="N1509" s="2">
        <f t="shared" si="71"/>
        <v>208695000</v>
      </c>
    </row>
    <row r="1510" spans="1:14" x14ac:dyDescent="0.3">
      <c r="A1510">
        <v>1571</v>
      </c>
      <c r="B1510" t="s">
        <v>514</v>
      </c>
      <c r="C1510" t="s">
        <v>6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10</v>
      </c>
      <c r="K1510" t="s">
        <v>280</v>
      </c>
      <c r="L1510" s="2">
        <f t="shared" si="69"/>
        <v>871572000</v>
      </c>
      <c r="M1510" s="2">
        <f t="shared" si="70"/>
        <v>1136670000</v>
      </c>
      <c r="N1510" s="2">
        <f t="shared" si="71"/>
        <v>265098000</v>
      </c>
    </row>
    <row r="1511" spans="1:14" x14ac:dyDescent="0.3">
      <c r="A1511">
        <v>1572</v>
      </c>
      <c r="B1511" t="s">
        <v>514</v>
      </c>
      <c r="C1511" t="s">
        <v>7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10</v>
      </c>
      <c r="K1511" t="s">
        <v>280</v>
      </c>
      <c r="L1511" s="2">
        <f t="shared" si="69"/>
        <v>1158251000</v>
      </c>
      <c r="M1511" s="2">
        <f t="shared" si="70"/>
        <v>1512206000</v>
      </c>
      <c r="N1511" s="2">
        <f t="shared" si="71"/>
        <v>353955000</v>
      </c>
    </row>
    <row r="1512" spans="1:14" x14ac:dyDescent="0.3">
      <c r="A1512">
        <v>1573</v>
      </c>
      <c r="B1512" t="s">
        <v>514</v>
      </c>
      <c r="C1512" t="s">
        <v>8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10</v>
      </c>
      <c r="K1512" t="s">
        <v>280</v>
      </c>
      <c r="L1512" s="2">
        <f t="shared" si="69"/>
        <v>1497000000</v>
      </c>
      <c r="M1512" s="2">
        <f t="shared" si="70"/>
        <v>1905547000</v>
      </c>
      <c r="N1512" s="2">
        <f t="shared" si="71"/>
        <v>408547000</v>
      </c>
    </row>
    <row r="1513" spans="1:14" x14ac:dyDescent="0.3">
      <c r="A1513">
        <v>1574</v>
      </c>
      <c r="B1513" t="s">
        <v>515</v>
      </c>
      <c r="C1513" t="s">
        <v>3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10</v>
      </c>
      <c r="K1513" t="s">
        <v>280</v>
      </c>
      <c r="L1513" s="2">
        <f t="shared" si="69"/>
        <v>670602000</v>
      </c>
      <c r="M1513" s="2">
        <f t="shared" si="70"/>
        <v>879297000</v>
      </c>
      <c r="N1513" s="2">
        <f t="shared" si="71"/>
        <v>208695000</v>
      </c>
    </row>
    <row r="1514" spans="1:14" x14ac:dyDescent="0.3">
      <c r="A1514">
        <v>1575</v>
      </c>
      <c r="B1514" t="s">
        <v>515</v>
      </c>
      <c r="C1514" t="s">
        <v>6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10</v>
      </c>
      <c r="K1514" t="s">
        <v>280</v>
      </c>
      <c r="L1514" s="2">
        <f t="shared" si="69"/>
        <v>871572000</v>
      </c>
      <c r="M1514" s="2">
        <f t="shared" si="70"/>
        <v>1136670000</v>
      </c>
      <c r="N1514" s="2">
        <f t="shared" si="71"/>
        <v>265098000</v>
      </c>
    </row>
    <row r="1515" spans="1:14" x14ac:dyDescent="0.3">
      <c r="A1515">
        <v>1576</v>
      </c>
      <c r="B1515" t="s">
        <v>515</v>
      </c>
      <c r="C1515" t="s">
        <v>7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10</v>
      </c>
      <c r="K1515" t="s">
        <v>280</v>
      </c>
      <c r="L1515" s="2">
        <f t="shared" si="69"/>
        <v>1158251000</v>
      </c>
      <c r="M1515" s="2">
        <f t="shared" si="70"/>
        <v>1512206000</v>
      </c>
      <c r="N1515" s="2">
        <f t="shared" si="71"/>
        <v>353955000</v>
      </c>
    </row>
    <row r="1516" spans="1:14" x14ac:dyDescent="0.3">
      <c r="A1516">
        <v>1577</v>
      </c>
      <c r="B1516" t="s">
        <v>515</v>
      </c>
      <c r="C1516" t="s">
        <v>8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10</v>
      </c>
      <c r="K1516" t="s">
        <v>280</v>
      </c>
      <c r="L1516" s="2">
        <f t="shared" si="69"/>
        <v>1497000000</v>
      </c>
      <c r="M1516" s="2">
        <f t="shared" si="70"/>
        <v>1905547000</v>
      </c>
      <c r="N1516" s="2">
        <f t="shared" si="71"/>
        <v>408547000</v>
      </c>
    </row>
    <row r="1517" spans="1:14" x14ac:dyDescent="0.3">
      <c r="A1517">
        <v>1578</v>
      </c>
      <c r="B1517" t="s">
        <v>516</v>
      </c>
      <c r="C1517" t="s">
        <v>3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4</v>
      </c>
      <c r="K1517" t="s">
        <v>5</v>
      </c>
      <c r="L1517" s="2">
        <f t="shared" si="69"/>
        <v>17970000000</v>
      </c>
      <c r="M1517" s="2">
        <f t="shared" si="70"/>
        <v>19332000000</v>
      </c>
      <c r="N1517" s="2">
        <f t="shared" si="71"/>
        <v>1362000000</v>
      </c>
    </row>
    <row r="1518" spans="1:14" x14ac:dyDescent="0.3">
      <c r="A1518">
        <v>1579</v>
      </c>
      <c r="B1518" t="s">
        <v>516</v>
      </c>
      <c r="C1518" t="s">
        <v>6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4</v>
      </c>
      <c r="K1518" t="s">
        <v>5</v>
      </c>
      <c r="L1518" s="2">
        <f t="shared" si="69"/>
        <v>19318000000</v>
      </c>
      <c r="M1518" s="2">
        <f t="shared" si="70"/>
        <v>21087000000</v>
      </c>
      <c r="N1518" s="2">
        <f t="shared" si="71"/>
        <v>1769000000</v>
      </c>
    </row>
    <row r="1519" spans="1:14" x14ac:dyDescent="0.3">
      <c r="A1519">
        <v>1580</v>
      </c>
      <c r="B1519" t="s">
        <v>516</v>
      </c>
      <c r="C1519" t="s">
        <v>7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4</v>
      </c>
      <c r="K1519" t="s">
        <v>5</v>
      </c>
      <c r="L1519" s="2">
        <f t="shared" si="69"/>
        <v>19474000000</v>
      </c>
      <c r="M1519" s="2">
        <f t="shared" si="70"/>
        <v>22290000000</v>
      </c>
      <c r="N1519" s="2">
        <f t="shared" si="71"/>
        <v>2816000000</v>
      </c>
    </row>
    <row r="1520" spans="1:14" x14ac:dyDescent="0.3">
      <c r="A1520">
        <v>1581</v>
      </c>
      <c r="B1520" t="s">
        <v>516</v>
      </c>
      <c r="C1520" t="s">
        <v>8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4</v>
      </c>
      <c r="K1520" t="s">
        <v>5</v>
      </c>
      <c r="L1520" s="2">
        <f t="shared" si="69"/>
        <v>20242000000</v>
      </c>
      <c r="M1520" s="2">
        <f t="shared" si="70"/>
        <v>25734000000</v>
      </c>
      <c r="N1520" s="2">
        <f t="shared" si="71"/>
        <v>5492000000</v>
      </c>
    </row>
    <row r="1521" spans="1:14" x14ac:dyDescent="0.3">
      <c r="A1521">
        <v>1582</v>
      </c>
      <c r="B1521" t="s">
        <v>517</v>
      </c>
      <c r="C1521" t="s">
        <v>3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43</v>
      </c>
      <c r="K1521" t="s">
        <v>225</v>
      </c>
      <c r="L1521" s="2">
        <f t="shared" si="69"/>
        <v>404036000</v>
      </c>
      <c r="M1521" s="2">
        <f t="shared" si="70"/>
        <v>471296000</v>
      </c>
      <c r="N1521" s="2">
        <f t="shared" si="71"/>
        <v>67260000</v>
      </c>
    </row>
    <row r="1522" spans="1:14" x14ac:dyDescent="0.3">
      <c r="A1522">
        <v>1583</v>
      </c>
      <c r="B1522" t="s">
        <v>517</v>
      </c>
      <c r="C1522" t="s">
        <v>6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43</v>
      </c>
      <c r="K1522" t="s">
        <v>225</v>
      </c>
      <c r="L1522" s="2">
        <f t="shared" si="69"/>
        <v>383394000</v>
      </c>
      <c r="M1522" s="2">
        <f t="shared" si="70"/>
        <v>500314000</v>
      </c>
      <c r="N1522" s="2">
        <f t="shared" si="71"/>
        <v>116920000</v>
      </c>
    </row>
    <row r="1523" spans="1:14" x14ac:dyDescent="0.3">
      <c r="A1523">
        <v>1584</v>
      </c>
      <c r="B1523" t="s">
        <v>517</v>
      </c>
      <c r="C1523" t="s">
        <v>7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43</v>
      </c>
      <c r="K1523" t="s">
        <v>225</v>
      </c>
      <c r="L1523" s="2">
        <f t="shared" si="69"/>
        <v>420541000</v>
      </c>
      <c r="M1523" s="2">
        <f t="shared" si="70"/>
        <v>547305000</v>
      </c>
      <c r="N1523" s="2">
        <f t="shared" si="71"/>
        <v>126764000</v>
      </c>
    </row>
    <row r="1524" spans="1:14" x14ac:dyDescent="0.3">
      <c r="A1524">
        <v>1585</v>
      </c>
      <c r="B1524" t="s">
        <v>517</v>
      </c>
      <c r="C1524" t="s">
        <v>8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43</v>
      </c>
      <c r="K1524" t="s">
        <v>225</v>
      </c>
      <c r="L1524" s="2">
        <f t="shared" si="69"/>
        <v>453010000</v>
      </c>
      <c r="M1524" s="2">
        <f t="shared" si="70"/>
        <v>612601000</v>
      </c>
      <c r="N1524" s="2">
        <f t="shared" si="71"/>
        <v>159591000</v>
      </c>
    </row>
    <row r="1525" spans="1:14" x14ac:dyDescent="0.3">
      <c r="A1525">
        <v>1590</v>
      </c>
      <c r="B1525" t="s">
        <v>518</v>
      </c>
      <c r="C1525" t="s">
        <v>3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10</v>
      </c>
      <c r="K1525" t="s">
        <v>70</v>
      </c>
      <c r="L1525" s="2">
        <f t="shared" si="69"/>
        <v>488880000</v>
      </c>
      <c r="M1525" s="2">
        <f t="shared" si="70"/>
        <v>783674000</v>
      </c>
      <c r="N1525" s="2">
        <f t="shared" si="71"/>
        <v>294794000</v>
      </c>
    </row>
    <row r="1526" spans="1:14" x14ac:dyDescent="0.3">
      <c r="A1526">
        <v>1591</v>
      </c>
      <c r="B1526" t="s">
        <v>518</v>
      </c>
      <c r="C1526" t="s">
        <v>6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10</v>
      </c>
      <c r="K1526" t="s">
        <v>70</v>
      </c>
      <c r="L1526" s="2">
        <f t="shared" si="69"/>
        <v>596390000</v>
      </c>
      <c r="M1526" s="2">
        <f t="shared" si="70"/>
        <v>941248000</v>
      </c>
      <c r="N1526" s="2">
        <f t="shared" si="71"/>
        <v>344858000</v>
      </c>
    </row>
    <row r="1527" spans="1:14" x14ac:dyDescent="0.3">
      <c r="A1527">
        <v>1592</v>
      </c>
      <c r="B1527" t="s">
        <v>518</v>
      </c>
      <c r="C1527" t="s">
        <v>7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10</v>
      </c>
      <c r="K1527" t="s">
        <v>70</v>
      </c>
      <c r="L1527" s="2">
        <f t="shared" si="69"/>
        <v>712006000</v>
      </c>
      <c r="M1527" s="2">
        <f t="shared" si="70"/>
        <v>1136787000</v>
      </c>
      <c r="N1527" s="2">
        <f t="shared" si="71"/>
        <v>424781000</v>
      </c>
    </row>
    <row r="1528" spans="1:14" x14ac:dyDescent="0.3">
      <c r="A1528">
        <v>1593</v>
      </c>
      <c r="B1528" t="s">
        <v>518</v>
      </c>
      <c r="C1528" t="s">
        <v>8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10</v>
      </c>
      <c r="K1528" t="s">
        <v>70</v>
      </c>
      <c r="L1528" s="2">
        <f t="shared" si="69"/>
        <v>863354000</v>
      </c>
      <c r="M1528" s="2">
        <f t="shared" si="70"/>
        <v>1384333000</v>
      </c>
      <c r="N1528" s="2">
        <f t="shared" si="71"/>
        <v>520979000</v>
      </c>
    </row>
    <row r="1529" spans="1:14" x14ac:dyDescent="0.3">
      <c r="A1529">
        <v>1594</v>
      </c>
      <c r="B1529" t="s">
        <v>519</v>
      </c>
      <c r="C1529" t="s">
        <v>3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16</v>
      </c>
      <c r="K1529" t="s">
        <v>72</v>
      </c>
      <c r="L1529" s="2">
        <f t="shared" si="69"/>
        <v>23207000000</v>
      </c>
      <c r="M1529" s="2">
        <f t="shared" si="70"/>
        <v>32830000000</v>
      </c>
      <c r="N1529" s="2">
        <f t="shared" si="71"/>
        <v>9623000000</v>
      </c>
    </row>
    <row r="1530" spans="1:14" x14ac:dyDescent="0.3">
      <c r="A1530">
        <v>1595</v>
      </c>
      <c r="B1530" t="s">
        <v>519</v>
      </c>
      <c r="C1530" t="s">
        <v>6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16</v>
      </c>
      <c r="K1530" t="s">
        <v>72</v>
      </c>
      <c r="L1530" s="2">
        <f t="shared" si="69"/>
        <v>26567000000</v>
      </c>
      <c r="M1530" s="2">
        <f t="shared" si="70"/>
        <v>36841000000</v>
      </c>
      <c r="N1530" s="2">
        <f t="shared" si="71"/>
        <v>10274000000</v>
      </c>
    </row>
    <row r="1531" spans="1:14" x14ac:dyDescent="0.3">
      <c r="A1531">
        <v>1596</v>
      </c>
      <c r="B1531" t="s">
        <v>519</v>
      </c>
      <c r="C1531" t="s">
        <v>7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16</v>
      </c>
      <c r="K1531" t="s">
        <v>72</v>
      </c>
      <c r="L1531" s="2">
        <f t="shared" si="69"/>
        <v>42211000000</v>
      </c>
      <c r="M1531" s="2">
        <f t="shared" si="70"/>
        <v>53232000000</v>
      </c>
      <c r="N1531" s="2">
        <f t="shared" si="71"/>
        <v>11021000000</v>
      </c>
    </row>
    <row r="1532" spans="1:14" x14ac:dyDescent="0.3">
      <c r="A1532">
        <v>1597</v>
      </c>
      <c r="B1532" t="s">
        <v>519</v>
      </c>
      <c r="C1532" t="s">
        <v>8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16</v>
      </c>
      <c r="K1532" t="s">
        <v>72</v>
      </c>
      <c r="L1532" s="2">
        <f t="shared" si="69"/>
        <v>54872000000</v>
      </c>
      <c r="M1532" s="2">
        <f t="shared" si="70"/>
        <v>67802000000</v>
      </c>
      <c r="N1532" s="2">
        <f t="shared" si="71"/>
        <v>12930000000</v>
      </c>
    </row>
    <row r="1533" spans="1:14" x14ac:dyDescent="0.3">
      <c r="A1533">
        <v>1598</v>
      </c>
      <c r="B1533" t="s">
        <v>520</v>
      </c>
      <c r="C1533" t="s">
        <v>3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38</v>
      </c>
      <c r="K1533" t="s">
        <v>370</v>
      </c>
      <c r="L1533" s="2">
        <f t="shared" si="69"/>
        <v>1948400000</v>
      </c>
      <c r="M1533" s="2">
        <f t="shared" si="70"/>
        <v>3343300000</v>
      </c>
      <c r="N1533" s="2">
        <f t="shared" si="71"/>
        <v>1394900000</v>
      </c>
    </row>
    <row r="1534" spans="1:14" x14ac:dyDescent="0.3">
      <c r="A1534">
        <v>1599</v>
      </c>
      <c r="B1534" t="s">
        <v>520</v>
      </c>
      <c r="C1534" t="s">
        <v>6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38</v>
      </c>
      <c r="K1534" t="s">
        <v>370</v>
      </c>
      <c r="L1534" s="2">
        <f t="shared" si="69"/>
        <v>1960800000</v>
      </c>
      <c r="M1534" s="2">
        <f t="shared" si="70"/>
        <v>3330200000</v>
      </c>
      <c r="N1534" s="2">
        <f t="shared" si="71"/>
        <v>1369400000</v>
      </c>
    </row>
    <row r="1535" spans="1:14" x14ac:dyDescent="0.3">
      <c r="A1535">
        <v>1600</v>
      </c>
      <c r="B1535" t="s">
        <v>520</v>
      </c>
      <c r="C1535" t="s">
        <v>7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38</v>
      </c>
      <c r="K1535" t="s">
        <v>370</v>
      </c>
      <c r="L1535" s="2">
        <f t="shared" si="69"/>
        <v>2092900000</v>
      </c>
      <c r="M1535" s="2">
        <f t="shared" si="70"/>
        <v>2802400000</v>
      </c>
      <c r="N1535" s="2">
        <f t="shared" si="71"/>
        <v>709500000</v>
      </c>
    </row>
    <row r="1536" spans="1:14" x14ac:dyDescent="0.3">
      <c r="A1536">
        <v>1601</v>
      </c>
      <c r="B1536" t="s">
        <v>520</v>
      </c>
      <c r="C1536" t="s">
        <v>8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38</v>
      </c>
      <c r="K1536" t="s">
        <v>370</v>
      </c>
      <c r="L1536" s="2">
        <f t="shared" si="69"/>
        <v>2130800000</v>
      </c>
      <c r="M1536" s="2">
        <f t="shared" si="70"/>
        <v>3521900000</v>
      </c>
      <c r="N1536" s="2">
        <f t="shared" si="71"/>
        <v>1391100000</v>
      </c>
    </row>
    <row r="1537" spans="1:14" x14ac:dyDescent="0.3">
      <c r="A1537">
        <v>1602</v>
      </c>
      <c r="B1537" t="s">
        <v>521</v>
      </c>
      <c r="C1537" t="s">
        <v>3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4</v>
      </c>
      <c r="K1537" t="s">
        <v>169</v>
      </c>
      <c r="L1537" s="2">
        <f t="shared" si="69"/>
        <v>8668000000</v>
      </c>
      <c r="M1537" s="2">
        <f t="shared" si="70"/>
        <v>16114000000</v>
      </c>
      <c r="N1537" s="2">
        <f t="shared" si="71"/>
        <v>7446000000</v>
      </c>
    </row>
    <row r="1538" spans="1:14" x14ac:dyDescent="0.3">
      <c r="A1538">
        <v>1603</v>
      </c>
      <c r="B1538" t="s">
        <v>521</v>
      </c>
      <c r="C1538" t="s">
        <v>6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4</v>
      </c>
      <c r="K1538" t="s">
        <v>169</v>
      </c>
      <c r="L1538" s="2">
        <f t="shared" si="69"/>
        <v>9138000000</v>
      </c>
      <c r="M1538" s="2">
        <f t="shared" si="70"/>
        <v>17891000000</v>
      </c>
      <c r="N1538" s="2">
        <f t="shared" si="71"/>
        <v>8753000000</v>
      </c>
    </row>
    <row r="1539" spans="1:14" x14ac:dyDescent="0.3">
      <c r="A1539">
        <v>1604</v>
      </c>
      <c r="B1539" t="s">
        <v>521</v>
      </c>
      <c r="C1539" t="s">
        <v>7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4</v>
      </c>
      <c r="K1539" t="s">
        <v>169</v>
      </c>
      <c r="L1539" s="2">
        <f t="shared" ref="L1539:L1602" si="72">G1539+H1539+I1539</f>
        <v>9327000000</v>
      </c>
      <c r="M1539" s="2">
        <f t="shared" ref="M1539:M1602" si="73">E1539-F1539</f>
        <v>17379000000</v>
      </c>
      <c r="N1539" s="2">
        <f t="shared" ref="N1539:N1602" si="74">M1539-L1539</f>
        <v>8052000000</v>
      </c>
    </row>
    <row r="1540" spans="1:14" x14ac:dyDescent="0.3">
      <c r="A1540">
        <v>1605</v>
      </c>
      <c r="B1540" t="s">
        <v>521</v>
      </c>
      <c r="C1540" t="s">
        <v>8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4</v>
      </c>
      <c r="K1540" t="s">
        <v>169</v>
      </c>
      <c r="L1540" s="2">
        <f t="shared" si="72"/>
        <v>8922000000</v>
      </c>
      <c r="M1540" s="2">
        <f t="shared" si="73"/>
        <v>16194000000</v>
      </c>
      <c r="N1540" s="2">
        <f t="shared" si="74"/>
        <v>7272000000</v>
      </c>
    </row>
    <row r="1541" spans="1:14" x14ac:dyDescent="0.3">
      <c r="A1541">
        <v>1606</v>
      </c>
      <c r="B1541" t="s">
        <v>522</v>
      </c>
      <c r="C1541" t="s">
        <v>3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4</v>
      </c>
      <c r="K1541" t="s">
        <v>137</v>
      </c>
      <c r="L1541" s="2">
        <f t="shared" si="72"/>
        <v>39210000000</v>
      </c>
      <c r="M1541" s="2">
        <f t="shared" si="73"/>
        <v>40553000000</v>
      </c>
      <c r="N1541" s="2">
        <f t="shared" si="74"/>
        <v>1343000000</v>
      </c>
    </row>
    <row r="1542" spans="1:14" x14ac:dyDescent="0.3">
      <c r="A1542">
        <v>1607</v>
      </c>
      <c r="B1542" t="s">
        <v>522</v>
      </c>
      <c r="C1542" t="s">
        <v>6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4</v>
      </c>
      <c r="K1542" t="s">
        <v>137</v>
      </c>
      <c r="L1542" s="2">
        <f t="shared" si="72"/>
        <v>34701000000</v>
      </c>
      <c r="M1542" s="2">
        <f t="shared" si="73"/>
        <v>41735000000</v>
      </c>
      <c r="N1542" s="2">
        <f t="shared" si="74"/>
        <v>7034000000</v>
      </c>
    </row>
    <row r="1543" spans="1:14" x14ac:dyDescent="0.3">
      <c r="A1543">
        <v>1608</v>
      </c>
      <c r="B1543" t="s">
        <v>522</v>
      </c>
      <c r="C1543" t="s">
        <v>7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4</v>
      </c>
      <c r="K1543" t="s">
        <v>137</v>
      </c>
      <c r="L1543" s="2">
        <f t="shared" si="72"/>
        <v>38506000000</v>
      </c>
      <c r="M1543" s="2">
        <f t="shared" si="73"/>
        <v>43474000000</v>
      </c>
      <c r="N1543" s="2">
        <f t="shared" si="74"/>
        <v>4968000000</v>
      </c>
    </row>
    <row r="1544" spans="1:14" x14ac:dyDescent="0.3">
      <c r="A1544">
        <v>1609</v>
      </c>
      <c r="B1544" t="s">
        <v>522</v>
      </c>
      <c r="C1544" t="s">
        <v>8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4</v>
      </c>
      <c r="K1544" t="s">
        <v>137</v>
      </c>
      <c r="L1544" s="2">
        <f t="shared" si="72"/>
        <v>37748000000</v>
      </c>
      <c r="M1544" s="2">
        <f t="shared" si="73"/>
        <v>45416000000</v>
      </c>
      <c r="N1544" s="2">
        <f t="shared" si="74"/>
        <v>7668000000</v>
      </c>
    </row>
    <row r="1545" spans="1:14" x14ac:dyDescent="0.3">
      <c r="A1545">
        <v>1610</v>
      </c>
      <c r="B1545" t="s">
        <v>523</v>
      </c>
      <c r="C1545" t="s">
        <v>3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10</v>
      </c>
      <c r="K1545" t="s">
        <v>248</v>
      </c>
      <c r="L1545" s="2">
        <f t="shared" si="72"/>
        <v>657246000</v>
      </c>
      <c r="M1545" s="2">
        <f t="shared" si="73"/>
        <v>1031531000</v>
      </c>
      <c r="N1545" s="2">
        <f t="shared" si="74"/>
        <v>374285000</v>
      </c>
    </row>
    <row r="1546" spans="1:14" x14ac:dyDescent="0.3">
      <c r="A1546">
        <v>1611</v>
      </c>
      <c r="B1546" t="s">
        <v>523</v>
      </c>
      <c r="C1546" t="s">
        <v>6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10</v>
      </c>
      <c r="K1546" t="s">
        <v>248</v>
      </c>
      <c r="L1546" s="2">
        <f t="shared" si="72"/>
        <v>734511000</v>
      </c>
      <c r="M1546" s="2">
        <f t="shared" si="73"/>
        <v>1161342000</v>
      </c>
      <c r="N1546" s="2">
        <f t="shared" si="74"/>
        <v>426831000</v>
      </c>
    </row>
    <row r="1547" spans="1:14" x14ac:dyDescent="0.3">
      <c r="A1547">
        <v>1612</v>
      </c>
      <c r="B1547" t="s">
        <v>523</v>
      </c>
      <c r="C1547" t="s">
        <v>7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10</v>
      </c>
      <c r="K1547" t="s">
        <v>248</v>
      </c>
      <c r="L1547" s="2">
        <f t="shared" si="72"/>
        <v>809545000</v>
      </c>
      <c r="M1547" s="2">
        <f t="shared" si="73"/>
        <v>1174930000</v>
      </c>
      <c r="N1547" s="2">
        <f t="shared" si="74"/>
        <v>365385000</v>
      </c>
    </row>
    <row r="1548" spans="1:14" x14ac:dyDescent="0.3">
      <c r="A1548">
        <v>1613</v>
      </c>
      <c r="B1548" t="s">
        <v>523</v>
      </c>
      <c r="C1548" t="s">
        <v>8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10</v>
      </c>
      <c r="K1548" t="s">
        <v>248</v>
      </c>
      <c r="L1548" s="2">
        <f t="shared" si="72"/>
        <v>848323000</v>
      </c>
      <c r="M1548" s="2">
        <f t="shared" si="73"/>
        <v>1201902000</v>
      </c>
      <c r="N1548" s="2">
        <f t="shared" si="74"/>
        <v>353579000</v>
      </c>
    </row>
    <row r="1549" spans="1:14" x14ac:dyDescent="0.3">
      <c r="A1549">
        <v>1614</v>
      </c>
      <c r="B1549" t="s">
        <v>524</v>
      </c>
      <c r="C1549" t="s">
        <v>3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38</v>
      </c>
      <c r="K1549" t="s">
        <v>96</v>
      </c>
      <c r="L1549" s="2">
        <f t="shared" si="72"/>
        <v>503798000</v>
      </c>
      <c r="M1549" s="2">
        <f t="shared" si="73"/>
        <v>847127000</v>
      </c>
      <c r="N1549" s="2">
        <f t="shared" si="74"/>
        <v>343329000</v>
      </c>
    </row>
    <row r="1550" spans="1:14" x14ac:dyDescent="0.3">
      <c r="A1550">
        <v>1615</v>
      </c>
      <c r="B1550" t="s">
        <v>524</v>
      </c>
      <c r="C1550" t="s">
        <v>6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38</v>
      </c>
      <c r="K1550" t="s">
        <v>96</v>
      </c>
      <c r="L1550" s="2">
        <f t="shared" si="72"/>
        <v>522100000</v>
      </c>
      <c r="M1550" s="2">
        <f t="shared" si="73"/>
        <v>877800000</v>
      </c>
      <c r="N1550" s="2">
        <f t="shared" si="74"/>
        <v>355700000</v>
      </c>
    </row>
    <row r="1551" spans="1:14" x14ac:dyDescent="0.3">
      <c r="A1551">
        <v>1616</v>
      </c>
      <c r="B1551" t="s">
        <v>524</v>
      </c>
      <c r="C1551" t="s">
        <v>7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38</v>
      </c>
      <c r="K1551" t="s">
        <v>96</v>
      </c>
      <c r="L1551" s="2">
        <f t="shared" si="72"/>
        <v>520300000</v>
      </c>
      <c r="M1551" s="2">
        <f t="shared" si="73"/>
        <v>808600000</v>
      </c>
      <c r="N1551" s="2">
        <f t="shared" si="74"/>
        <v>288300000</v>
      </c>
    </row>
    <row r="1552" spans="1:14" x14ac:dyDescent="0.3">
      <c r="A1552">
        <v>1617</v>
      </c>
      <c r="B1552" t="s">
        <v>524</v>
      </c>
      <c r="C1552" t="s">
        <v>8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38</v>
      </c>
      <c r="K1552" t="s">
        <v>96</v>
      </c>
      <c r="L1552" s="2">
        <f t="shared" si="72"/>
        <v>480600000</v>
      </c>
      <c r="M1552" s="2">
        <f t="shared" si="73"/>
        <v>754800000</v>
      </c>
      <c r="N1552" s="2">
        <f t="shared" si="74"/>
        <v>274200000</v>
      </c>
    </row>
    <row r="1553" spans="1:14" x14ac:dyDescent="0.3">
      <c r="A1553">
        <v>1618</v>
      </c>
      <c r="B1553" t="s">
        <v>525</v>
      </c>
      <c r="C1553" t="s">
        <v>3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4</v>
      </c>
      <c r="K1553" t="s">
        <v>155</v>
      </c>
      <c r="L1553" s="2">
        <f t="shared" si="72"/>
        <v>7583000000</v>
      </c>
      <c r="M1553" s="2">
        <f t="shared" si="73"/>
        <v>16132000000</v>
      </c>
      <c r="N1553" s="2">
        <f t="shared" si="74"/>
        <v>8549000000</v>
      </c>
    </row>
    <row r="1554" spans="1:14" x14ac:dyDescent="0.3">
      <c r="A1554">
        <v>1619</v>
      </c>
      <c r="B1554" t="s">
        <v>525</v>
      </c>
      <c r="C1554" t="s">
        <v>6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4</v>
      </c>
      <c r="K1554" t="s">
        <v>155</v>
      </c>
      <c r="L1554" s="2">
        <f t="shared" si="72"/>
        <v>7409000000</v>
      </c>
      <c r="M1554" s="2">
        <f t="shared" si="73"/>
        <v>17002000000</v>
      </c>
      <c r="N1554" s="2">
        <f t="shared" si="74"/>
        <v>9593000000</v>
      </c>
    </row>
    <row r="1555" spans="1:14" x14ac:dyDescent="0.3">
      <c r="A1555">
        <v>1620</v>
      </c>
      <c r="B1555" t="s">
        <v>525</v>
      </c>
      <c r="C1555" t="s">
        <v>7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4</v>
      </c>
      <c r="K1555" t="s">
        <v>155</v>
      </c>
      <c r="L1555" s="2">
        <f t="shared" si="72"/>
        <v>8376000000</v>
      </c>
      <c r="M1555" s="2">
        <f t="shared" si="73"/>
        <v>15667000000</v>
      </c>
      <c r="N1555" s="2">
        <f t="shared" si="74"/>
        <v>7291000000</v>
      </c>
    </row>
    <row r="1556" spans="1:14" x14ac:dyDescent="0.3">
      <c r="A1556">
        <v>1621</v>
      </c>
      <c r="B1556" t="s">
        <v>525</v>
      </c>
      <c r="C1556" t="s">
        <v>8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4</v>
      </c>
      <c r="K1556" t="s">
        <v>155</v>
      </c>
      <c r="L1556" s="2">
        <f t="shared" si="72"/>
        <v>7612000000</v>
      </c>
      <c r="M1556" s="2">
        <f t="shared" si="73"/>
        <v>15784000000</v>
      </c>
      <c r="N1556" s="2">
        <f t="shared" si="74"/>
        <v>8172000000</v>
      </c>
    </row>
    <row r="1557" spans="1:14" x14ac:dyDescent="0.3">
      <c r="A1557">
        <v>1622</v>
      </c>
      <c r="B1557" t="s">
        <v>526</v>
      </c>
      <c r="C1557" t="s">
        <v>3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13</v>
      </c>
      <c r="K1557" t="s">
        <v>48</v>
      </c>
      <c r="L1557" s="2">
        <f t="shared" si="72"/>
        <v>2604000000</v>
      </c>
      <c r="M1557" s="2">
        <f t="shared" si="73"/>
        <v>9846000000</v>
      </c>
      <c r="N1557" s="2">
        <f t="shared" si="74"/>
        <v>7242000000</v>
      </c>
    </row>
    <row r="1558" spans="1:14" x14ac:dyDescent="0.3">
      <c r="A1558">
        <v>1623</v>
      </c>
      <c r="B1558" t="s">
        <v>526</v>
      </c>
      <c r="C1558" t="s">
        <v>6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13</v>
      </c>
      <c r="K1558" t="s">
        <v>48</v>
      </c>
      <c r="L1558" s="2">
        <f t="shared" si="72"/>
        <v>2677000000</v>
      </c>
      <c r="M1558" s="2">
        <f t="shared" si="73"/>
        <v>10827000000</v>
      </c>
      <c r="N1558" s="2">
        <f t="shared" si="74"/>
        <v>8150000000</v>
      </c>
    </row>
    <row r="1559" spans="1:14" x14ac:dyDescent="0.3">
      <c r="A1559">
        <v>1624</v>
      </c>
      <c r="B1559" t="s">
        <v>526</v>
      </c>
      <c r="C1559" t="s">
        <v>7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13</v>
      </c>
      <c r="K1559" t="s">
        <v>48</v>
      </c>
      <c r="L1559" s="2">
        <f t="shared" si="72"/>
        <v>2723000000</v>
      </c>
      <c r="M1559" s="2">
        <f t="shared" si="73"/>
        <v>11801000000</v>
      </c>
      <c r="N1559" s="2">
        <f t="shared" si="74"/>
        <v>9078000000</v>
      </c>
    </row>
    <row r="1560" spans="1:14" x14ac:dyDescent="0.3">
      <c r="A1560">
        <v>1625</v>
      </c>
      <c r="B1560" t="s">
        <v>526</v>
      </c>
      <c r="C1560" t="s">
        <v>8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13</v>
      </c>
      <c r="K1560" t="s">
        <v>48</v>
      </c>
      <c r="L1560" s="2">
        <f t="shared" si="72"/>
        <v>4971000000</v>
      </c>
      <c r="M1560" s="2">
        <f t="shared" si="73"/>
        <v>12856000000</v>
      </c>
      <c r="N1560" s="2">
        <f t="shared" si="74"/>
        <v>7885000000</v>
      </c>
    </row>
    <row r="1561" spans="1:14" x14ac:dyDescent="0.3">
      <c r="A1561">
        <v>1626</v>
      </c>
      <c r="B1561" t="s">
        <v>527</v>
      </c>
      <c r="C1561" t="s">
        <v>3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16</v>
      </c>
      <c r="K1561" t="s">
        <v>21</v>
      </c>
      <c r="L1561" s="2">
        <f t="shared" si="72"/>
        <v>640797000</v>
      </c>
      <c r="M1561" s="2">
        <f t="shared" si="73"/>
        <v>1249687000</v>
      </c>
      <c r="N1561" s="2">
        <f t="shared" si="74"/>
        <v>608890000</v>
      </c>
    </row>
    <row r="1562" spans="1:14" x14ac:dyDescent="0.3">
      <c r="A1562">
        <v>1627</v>
      </c>
      <c r="B1562" t="s">
        <v>527</v>
      </c>
      <c r="C1562" t="s">
        <v>6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16</v>
      </c>
      <c r="K1562" t="s">
        <v>21</v>
      </c>
      <c r="L1562" s="2">
        <f t="shared" si="72"/>
        <v>705400000</v>
      </c>
      <c r="M1562" s="2">
        <f t="shared" si="73"/>
        <v>1301700000</v>
      </c>
      <c r="N1562" s="2">
        <f t="shared" si="74"/>
        <v>596300000</v>
      </c>
    </row>
    <row r="1563" spans="1:14" x14ac:dyDescent="0.3">
      <c r="A1563">
        <v>1628</v>
      </c>
      <c r="B1563" t="s">
        <v>527</v>
      </c>
      <c r="C1563" t="s">
        <v>7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16</v>
      </c>
      <c r="K1563" t="s">
        <v>21</v>
      </c>
      <c r="L1563" s="2">
        <f t="shared" si="72"/>
        <v>733700000</v>
      </c>
      <c r="M1563" s="2">
        <f t="shared" si="73"/>
        <v>1282700000</v>
      </c>
      <c r="N1563" s="2">
        <f t="shared" si="74"/>
        <v>549000000</v>
      </c>
    </row>
    <row r="1564" spans="1:14" x14ac:dyDescent="0.3">
      <c r="A1564">
        <v>1629</v>
      </c>
      <c r="B1564" t="s">
        <v>527</v>
      </c>
      <c r="C1564" t="s">
        <v>8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16</v>
      </c>
      <c r="K1564" t="s">
        <v>21</v>
      </c>
      <c r="L1564" s="2">
        <f t="shared" si="72"/>
        <v>810500000</v>
      </c>
      <c r="M1564" s="2">
        <f t="shared" si="73"/>
        <v>1361300000</v>
      </c>
      <c r="N1564" s="2">
        <f t="shared" si="74"/>
        <v>550800000</v>
      </c>
    </row>
    <row r="1565" spans="1:14" x14ac:dyDescent="0.3">
      <c r="A1565">
        <v>1630</v>
      </c>
      <c r="B1565" t="s">
        <v>528</v>
      </c>
      <c r="C1565" t="s">
        <v>3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10</v>
      </c>
      <c r="K1565" t="s">
        <v>280</v>
      </c>
      <c r="L1565" s="2">
        <f t="shared" si="72"/>
        <v>3596708000</v>
      </c>
      <c r="M1565" s="2">
        <f t="shared" si="73"/>
        <v>5061975000</v>
      </c>
      <c r="N1565" s="2">
        <f t="shared" si="74"/>
        <v>1465267000</v>
      </c>
    </row>
    <row r="1566" spans="1:14" x14ac:dyDescent="0.3">
      <c r="A1566">
        <v>1631</v>
      </c>
      <c r="B1566" t="s">
        <v>528</v>
      </c>
      <c r="C1566" t="s">
        <v>6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10</v>
      </c>
      <c r="K1566" t="s">
        <v>280</v>
      </c>
      <c r="L1566" s="2">
        <f t="shared" si="72"/>
        <v>3841032000</v>
      </c>
      <c r="M1566" s="2">
        <f t="shared" si="73"/>
        <v>5488179000</v>
      </c>
      <c r="N1566" s="2">
        <f t="shared" si="74"/>
        <v>1647147000</v>
      </c>
    </row>
    <row r="1567" spans="1:14" x14ac:dyDescent="0.3">
      <c r="A1567">
        <v>1632</v>
      </c>
      <c r="B1567" t="s">
        <v>528</v>
      </c>
      <c r="C1567" t="s">
        <v>7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10</v>
      </c>
      <c r="K1567" t="s">
        <v>280</v>
      </c>
      <c r="L1567" s="2">
        <f t="shared" si="72"/>
        <v>4159885000</v>
      </c>
      <c r="M1567" s="2">
        <f t="shared" si="73"/>
        <v>5993971000</v>
      </c>
      <c r="N1567" s="2">
        <f t="shared" si="74"/>
        <v>1834086000</v>
      </c>
    </row>
    <row r="1568" spans="1:14" x14ac:dyDescent="0.3">
      <c r="A1568">
        <v>1633</v>
      </c>
      <c r="B1568" t="s">
        <v>528</v>
      </c>
      <c r="C1568" t="s">
        <v>8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10</v>
      </c>
      <c r="K1568" t="s">
        <v>280</v>
      </c>
      <c r="L1568" s="2">
        <f t="shared" si="72"/>
        <v>4178386000</v>
      </c>
      <c r="M1568" s="2">
        <f t="shared" si="73"/>
        <v>5982944000</v>
      </c>
      <c r="N1568" s="2">
        <f t="shared" si="74"/>
        <v>1804558000</v>
      </c>
    </row>
    <row r="1569" spans="1:14" x14ac:dyDescent="0.3">
      <c r="A1569">
        <v>1634</v>
      </c>
      <c r="B1569" t="s">
        <v>529</v>
      </c>
      <c r="C1569" t="s">
        <v>3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10</v>
      </c>
      <c r="K1569" t="s">
        <v>195</v>
      </c>
      <c r="L1569" s="2">
        <f t="shared" si="72"/>
        <v>3066000000</v>
      </c>
      <c r="M1569" s="2">
        <f t="shared" si="73"/>
        <v>6995000000</v>
      </c>
      <c r="N1569" s="2">
        <f t="shared" si="74"/>
        <v>3929000000</v>
      </c>
    </row>
    <row r="1570" spans="1:14" x14ac:dyDescent="0.3">
      <c r="A1570">
        <v>1635</v>
      </c>
      <c r="B1570" t="s">
        <v>529</v>
      </c>
      <c r="C1570" t="s">
        <v>6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10</v>
      </c>
      <c r="K1570" t="s">
        <v>195</v>
      </c>
      <c r="L1570" s="2">
        <f t="shared" si="72"/>
        <v>3116000000</v>
      </c>
      <c r="M1570" s="2">
        <f t="shared" si="73"/>
        <v>7241000000</v>
      </c>
      <c r="N1570" s="2">
        <f t="shared" si="74"/>
        <v>4125000000</v>
      </c>
    </row>
    <row r="1571" spans="1:14" x14ac:dyDescent="0.3">
      <c r="A1571">
        <v>1636</v>
      </c>
      <c r="B1571" t="s">
        <v>529</v>
      </c>
      <c r="C1571" t="s">
        <v>7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10</v>
      </c>
      <c r="K1571" t="s">
        <v>195</v>
      </c>
      <c r="L1571" s="2">
        <f t="shared" si="72"/>
        <v>3082000000</v>
      </c>
      <c r="M1571" s="2">
        <f t="shared" si="73"/>
        <v>6400000000</v>
      </c>
      <c r="N1571" s="2">
        <f t="shared" si="74"/>
        <v>3318000000</v>
      </c>
    </row>
    <row r="1572" spans="1:14" x14ac:dyDescent="0.3">
      <c r="A1572">
        <v>1637</v>
      </c>
      <c r="B1572" t="s">
        <v>529</v>
      </c>
      <c r="C1572" t="s">
        <v>8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10</v>
      </c>
      <c r="K1572" t="s">
        <v>195</v>
      </c>
      <c r="L1572" s="2">
        <f t="shared" si="72"/>
        <v>3072000000</v>
      </c>
      <c r="M1572" s="2">
        <f t="shared" si="73"/>
        <v>5804000000</v>
      </c>
      <c r="N1572" s="2">
        <f t="shared" si="74"/>
        <v>2732000000</v>
      </c>
    </row>
    <row r="1573" spans="1:14" x14ac:dyDescent="0.3">
      <c r="A1573">
        <v>1638</v>
      </c>
      <c r="B1573" t="s">
        <v>530</v>
      </c>
      <c r="C1573" t="s">
        <v>3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74</v>
      </c>
      <c r="K1573" t="s">
        <v>332</v>
      </c>
      <c r="L1573" s="2">
        <f t="shared" si="72"/>
        <v>6778000000</v>
      </c>
      <c r="M1573" s="2">
        <f t="shared" si="73"/>
        <v>11908000000</v>
      </c>
      <c r="N1573" s="2">
        <f t="shared" si="74"/>
        <v>5130000000</v>
      </c>
    </row>
    <row r="1574" spans="1:14" x14ac:dyDescent="0.3">
      <c r="A1574">
        <v>1639</v>
      </c>
      <c r="B1574" t="s">
        <v>530</v>
      </c>
      <c r="C1574" t="s">
        <v>6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74</v>
      </c>
      <c r="K1574" t="s">
        <v>332</v>
      </c>
      <c r="L1574" s="2">
        <f t="shared" si="72"/>
        <v>6801000000</v>
      </c>
      <c r="M1574" s="2">
        <f t="shared" si="73"/>
        <v>10758000000</v>
      </c>
      <c r="N1574" s="2">
        <f t="shared" si="74"/>
        <v>3957000000</v>
      </c>
    </row>
    <row r="1575" spans="1:14" x14ac:dyDescent="0.3">
      <c r="A1575">
        <v>1640</v>
      </c>
      <c r="B1575" t="s">
        <v>530</v>
      </c>
      <c r="C1575" t="s">
        <v>7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74</v>
      </c>
      <c r="K1575" t="s">
        <v>332</v>
      </c>
      <c r="L1575" s="2">
        <f t="shared" si="72"/>
        <v>6801000000</v>
      </c>
      <c r="M1575" s="2">
        <f t="shared" si="73"/>
        <v>12703000000</v>
      </c>
      <c r="N1575" s="2">
        <f t="shared" si="74"/>
        <v>5902000000</v>
      </c>
    </row>
    <row r="1576" spans="1:14" x14ac:dyDescent="0.3">
      <c r="A1576">
        <v>1641</v>
      </c>
      <c r="B1576" t="s">
        <v>530</v>
      </c>
      <c r="C1576" t="s">
        <v>8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74</v>
      </c>
      <c r="K1576" t="s">
        <v>332</v>
      </c>
      <c r="L1576" s="2">
        <f t="shared" si="72"/>
        <v>6795000000</v>
      </c>
      <c r="M1576" s="2">
        <f t="shared" si="73"/>
        <v>13153000000</v>
      </c>
      <c r="N1576" s="2">
        <f t="shared" si="74"/>
        <v>6358000000</v>
      </c>
    </row>
    <row r="1577" spans="1:14" x14ac:dyDescent="0.3">
      <c r="A1577">
        <v>1642</v>
      </c>
      <c r="B1577" t="s">
        <v>531</v>
      </c>
      <c r="C1577" t="s">
        <v>3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50</v>
      </c>
      <c r="K1577" t="s">
        <v>378</v>
      </c>
      <c r="L1577" s="2">
        <f t="shared" si="72"/>
        <v>308143000</v>
      </c>
      <c r="M1577" s="2">
        <f t="shared" si="73"/>
        <v>334026000</v>
      </c>
      <c r="N1577" s="2">
        <f t="shared" si="74"/>
        <v>25883000</v>
      </c>
    </row>
    <row r="1578" spans="1:14" x14ac:dyDescent="0.3">
      <c r="A1578">
        <v>1643</v>
      </c>
      <c r="B1578" t="s">
        <v>531</v>
      </c>
      <c r="C1578" t="s">
        <v>6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50</v>
      </c>
      <c r="K1578" t="s">
        <v>378</v>
      </c>
      <c r="L1578" s="2">
        <f t="shared" si="72"/>
        <v>274217000</v>
      </c>
      <c r="M1578" s="2">
        <f t="shared" si="73"/>
        <v>426880000</v>
      </c>
      <c r="N1578" s="2">
        <f t="shared" si="74"/>
        <v>152663000</v>
      </c>
    </row>
    <row r="1579" spans="1:14" x14ac:dyDescent="0.3">
      <c r="A1579">
        <v>1644</v>
      </c>
      <c r="B1579" t="s">
        <v>531</v>
      </c>
      <c r="C1579" t="s">
        <v>7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50</v>
      </c>
      <c r="K1579" t="s">
        <v>378</v>
      </c>
      <c r="L1579" s="2">
        <f t="shared" si="72"/>
        <v>292358000</v>
      </c>
      <c r="M1579" s="2">
        <f t="shared" si="73"/>
        <v>587582000</v>
      </c>
      <c r="N1579" s="2">
        <f t="shared" si="74"/>
        <v>295224000</v>
      </c>
    </row>
    <row r="1580" spans="1:14" x14ac:dyDescent="0.3">
      <c r="A1580">
        <v>1645</v>
      </c>
      <c r="B1580" t="s">
        <v>531</v>
      </c>
      <c r="C1580" t="s">
        <v>8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50</v>
      </c>
      <c r="K1580" t="s">
        <v>378</v>
      </c>
      <c r="L1580" s="2">
        <f t="shared" si="72"/>
        <v>312694000</v>
      </c>
      <c r="M1580" s="2">
        <f t="shared" si="73"/>
        <v>857533000</v>
      </c>
      <c r="N1580" s="2">
        <f t="shared" si="74"/>
        <v>544839000</v>
      </c>
    </row>
    <row r="1581" spans="1:14" x14ac:dyDescent="0.3">
      <c r="A1581">
        <v>1646</v>
      </c>
      <c r="B1581" t="s">
        <v>532</v>
      </c>
      <c r="C1581" t="s">
        <v>3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43</v>
      </c>
      <c r="K1581" t="s">
        <v>44</v>
      </c>
      <c r="L1581" s="2">
        <f t="shared" si="72"/>
        <v>671203000</v>
      </c>
      <c r="M1581" s="2">
        <f t="shared" si="73"/>
        <v>1370611000</v>
      </c>
      <c r="N1581" s="2">
        <f t="shared" si="74"/>
        <v>699408000</v>
      </c>
    </row>
    <row r="1582" spans="1:14" x14ac:dyDescent="0.3">
      <c r="A1582">
        <v>1647</v>
      </c>
      <c r="B1582" t="s">
        <v>532</v>
      </c>
      <c r="C1582" t="s">
        <v>6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43</v>
      </c>
      <c r="K1582" t="s">
        <v>44</v>
      </c>
      <c r="L1582" s="2">
        <f t="shared" si="72"/>
        <v>650573000</v>
      </c>
      <c r="M1582" s="2">
        <f t="shared" si="73"/>
        <v>1358901000</v>
      </c>
      <c r="N1582" s="2">
        <f t="shared" si="74"/>
        <v>708328000</v>
      </c>
    </row>
    <row r="1583" spans="1:14" x14ac:dyDescent="0.3">
      <c r="A1583">
        <v>1648</v>
      </c>
      <c r="B1583" t="s">
        <v>532</v>
      </c>
      <c r="C1583" t="s">
        <v>7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43</v>
      </c>
      <c r="K1583" t="s">
        <v>44</v>
      </c>
      <c r="L1583" s="2">
        <f t="shared" si="72"/>
        <v>718259000</v>
      </c>
      <c r="M1583" s="2">
        <f t="shared" si="73"/>
        <v>1491018000</v>
      </c>
      <c r="N1583" s="2">
        <f t="shared" si="74"/>
        <v>772759000</v>
      </c>
    </row>
    <row r="1584" spans="1:14" x14ac:dyDescent="0.3">
      <c r="A1584">
        <v>1649</v>
      </c>
      <c r="B1584" t="s">
        <v>532</v>
      </c>
      <c r="C1584" t="s">
        <v>8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43</v>
      </c>
      <c r="K1584" t="s">
        <v>44</v>
      </c>
      <c r="L1584" s="2">
        <f t="shared" si="72"/>
        <v>744338000</v>
      </c>
      <c r="M1584" s="2">
        <f t="shared" si="73"/>
        <v>1481866000</v>
      </c>
      <c r="N1584" s="2">
        <f t="shared" si="74"/>
        <v>737528000</v>
      </c>
    </row>
    <row r="1585" spans="1:14" x14ac:dyDescent="0.3">
      <c r="A1585">
        <v>1650</v>
      </c>
      <c r="B1585" t="s">
        <v>533</v>
      </c>
      <c r="C1585" t="s">
        <v>3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4</v>
      </c>
      <c r="K1585" t="s">
        <v>202</v>
      </c>
      <c r="L1585" s="2">
        <f t="shared" si="72"/>
        <v>318912000</v>
      </c>
      <c r="M1585" s="2">
        <f t="shared" si="73"/>
        <v>891140000</v>
      </c>
      <c r="N1585" s="2">
        <f t="shared" si="74"/>
        <v>572228000</v>
      </c>
    </row>
    <row r="1586" spans="1:14" x14ac:dyDescent="0.3">
      <c r="A1586">
        <v>1651</v>
      </c>
      <c r="B1586" t="s">
        <v>533</v>
      </c>
      <c r="C1586" t="s">
        <v>6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4</v>
      </c>
      <c r="K1586" t="s">
        <v>202</v>
      </c>
      <c r="L1586" s="2">
        <f t="shared" si="72"/>
        <v>358913000</v>
      </c>
      <c r="M1586" s="2">
        <f t="shared" si="73"/>
        <v>973180000</v>
      </c>
      <c r="N1586" s="2">
        <f t="shared" si="74"/>
        <v>614267000</v>
      </c>
    </row>
    <row r="1587" spans="1:14" x14ac:dyDescent="0.3">
      <c r="A1587">
        <v>1652</v>
      </c>
      <c r="B1587" t="s">
        <v>533</v>
      </c>
      <c r="C1587" t="s">
        <v>7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4</v>
      </c>
      <c r="K1587" t="s">
        <v>202</v>
      </c>
      <c r="L1587" s="2">
        <f t="shared" si="72"/>
        <v>369682000</v>
      </c>
      <c r="M1587" s="2">
        <f t="shared" si="73"/>
        <v>1030128000</v>
      </c>
      <c r="N1587" s="2">
        <f t="shared" si="74"/>
        <v>660446000</v>
      </c>
    </row>
    <row r="1588" spans="1:14" x14ac:dyDescent="0.3">
      <c r="A1588">
        <v>1653</v>
      </c>
      <c r="B1588" t="s">
        <v>533</v>
      </c>
      <c r="C1588" t="s">
        <v>8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4</v>
      </c>
      <c r="K1588" t="s">
        <v>202</v>
      </c>
      <c r="L1588" s="2">
        <f t="shared" si="72"/>
        <v>528174000</v>
      </c>
      <c r="M1588" s="2">
        <f t="shared" si="73"/>
        <v>1264736000</v>
      </c>
      <c r="N1588" s="2">
        <f t="shared" si="74"/>
        <v>736562000</v>
      </c>
    </row>
    <row r="1589" spans="1:14" x14ac:dyDescent="0.3">
      <c r="A1589">
        <v>1654</v>
      </c>
      <c r="B1589" t="s">
        <v>534</v>
      </c>
      <c r="C1589" t="s">
        <v>3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13</v>
      </c>
      <c r="K1589" t="s">
        <v>48</v>
      </c>
      <c r="L1589" s="2">
        <f t="shared" si="72"/>
        <v>248665000</v>
      </c>
      <c r="M1589" s="2">
        <f t="shared" si="73"/>
        <v>705992000</v>
      </c>
      <c r="N1589" s="2">
        <f t="shared" si="74"/>
        <v>457327000</v>
      </c>
    </row>
    <row r="1590" spans="1:14" x14ac:dyDescent="0.3">
      <c r="A1590">
        <v>1655</v>
      </c>
      <c r="B1590" t="s">
        <v>534</v>
      </c>
      <c r="C1590" t="s">
        <v>6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13</v>
      </c>
      <c r="K1590" t="s">
        <v>48</v>
      </c>
      <c r="L1590" s="2">
        <f t="shared" si="72"/>
        <v>249842000</v>
      </c>
      <c r="M1590" s="2">
        <f t="shared" si="73"/>
        <v>778074000</v>
      </c>
      <c r="N1590" s="2">
        <f t="shared" si="74"/>
        <v>528232000</v>
      </c>
    </row>
    <row r="1591" spans="1:14" x14ac:dyDescent="0.3">
      <c r="A1591">
        <v>1656</v>
      </c>
      <c r="B1591" t="s">
        <v>534</v>
      </c>
      <c r="C1591" t="s">
        <v>7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13</v>
      </c>
      <c r="K1591" t="s">
        <v>48</v>
      </c>
      <c r="L1591" s="2">
        <f t="shared" si="72"/>
        <v>257265000</v>
      </c>
      <c r="M1591" s="2">
        <f t="shared" si="73"/>
        <v>821692000</v>
      </c>
      <c r="N1591" s="2">
        <f t="shared" si="74"/>
        <v>564427000</v>
      </c>
    </row>
    <row r="1592" spans="1:14" x14ac:dyDescent="0.3">
      <c r="A1592">
        <v>1657</v>
      </c>
      <c r="B1592" t="s">
        <v>534</v>
      </c>
      <c r="C1592" t="s">
        <v>8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13</v>
      </c>
      <c r="K1592" t="s">
        <v>48</v>
      </c>
      <c r="L1592" s="2">
        <f t="shared" si="72"/>
        <v>260632000</v>
      </c>
      <c r="M1592" s="2">
        <f t="shared" si="73"/>
        <v>866578000</v>
      </c>
      <c r="N1592" s="2">
        <f t="shared" si="74"/>
        <v>605946000</v>
      </c>
    </row>
    <row r="1593" spans="1:14" x14ac:dyDescent="0.3">
      <c r="A1593">
        <v>1658</v>
      </c>
      <c r="B1593" t="s">
        <v>535</v>
      </c>
      <c r="C1593" t="s">
        <v>3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16</v>
      </c>
      <c r="K1593" t="s">
        <v>57</v>
      </c>
      <c r="L1593" s="2">
        <f t="shared" si="72"/>
        <v>1198586000</v>
      </c>
      <c r="M1593" s="2">
        <f t="shared" si="73"/>
        <v>1247157000</v>
      </c>
      <c r="N1593" s="2">
        <f t="shared" si="74"/>
        <v>48571000</v>
      </c>
    </row>
    <row r="1594" spans="1:14" x14ac:dyDescent="0.3">
      <c r="A1594">
        <v>1659</v>
      </c>
      <c r="B1594" t="s">
        <v>535</v>
      </c>
      <c r="C1594" t="s">
        <v>6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16</v>
      </c>
      <c r="K1594" t="s">
        <v>57</v>
      </c>
      <c r="L1594" s="2">
        <f t="shared" si="72"/>
        <v>1238285000</v>
      </c>
      <c r="M1594" s="2">
        <f t="shared" si="73"/>
        <v>1081698000</v>
      </c>
      <c r="N1594" s="2">
        <f t="shared" si="74"/>
        <v>-156587000</v>
      </c>
    </row>
    <row r="1595" spans="1:14" x14ac:dyDescent="0.3">
      <c r="A1595">
        <v>1660</v>
      </c>
      <c r="B1595" t="s">
        <v>535</v>
      </c>
      <c r="C1595" t="s">
        <v>7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16</v>
      </c>
      <c r="K1595" t="s">
        <v>57</v>
      </c>
      <c r="L1595" s="2">
        <f t="shared" si="72"/>
        <v>1160915000</v>
      </c>
      <c r="M1595" s="2">
        <f t="shared" si="73"/>
        <v>519428000</v>
      </c>
      <c r="N1595" s="2">
        <f t="shared" si="74"/>
        <v>-641487000</v>
      </c>
    </row>
    <row r="1596" spans="1:14" x14ac:dyDescent="0.3">
      <c r="A1596">
        <v>1661</v>
      </c>
      <c r="B1596" t="s">
        <v>535</v>
      </c>
      <c r="C1596" t="s">
        <v>8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16</v>
      </c>
      <c r="K1596" t="s">
        <v>57</v>
      </c>
      <c r="L1596" s="2">
        <f t="shared" si="72"/>
        <v>1372497000</v>
      </c>
      <c r="M1596" s="2">
        <f t="shared" si="73"/>
        <v>907824000</v>
      </c>
      <c r="N1596" s="2">
        <f t="shared" si="74"/>
        <v>-464673000</v>
      </c>
    </row>
    <row r="1597" spans="1:14" x14ac:dyDescent="0.3">
      <c r="A1597">
        <v>1662</v>
      </c>
      <c r="B1597" t="s">
        <v>536</v>
      </c>
      <c r="C1597" t="s">
        <v>3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43</v>
      </c>
      <c r="K1597" t="s">
        <v>44</v>
      </c>
      <c r="L1597" s="2">
        <f t="shared" si="72"/>
        <v>762355000</v>
      </c>
      <c r="M1597" s="2">
        <f t="shared" si="73"/>
        <v>1396355000</v>
      </c>
      <c r="N1597" s="2">
        <f t="shared" si="74"/>
        <v>634000000</v>
      </c>
    </row>
    <row r="1598" spans="1:14" x14ac:dyDescent="0.3">
      <c r="A1598">
        <v>1663</v>
      </c>
      <c r="B1598" t="s">
        <v>536</v>
      </c>
      <c r="C1598" t="s">
        <v>6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43</v>
      </c>
      <c r="K1598" t="s">
        <v>44</v>
      </c>
      <c r="L1598" s="2">
        <f t="shared" si="72"/>
        <v>872697000</v>
      </c>
      <c r="M1598" s="2">
        <f t="shared" si="73"/>
        <v>1560070000</v>
      </c>
      <c r="N1598" s="2">
        <f t="shared" si="74"/>
        <v>687373000</v>
      </c>
    </row>
    <row r="1599" spans="1:14" x14ac:dyDescent="0.3">
      <c r="A1599">
        <v>1664</v>
      </c>
      <c r="B1599" t="s">
        <v>536</v>
      </c>
      <c r="C1599" t="s">
        <v>7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43</v>
      </c>
      <c r="K1599" t="s">
        <v>44</v>
      </c>
      <c r="L1599" s="2">
        <f t="shared" si="72"/>
        <v>1040049000</v>
      </c>
      <c r="M1599" s="2">
        <f t="shared" si="73"/>
        <v>1875141000</v>
      </c>
      <c r="N1599" s="2">
        <f t="shared" si="74"/>
        <v>835092000</v>
      </c>
    </row>
    <row r="1600" spans="1:14" x14ac:dyDescent="0.3">
      <c r="A1600">
        <v>1665</v>
      </c>
      <c r="B1600" t="s">
        <v>536</v>
      </c>
      <c r="C1600" t="s">
        <v>8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43</v>
      </c>
      <c r="K1600" t="s">
        <v>44</v>
      </c>
      <c r="L1600" s="2">
        <f t="shared" si="72"/>
        <v>1035787000</v>
      </c>
      <c r="M1600" s="2">
        <f t="shared" si="73"/>
        <v>2000573000</v>
      </c>
      <c r="N1600" s="2">
        <f t="shared" si="74"/>
        <v>964786000</v>
      </c>
    </row>
    <row r="1601" spans="1:14" x14ac:dyDescent="0.3">
      <c r="A1601">
        <v>1666</v>
      </c>
      <c r="B1601" t="s">
        <v>537</v>
      </c>
      <c r="C1601" t="s">
        <v>3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173</v>
      </c>
      <c r="K1601" t="s">
        <v>174</v>
      </c>
      <c r="L1601" s="2">
        <f t="shared" si="72"/>
        <v>56411000000</v>
      </c>
      <c r="M1601" s="2">
        <f t="shared" si="73"/>
        <v>69571000000</v>
      </c>
      <c r="N1601" s="2">
        <f t="shared" si="74"/>
        <v>13160000000</v>
      </c>
    </row>
    <row r="1602" spans="1:14" x14ac:dyDescent="0.3">
      <c r="A1602">
        <v>1667</v>
      </c>
      <c r="B1602" t="s">
        <v>537</v>
      </c>
      <c r="C1602" t="s">
        <v>6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173</v>
      </c>
      <c r="K1602" t="s">
        <v>174</v>
      </c>
      <c r="L1602" s="2">
        <f t="shared" si="72"/>
        <v>43695000000</v>
      </c>
      <c r="M1602" s="2">
        <f t="shared" si="73"/>
        <v>75663000000</v>
      </c>
      <c r="N1602" s="2">
        <f t="shared" si="74"/>
        <v>31968000000</v>
      </c>
    </row>
    <row r="1603" spans="1:14" x14ac:dyDescent="0.3">
      <c r="A1603">
        <v>1668</v>
      </c>
      <c r="B1603" t="s">
        <v>537</v>
      </c>
      <c r="C1603" t="s">
        <v>7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173</v>
      </c>
      <c r="K1603" t="s">
        <v>174</v>
      </c>
      <c r="L1603" s="2">
        <f t="shared" ref="L1603:L1666" si="75">G1603+H1603+I1603</f>
        <v>57549000000</v>
      </c>
      <c r="M1603" s="2">
        <f t="shared" ref="M1603:M1666" si="76">E1603-F1603</f>
        <v>77148000000</v>
      </c>
      <c r="N1603" s="2">
        <f t="shared" ref="N1603:N1666" si="77">M1603-L1603</f>
        <v>19599000000</v>
      </c>
    </row>
    <row r="1604" spans="1:14" x14ac:dyDescent="0.3">
      <c r="A1604">
        <v>1669</v>
      </c>
      <c r="B1604" t="s">
        <v>537</v>
      </c>
      <c r="C1604" t="s">
        <v>8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173</v>
      </c>
      <c r="K1604" t="s">
        <v>174</v>
      </c>
      <c r="L1604" s="2">
        <f t="shared" si="75"/>
        <v>46003000000</v>
      </c>
      <c r="M1604" s="2">
        <f t="shared" si="76"/>
        <v>79063000000</v>
      </c>
      <c r="N1604" s="2">
        <f t="shared" si="77"/>
        <v>33060000000</v>
      </c>
    </row>
    <row r="1605" spans="1:14" x14ac:dyDescent="0.3">
      <c r="A1605">
        <v>1670</v>
      </c>
      <c r="B1605" t="s">
        <v>538</v>
      </c>
      <c r="C1605" t="s">
        <v>3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16</v>
      </c>
      <c r="K1605" t="s">
        <v>19</v>
      </c>
      <c r="L1605" s="2">
        <f t="shared" si="75"/>
        <v>587103000</v>
      </c>
      <c r="M1605" s="2">
        <f t="shared" si="76"/>
        <v>1106027000</v>
      </c>
      <c r="N1605" s="2">
        <f t="shared" si="77"/>
        <v>518924000</v>
      </c>
    </row>
    <row r="1606" spans="1:14" x14ac:dyDescent="0.3">
      <c r="A1606">
        <v>1671</v>
      </c>
      <c r="B1606" t="s">
        <v>538</v>
      </c>
      <c r="C1606" t="s">
        <v>6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16</v>
      </c>
      <c r="K1606" t="s">
        <v>19</v>
      </c>
      <c r="L1606" s="2">
        <f t="shared" si="75"/>
        <v>603419000</v>
      </c>
      <c r="M1606" s="2">
        <f t="shared" si="76"/>
        <v>1120762000</v>
      </c>
      <c r="N1606" s="2">
        <f t="shared" si="77"/>
        <v>517343000</v>
      </c>
    </row>
    <row r="1607" spans="1:14" x14ac:dyDescent="0.3">
      <c r="A1607">
        <v>1672</v>
      </c>
      <c r="B1607" t="s">
        <v>538</v>
      </c>
      <c r="C1607" t="s">
        <v>7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16</v>
      </c>
      <c r="K1607" t="s">
        <v>19</v>
      </c>
      <c r="L1607" s="2">
        <f t="shared" si="75"/>
        <v>631067000</v>
      </c>
      <c r="M1607" s="2">
        <f t="shared" si="76"/>
        <v>1164431000</v>
      </c>
      <c r="N1607" s="2">
        <f t="shared" si="77"/>
        <v>533364000</v>
      </c>
    </row>
    <row r="1608" spans="1:14" x14ac:dyDescent="0.3">
      <c r="A1608">
        <v>1673</v>
      </c>
      <c r="B1608" t="s">
        <v>538</v>
      </c>
      <c r="C1608" t="s">
        <v>8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16</v>
      </c>
      <c r="K1608" t="s">
        <v>19</v>
      </c>
      <c r="L1608" s="2">
        <f t="shared" si="75"/>
        <v>624415000</v>
      </c>
      <c r="M1608" s="2">
        <f t="shared" si="76"/>
        <v>1199660000</v>
      </c>
      <c r="N1608" s="2">
        <f t="shared" si="77"/>
        <v>575245000</v>
      </c>
    </row>
    <row r="1609" spans="1:14" x14ac:dyDescent="0.3">
      <c r="A1609">
        <v>1674</v>
      </c>
      <c r="B1609" t="s">
        <v>539</v>
      </c>
      <c r="C1609" t="s">
        <v>3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13</v>
      </c>
      <c r="K1609" t="s">
        <v>480</v>
      </c>
      <c r="L1609" s="2">
        <f t="shared" si="75"/>
        <v>3097000000</v>
      </c>
      <c r="M1609" s="2">
        <f t="shared" si="76"/>
        <v>4363000000</v>
      </c>
      <c r="N1609" s="2">
        <f t="shared" si="77"/>
        <v>1266000000</v>
      </c>
    </row>
    <row r="1610" spans="1:14" x14ac:dyDescent="0.3">
      <c r="A1610">
        <v>1675</v>
      </c>
      <c r="B1610" t="s">
        <v>539</v>
      </c>
      <c r="C1610" t="s">
        <v>6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13</v>
      </c>
      <c r="K1610" t="s">
        <v>480</v>
      </c>
      <c r="L1610" s="2">
        <f t="shared" si="75"/>
        <v>2569000000</v>
      </c>
      <c r="M1610" s="2">
        <f t="shared" si="76"/>
        <v>4360000000</v>
      </c>
      <c r="N1610" s="2">
        <f t="shared" si="77"/>
        <v>1791000000</v>
      </c>
    </row>
    <row r="1611" spans="1:14" x14ac:dyDescent="0.3">
      <c r="A1611">
        <v>1676</v>
      </c>
      <c r="B1611" t="s">
        <v>539</v>
      </c>
      <c r="C1611" t="s">
        <v>7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13</v>
      </c>
      <c r="K1611" t="s">
        <v>480</v>
      </c>
      <c r="L1611" s="2">
        <f t="shared" si="75"/>
        <v>2610000000</v>
      </c>
      <c r="M1611" s="2">
        <f t="shared" si="76"/>
        <v>4221000000</v>
      </c>
      <c r="N1611" s="2">
        <f t="shared" si="77"/>
        <v>1611000000</v>
      </c>
    </row>
    <row r="1612" spans="1:14" x14ac:dyDescent="0.3">
      <c r="A1612">
        <v>1677</v>
      </c>
      <c r="B1612" t="s">
        <v>539</v>
      </c>
      <c r="C1612" t="s">
        <v>8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13</v>
      </c>
      <c r="K1612" t="s">
        <v>480</v>
      </c>
      <c r="L1612" s="2">
        <f t="shared" si="75"/>
        <v>2969000000</v>
      </c>
      <c r="M1612" s="2">
        <f t="shared" si="76"/>
        <v>3435000000</v>
      </c>
      <c r="N1612" s="2">
        <f t="shared" si="77"/>
        <v>466000000</v>
      </c>
    </row>
    <row r="1613" spans="1:14" x14ac:dyDescent="0.3">
      <c r="A1613">
        <v>1678</v>
      </c>
      <c r="B1613" t="s">
        <v>540</v>
      </c>
      <c r="C1613" t="s">
        <v>3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33</v>
      </c>
      <c r="K1613" t="s">
        <v>36</v>
      </c>
      <c r="L1613" s="2">
        <f t="shared" si="75"/>
        <v>485600000</v>
      </c>
      <c r="M1613" s="2">
        <f t="shared" si="76"/>
        <v>1485900000</v>
      </c>
      <c r="N1613" s="2">
        <f t="shared" si="77"/>
        <v>1000300000</v>
      </c>
    </row>
    <row r="1614" spans="1:14" x14ac:dyDescent="0.3">
      <c r="A1614">
        <v>1679</v>
      </c>
      <c r="B1614" t="s">
        <v>540</v>
      </c>
      <c r="C1614" t="s">
        <v>6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33</v>
      </c>
      <c r="K1614" t="s">
        <v>36</v>
      </c>
      <c r="L1614" s="2">
        <f t="shared" si="75"/>
        <v>456800000</v>
      </c>
      <c r="M1614" s="2">
        <f t="shared" si="76"/>
        <v>1536900000</v>
      </c>
      <c r="N1614" s="2">
        <f t="shared" si="77"/>
        <v>1080100000</v>
      </c>
    </row>
    <row r="1615" spans="1:14" x14ac:dyDescent="0.3">
      <c r="A1615">
        <v>1680</v>
      </c>
      <c r="B1615" t="s">
        <v>540</v>
      </c>
      <c r="C1615" t="s">
        <v>7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33</v>
      </c>
      <c r="K1615" t="s">
        <v>36</v>
      </c>
      <c r="L1615" s="2">
        <f t="shared" si="75"/>
        <v>513200000</v>
      </c>
      <c r="M1615" s="2">
        <f t="shared" si="76"/>
        <v>1625300000</v>
      </c>
      <c r="N1615" s="2">
        <f t="shared" si="77"/>
        <v>1112100000</v>
      </c>
    </row>
    <row r="1616" spans="1:14" x14ac:dyDescent="0.3">
      <c r="A1616">
        <v>1681</v>
      </c>
      <c r="B1616" t="s">
        <v>540</v>
      </c>
      <c r="C1616" t="s">
        <v>8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33</v>
      </c>
      <c r="K1616" t="s">
        <v>36</v>
      </c>
      <c r="L1616" s="2">
        <f t="shared" si="75"/>
        <v>726200000</v>
      </c>
      <c r="M1616" s="2">
        <f t="shared" si="76"/>
        <v>1976700000</v>
      </c>
      <c r="N1616" s="2">
        <f t="shared" si="77"/>
        <v>1250500000</v>
      </c>
    </row>
    <row r="1617" spans="1:14" x14ac:dyDescent="0.3">
      <c r="A1617">
        <v>1682</v>
      </c>
      <c r="B1617" t="s">
        <v>541</v>
      </c>
      <c r="C1617" t="s">
        <v>3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38</v>
      </c>
      <c r="K1617" t="s">
        <v>96</v>
      </c>
      <c r="L1617" s="2">
        <f t="shared" si="75"/>
        <v>57615000000</v>
      </c>
      <c r="M1617" s="2">
        <f t="shared" si="76"/>
        <v>89520000000</v>
      </c>
      <c r="N1617" s="2">
        <f t="shared" si="77"/>
        <v>31905000000</v>
      </c>
    </row>
    <row r="1618" spans="1:14" x14ac:dyDescent="0.3">
      <c r="A1618">
        <v>1683</v>
      </c>
      <c r="B1618" t="s">
        <v>541</v>
      </c>
      <c r="C1618" t="s">
        <v>6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38</v>
      </c>
      <c r="K1618" t="s">
        <v>96</v>
      </c>
      <c r="L1618" s="2">
        <f t="shared" si="75"/>
        <v>51151000000</v>
      </c>
      <c r="M1618" s="2">
        <f t="shared" si="76"/>
        <v>86732000000</v>
      </c>
      <c r="N1618" s="2">
        <f t="shared" si="77"/>
        <v>35581000000</v>
      </c>
    </row>
    <row r="1619" spans="1:14" x14ac:dyDescent="0.3">
      <c r="A1619">
        <v>1684</v>
      </c>
      <c r="B1619" t="s">
        <v>541</v>
      </c>
      <c r="C1619" t="s">
        <v>7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38</v>
      </c>
      <c r="K1619" t="s">
        <v>96</v>
      </c>
      <c r="L1619" s="2">
        <f t="shared" si="75"/>
        <v>50432000000</v>
      </c>
      <c r="M1619" s="2">
        <f t="shared" si="76"/>
        <v>87276000000</v>
      </c>
      <c r="N1619" s="2">
        <f t="shared" si="77"/>
        <v>36844000000</v>
      </c>
    </row>
    <row r="1620" spans="1:14" x14ac:dyDescent="0.3">
      <c r="A1620">
        <v>1685</v>
      </c>
      <c r="B1620" t="s">
        <v>541</v>
      </c>
      <c r="C1620" t="s">
        <v>8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38</v>
      </c>
      <c r="K1620" t="s">
        <v>96</v>
      </c>
      <c r="L1620" s="2">
        <f t="shared" si="75"/>
        <v>52416000000</v>
      </c>
      <c r="M1620" s="2">
        <f t="shared" si="76"/>
        <v>89070000000</v>
      </c>
      <c r="N1620" s="2">
        <f t="shared" si="77"/>
        <v>36654000000</v>
      </c>
    </row>
    <row r="1621" spans="1:14" x14ac:dyDescent="0.3">
      <c r="A1621">
        <v>1686</v>
      </c>
      <c r="B1621" t="s">
        <v>542</v>
      </c>
      <c r="C1621" t="s">
        <v>3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27</v>
      </c>
      <c r="K1621" t="s">
        <v>337</v>
      </c>
      <c r="L1621" s="2">
        <f t="shared" si="75"/>
        <v>3682000000</v>
      </c>
      <c r="M1621" s="2">
        <f t="shared" si="76"/>
        <v>4629000000</v>
      </c>
      <c r="N1621" s="2">
        <f t="shared" si="77"/>
        <v>947000000</v>
      </c>
    </row>
    <row r="1622" spans="1:14" x14ac:dyDescent="0.3">
      <c r="A1622">
        <v>1687</v>
      </c>
      <c r="B1622" t="s">
        <v>542</v>
      </c>
      <c r="C1622" t="s">
        <v>6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27</v>
      </c>
      <c r="K1622" t="s">
        <v>337</v>
      </c>
      <c r="L1622" s="2">
        <f t="shared" si="75"/>
        <v>4032000000</v>
      </c>
      <c r="M1622" s="2">
        <f t="shared" si="76"/>
        <v>5044000000</v>
      </c>
      <c r="N1622" s="2">
        <f t="shared" si="77"/>
        <v>1012000000</v>
      </c>
    </row>
    <row r="1623" spans="1:14" x14ac:dyDescent="0.3">
      <c r="A1623">
        <v>1688</v>
      </c>
      <c r="B1623" t="s">
        <v>542</v>
      </c>
      <c r="C1623" t="s">
        <v>7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27</v>
      </c>
      <c r="K1623" t="s">
        <v>337</v>
      </c>
      <c r="L1623" s="2">
        <f t="shared" si="75"/>
        <v>4472000000</v>
      </c>
      <c r="M1623" s="2">
        <f t="shared" si="76"/>
        <v>5416000000</v>
      </c>
      <c r="N1623" s="2">
        <f t="shared" si="77"/>
        <v>944000000</v>
      </c>
    </row>
    <row r="1624" spans="1:14" x14ac:dyDescent="0.3">
      <c r="A1624">
        <v>1689</v>
      </c>
      <c r="B1624" t="s">
        <v>542</v>
      </c>
      <c r="C1624" t="s">
        <v>8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27</v>
      </c>
      <c r="K1624" t="s">
        <v>337</v>
      </c>
      <c r="L1624" s="2">
        <f t="shared" si="75"/>
        <v>4477000000</v>
      </c>
      <c r="M1624" s="2">
        <f t="shared" si="76"/>
        <v>5411000000</v>
      </c>
      <c r="N1624" s="2">
        <f t="shared" si="77"/>
        <v>934000000</v>
      </c>
    </row>
    <row r="1625" spans="1:14" x14ac:dyDescent="0.3">
      <c r="A1625">
        <v>1690</v>
      </c>
      <c r="B1625" t="s">
        <v>543</v>
      </c>
      <c r="C1625" t="s">
        <v>3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10</v>
      </c>
      <c r="K1625" t="s">
        <v>471</v>
      </c>
      <c r="L1625" s="2">
        <f t="shared" si="75"/>
        <v>1853000000</v>
      </c>
      <c r="M1625" s="2">
        <f t="shared" si="76"/>
        <v>3298000000</v>
      </c>
      <c r="N1625" s="2">
        <f t="shared" si="77"/>
        <v>1445000000</v>
      </c>
    </row>
    <row r="1626" spans="1:14" x14ac:dyDescent="0.3">
      <c r="A1626">
        <v>1691</v>
      </c>
      <c r="B1626" t="s">
        <v>543</v>
      </c>
      <c r="C1626" t="s">
        <v>6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10</v>
      </c>
      <c r="K1626" t="s">
        <v>471</v>
      </c>
      <c r="L1626" s="2">
        <f t="shared" si="75"/>
        <v>2071000000</v>
      </c>
      <c r="M1626" s="2">
        <f t="shared" si="76"/>
        <v>3395000000</v>
      </c>
      <c r="N1626" s="2">
        <f t="shared" si="77"/>
        <v>1324000000</v>
      </c>
    </row>
    <row r="1627" spans="1:14" x14ac:dyDescent="0.3">
      <c r="A1627">
        <v>1692</v>
      </c>
      <c r="B1627" t="s">
        <v>543</v>
      </c>
      <c r="C1627" t="s">
        <v>7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10</v>
      </c>
      <c r="K1627" t="s">
        <v>471</v>
      </c>
      <c r="L1627" s="2">
        <f t="shared" si="75"/>
        <v>2204000000</v>
      </c>
      <c r="M1627" s="2">
        <f t="shared" si="76"/>
        <v>3690000000</v>
      </c>
      <c r="N1627" s="2">
        <f t="shared" si="77"/>
        <v>1486000000</v>
      </c>
    </row>
    <row r="1628" spans="1:14" x14ac:dyDescent="0.3">
      <c r="A1628">
        <v>1693</v>
      </c>
      <c r="B1628" t="s">
        <v>543</v>
      </c>
      <c r="C1628" t="s">
        <v>8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10</v>
      </c>
      <c r="K1628" t="s">
        <v>471</v>
      </c>
      <c r="L1628" s="2">
        <f t="shared" si="75"/>
        <v>2155000000</v>
      </c>
      <c r="M1628" s="2">
        <f t="shared" si="76"/>
        <v>3682000000</v>
      </c>
      <c r="N1628" s="2">
        <f t="shared" si="77"/>
        <v>1527000000</v>
      </c>
    </row>
    <row r="1629" spans="1:14" x14ac:dyDescent="0.3">
      <c r="A1629">
        <v>1698</v>
      </c>
      <c r="B1629" t="s">
        <v>544</v>
      </c>
      <c r="C1629" t="s">
        <v>3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4</v>
      </c>
      <c r="K1629" t="s">
        <v>545</v>
      </c>
      <c r="L1629" s="2">
        <f t="shared" si="75"/>
        <v>2801000000</v>
      </c>
      <c r="M1629" s="2">
        <f t="shared" si="76"/>
        <v>4871000000</v>
      </c>
      <c r="N1629" s="2">
        <f t="shared" si="77"/>
        <v>2070000000</v>
      </c>
    </row>
    <row r="1630" spans="1:14" x14ac:dyDescent="0.3">
      <c r="A1630">
        <v>1699</v>
      </c>
      <c r="B1630" t="s">
        <v>544</v>
      </c>
      <c r="C1630" t="s">
        <v>6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4</v>
      </c>
      <c r="K1630" t="s">
        <v>545</v>
      </c>
      <c r="L1630" s="2">
        <f t="shared" si="75"/>
        <v>2773000000</v>
      </c>
      <c r="M1630" s="2">
        <f t="shared" si="76"/>
        <v>4994000000</v>
      </c>
      <c r="N1630" s="2">
        <f t="shared" si="77"/>
        <v>2221000000</v>
      </c>
    </row>
    <row r="1631" spans="1:14" x14ac:dyDescent="0.3">
      <c r="A1631">
        <v>1700</v>
      </c>
      <c r="B1631" t="s">
        <v>544</v>
      </c>
      <c r="C1631" t="s">
        <v>7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4</v>
      </c>
      <c r="K1631" t="s">
        <v>545</v>
      </c>
      <c r="L1631" s="2">
        <f t="shared" si="75"/>
        <v>2588000000</v>
      </c>
      <c r="M1631" s="2">
        <f t="shared" si="76"/>
        <v>4730000000</v>
      </c>
      <c r="N1631" s="2">
        <f t="shared" si="77"/>
        <v>2142000000</v>
      </c>
    </row>
    <row r="1632" spans="1:14" x14ac:dyDescent="0.3">
      <c r="A1632">
        <v>1701</v>
      </c>
      <c r="B1632" t="s">
        <v>544</v>
      </c>
      <c r="C1632" t="s">
        <v>8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4</v>
      </c>
      <c r="K1632" t="s">
        <v>545</v>
      </c>
      <c r="L1632" s="2">
        <f t="shared" si="75"/>
        <v>2711000000</v>
      </c>
      <c r="M1632" s="2">
        <f t="shared" si="76"/>
        <v>5123000000</v>
      </c>
      <c r="N1632" s="2">
        <f t="shared" si="77"/>
        <v>2412000000</v>
      </c>
    </row>
    <row r="1633" spans="1:14" x14ac:dyDescent="0.3">
      <c r="A1633">
        <v>1702</v>
      </c>
      <c r="B1633" t="s">
        <v>546</v>
      </c>
      <c r="C1633" t="s">
        <v>3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74</v>
      </c>
      <c r="K1633" t="s">
        <v>75</v>
      </c>
      <c r="L1633" s="2">
        <f t="shared" si="75"/>
        <v>1351000000</v>
      </c>
      <c r="M1633" s="2">
        <f t="shared" si="76"/>
        <v>2963000000</v>
      </c>
      <c r="N1633" s="2">
        <f t="shared" si="77"/>
        <v>1612000000</v>
      </c>
    </row>
    <row r="1634" spans="1:14" x14ac:dyDescent="0.3">
      <c r="A1634">
        <v>1703</v>
      </c>
      <c r="B1634" t="s">
        <v>546</v>
      </c>
      <c r="C1634" t="s">
        <v>6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74</v>
      </c>
      <c r="K1634" t="s">
        <v>75</v>
      </c>
      <c r="L1634" s="2">
        <f t="shared" si="75"/>
        <v>1361000000</v>
      </c>
      <c r="M1634" s="2">
        <f t="shared" si="76"/>
        <v>2736000000</v>
      </c>
      <c r="N1634" s="2">
        <f t="shared" si="77"/>
        <v>1375000000</v>
      </c>
    </row>
    <row r="1635" spans="1:14" x14ac:dyDescent="0.3">
      <c r="A1635">
        <v>1704</v>
      </c>
      <c r="B1635" t="s">
        <v>546</v>
      </c>
      <c r="C1635" t="s">
        <v>7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74</v>
      </c>
      <c r="K1635" t="s">
        <v>75</v>
      </c>
      <c r="L1635" s="2">
        <f t="shared" si="75"/>
        <v>1560000000</v>
      </c>
      <c r="M1635" s="2">
        <f t="shared" si="76"/>
        <v>3129000000</v>
      </c>
      <c r="N1635" s="2">
        <f t="shared" si="77"/>
        <v>1569000000</v>
      </c>
    </row>
    <row r="1636" spans="1:14" x14ac:dyDescent="0.3">
      <c r="A1636">
        <v>1705</v>
      </c>
      <c r="B1636" t="s">
        <v>546</v>
      </c>
      <c r="C1636" t="s">
        <v>8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74</v>
      </c>
      <c r="K1636" t="s">
        <v>75</v>
      </c>
      <c r="L1636" s="2">
        <f t="shared" si="75"/>
        <v>2602000000</v>
      </c>
      <c r="M1636" s="2">
        <f t="shared" si="76"/>
        <v>3926000000</v>
      </c>
      <c r="N1636" s="2">
        <f t="shared" si="77"/>
        <v>1324000000</v>
      </c>
    </row>
    <row r="1637" spans="1:14" x14ac:dyDescent="0.3">
      <c r="A1637">
        <v>1706</v>
      </c>
      <c r="B1637" t="s">
        <v>547</v>
      </c>
      <c r="C1637" t="s">
        <v>3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27</v>
      </c>
      <c r="K1637" t="s">
        <v>159</v>
      </c>
      <c r="L1637" s="2">
        <f t="shared" si="75"/>
        <v>88629000000</v>
      </c>
      <c r="M1637" s="2">
        <f t="shared" si="76"/>
        <v>116354000000</v>
      </c>
      <c r="N1637" s="2">
        <f t="shared" si="77"/>
        <v>27725000000</v>
      </c>
    </row>
    <row r="1638" spans="1:14" x14ac:dyDescent="0.3">
      <c r="A1638">
        <v>1707</v>
      </c>
      <c r="B1638" t="s">
        <v>547</v>
      </c>
      <c r="C1638" t="s">
        <v>6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27</v>
      </c>
      <c r="K1638" t="s">
        <v>159</v>
      </c>
      <c r="L1638" s="2">
        <f t="shared" si="75"/>
        <v>91353000000</v>
      </c>
      <c r="M1638" s="2">
        <f t="shared" si="76"/>
        <v>118225000000</v>
      </c>
      <c r="N1638" s="2">
        <f t="shared" si="77"/>
        <v>26872000000</v>
      </c>
    </row>
    <row r="1639" spans="1:14" x14ac:dyDescent="0.3">
      <c r="A1639">
        <v>1708</v>
      </c>
      <c r="B1639" t="s">
        <v>547</v>
      </c>
      <c r="C1639" t="s">
        <v>7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27</v>
      </c>
      <c r="K1639" t="s">
        <v>159</v>
      </c>
      <c r="L1639" s="2">
        <f t="shared" si="75"/>
        <v>93418000000</v>
      </c>
      <c r="M1639" s="2">
        <f t="shared" si="76"/>
        <v>120565000000</v>
      </c>
      <c r="N1639" s="2">
        <f t="shared" si="77"/>
        <v>27147000000</v>
      </c>
    </row>
    <row r="1640" spans="1:14" x14ac:dyDescent="0.3">
      <c r="A1640">
        <v>1709</v>
      </c>
      <c r="B1640" t="s">
        <v>547</v>
      </c>
      <c r="C1640" t="s">
        <v>8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27</v>
      </c>
      <c r="K1640" t="s">
        <v>159</v>
      </c>
      <c r="L1640" s="2">
        <f t="shared" si="75"/>
        <v>97041000000</v>
      </c>
      <c r="M1640" s="2">
        <f t="shared" si="76"/>
        <v>121146000000</v>
      </c>
      <c r="N1640" s="2">
        <f t="shared" si="77"/>
        <v>24105000000</v>
      </c>
    </row>
    <row r="1641" spans="1:14" x14ac:dyDescent="0.3">
      <c r="A1641">
        <v>1710</v>
      </c>
      <c r="B1641" t="s">
        <v>548</v>
      </c>
      <c r="C1641" t="s">
        <v>3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50</v>
      </c>
      <c r="K1641" t="s">
        <v>87</v>
      </c>
      <c r="L1641" s="2">
        <f t="shared" si="75"/>
        <v>1023600000</v>
      </c>
      <c r="M1641" s="2">
        <f t="shared" si="76"/>
        <v>1933600000</v>
      </c>
      <c r="N1641" s="2">
        <f t="shared" si="77"/>
        <v>910000000</v>
      </c>
    </row>
    <row r="1642" spans="1:14" x14ac:dyDescent="0.3">
      <c r="A1642">
        <v>1711</v>
      </c>
      <c r="B1642" t="s">
        <v>548</v>
      </c>
      <c r="C1642" t="s">
        <v>6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50</v>
      </c>
      <c r="K1642" t="s">
        <v>87</v>
      </c>
      <c r="L1642" s="2">
        <f t="shared" si="75"/>
        <v>1145000000</v>
      </c>
      <c r="M1642" s="2">
        <f t="shared" si="76"/>
        <v>2138300000</v>
      </c>
      <c r="N1642" s="2">
        <f t="shared" si="77"/>
        <v>993300000</v>
      </c>
    </row>
    <row r="1643" spans="1:14" x14ac:dyDescent="0.3">
      <c r="A1643">
        <v>1712</v>
      </c>
      <c r="B1643" t="s">
        <v>548</v>
      </c>
      <c r="C1643" t="s">
        <v>7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50</v>
      </c>
      <c r="K1643" t="s">
        <v>87</v>
      </c>
      <c r="L1643" s="2">
        <f t="shared" si="75"/>
        <v>1961900000</v>
      </c>
      <c r="M1643" s="2">
        <f t="shared" si="76"/>
        <v>2758600000</v>
      </c>
      <c r="N1643" s="2">
        <f t="shared" si="77"/>
        <v>796700000</v>
      </c>
    </row>
    <row r="1644" spans="1:14" x14ac:dyDescent="0.3">
      <c r="A1644">
        <v>1713</v>
      </c>
      <c r="B1644" t="s">
        <v>549</v>
      </c>
      <c r="C1644" t="s">
        <v>3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13</v>
      </c>
      <c r="K1644" t="s">
        <v>48</v>
      </c>
      <c r="L1644" s="2">
        <f t="shared" si="75"/>
        <v>1140600000</v>
      </c>
      <c r="M1644" s="2">
        <f t="shared" si="76"/>
        <v>2470600000</v>
      </c>
      <c r="N1644" s="2">
        <f t="shared" si="77"/>
        <v>1330000000</v>
      </c>
    </row>
    <row r="1645" spans="1:14" x14ac:dyDescent="0.3">
      <c r="A1645">
        <v>1714</v>
      </c>
      <c r="B1645" t="s">
        <v>549</v>
      </c>
      <c r="C1645" t="s">
        <v>6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13</v>
      </c>
      <c r="K1645" t="s">
        <v>48</v>
      </c>
      <c r="L1645" s="2">
        <f t="shared" si="75"/>
        <v>1199600000</v>
      </c>
      <c r="M1645" s="2">
        <f t="shared" si="76"/>
        <v>2307000000</v>
      </c>
      <c r="N1645" s="2">
        <f t="shared" si="77"/>
        <v>1107400000</v>
      </c>
    </row>
    <row r="1646" spans="1:14" x14ac:dyDescent="0.3">
      <c r="A1646">
        <v>1715</v>
      </c>
      <c r="B1646" t="s">
        <v>549</v>
      </c>
      <c r="C1646" t="s">
        <v>7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13</v>
      </c>
      <c r="K1646" t="s">
        <v>48</v>
      </c>
      <c r="L1646" s="2">
        <f t="shared" si="75"/>
        <v>1169300000</v>
      </c>
      <c r="M1646" s="2">
        <f t="shared" si="76"/>
        <v>2309800000</v>
      </c>
      <c r="N1646" s="2">
        <f t="shared" si="77"/>
        <v>1140500000</v>
      </c>
    </row>
    <row r="1647" spans="1:14" x14ac:dyDescent="0.3">
      <c r="A1647">
        <v>1716</v>
      </c>
      <c r="B1647" t="s">
        <v>549</v>
      </c>
      <c r="C1647" t="s">
        <v>8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13</v>
      </c>
      <c r="K1647" t="s">
        <v>48</v>
      </c>
      <c r="L1647" s="2">
        <f t="shared" si="75"/>
        <v>1174900000</v>
      </c>
      <c r="M1647" s="2">
        <f t="shared" si="76"/>
        <v>2284300000</v>
      </c>
      <c r="N1647" s="2">
        <f t="shared" si="77"/>
        <v>1109400000</v>
      </c>
    </row>
    <row r="1648" spans="1:14" x14ac:dyDescent="0.3">
      <c r="A1648">
        <v>1717</v>
      </c>
      <c r="B1648" t="s">
        <v>550</v>
      </c>
      <c r="C1648" t="s">
        <v>3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43</v>
      </c>
      <c r="K1648" t="s">
        <v>44</v>
      </c>
      <c r="L1648" s="2">
        <f t="shared" si="75"/>
        <v>352000000</v>
      </c>
      <c r="M1648" s="2">
        <f t="shared" si="76"/>
        <v>996000000</v>
      </c>
      <c r="N1648" s="2">
        <f t="shared" si="77"/>
        <v>644000000</v>
      </c>
    </row>
    <row r="1649" spans="1:14" x14ac:dyDescent="0.3">
      <c r="A1649">
        <v>1718</v>
      </c>
      <c r="B1649" t="s">
        <v>550</v>
      </c>
      <c r="C1649" t="s">
        <v>6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43</v>
      </c>
      <c r="K1649" t="s">
        <v>44</v>
      </c>
      <c r="L1649" s="2">
        <f t="shared" si="75"/>
        <v>527000000</v>
      </c>
      <c r="M1649" s="2">
        <f t="shared" si="76"/>
        <v>1538000000</v>
      </c>
      <c r="N1649" s="2">
        <f t="shared" si="77"/>
        <v>1011000000</v>
      </c>
    </row>
    <row r="1650" spans="1:14" x14ac:dyDescent="0.3">
      <c r="A1650">
        <v>1719</v>
      </c>
      <c r="B1650" t="s">
        <v>550</v>
      </c>
      <c r="C1650" t="s">
        <v>7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43</v>
      </c>
      <c r="K1650" t="s">
        <v>44</v>
      </c>
      <c r="L1650" s="2">
        <f t="shared" si="75"/>
        <v>276000000</v>
      </c>
      <c r="M1650" s="2">
        <f t="shared" si="76"/>
        <v>1640000000</v>
      </c>
      <c r="N1650" s="2">
        <f t="shared" si="77"/>
        <v>1364000000</v>
      </c>
    </row>
    <row r="1651" spans="1:14" x14ac:dyDescent="0.3">
      <c r="A1651">
        <v>1720</v>
      </c>
      <c r="B1651" t="s">
        <v>550</v>
      </c>
      <c r="C1651" t="s">
        <v>8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43</v>
      </c>
      <c r="K1651" t="s">
        <v>44</v>
      </c>
      <c r="L1651" s="2">
        <f t="shared" si="75"/>
        <v>444000000</v>
      </c>
      <c r="M1651" s="2">
        <f t="shared" si="76"/>
        <v>1388000000</v>
      </c>
      <c r="N1651" s="2">
        <f t="shared" si="77"/>
        <v>944000000</v>
      </c>
    </row>
    <row r="1652" spans="1:14" x14ac:dyDescent="0.3">
      <c r="A1652">
        <v>1721</v>
      </c>
      <c r="B1652" t="s">
        <v>551</v>
      </c>
      <c r="C1652" t="s">
        <v>3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10</v>
      </c>
      <c r="K1652" t="s">
        <v>124</v>
      </c>
      <c r="L1652" s="2">
        <f t="shared" si="75"/>
        <v>1574000000</v>
      </c>
      <c r="M1652" s="2">
        <f t="shared" si="76"/>
        <v>2441000000</v>
      </c>
      <c r="N1652" s="2">
        <f t="shared" si="77"/>
        <v>867000000</v>
      </c>
    </row>
    <row r="1653" spans="1:14" x14ac:dyDescent="0.3">
      <c r="A1653">
        <v>1722</v>
      </c>
      <c r="B1653" t="s">
        <v>551</v>
      </c>
      <c r="C1653" t="s">
        <v>6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10</v>
      </c>
      <c r="K1653" t="s">
        <v>124</v>
      </c>
      <c r="L1653" s="2">
        <f t="shared" si="75"/>
        <v>1687000000</v>
      </c>
      <c r="M1653" s="2">
        <f t="shared" si="76"/>
        <v>2615000000</v>
      </c>
      <c r="N1653" s="2">
        <f t="shared" si="77"/>
        <v>928000000</v>
      </c>
    </row>
    <row r="1654" spans="1:14" x14ac:dyDescent="0.3">
      <c r="A1654">
        <v>1723</v>
      </c>
      <c r="B1654" t="s">
        <v>551</v>
      </c>
      <c r="C1654" t="s">
        <v>7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10</v>
      </c>
      <c r="K1654" t="s">
        <v>124</v>
      </c>
      <c r="L1654" s="2">
        <f t="shared" si="75"/>
        <v>1790000000</v>
      </c>
      <c r="M1654" s="2">
        <f t="shared" si="76"/>
        <v>2777000000</v>
      </c>
      <c r="N1654" s="2">
        <f t="shared" si="77"/>
        <v>987000000</v>
      </c>
    </row>
    <row r="1655" spans="1:14" x14ac:dyDescent="0.3">
      <c r="A1655">
        <v>1724</v>
      </c>
      <c r="B1655" t="s">
        <v>551</v>
      </c>
      <c r="C1655" t="s">
        <v>8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10</v>
      </c>
      <c r="K1655" t="s">
        <v>124</v>
      </c>
      <c r="L1655" s="2">
        <f t="shared" si="75"/>
        <v>1808000000</v>
      </c>
      <c r="M1655" s="2">
        <f t="shared" si="76"/>
        <v>2836000000</v>
      </c>
      <c r="N1655" s="2">
        <f t="shared" si="77"/>
        <v>1028000000</v>
      </c>
    </row>
    <row r="1656" spans="1:14" x14ac:dyDescent="0.3">
      <c r="A1656">
        <v>1725</v>
      </c>
      <c r="B1656" t="s">
        <v>552</v>
      </c>
      <c r="C1656" t="s">
        <v>3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10</v>
      </c>
      <c r="K1656" t="s">
        <v>553</v>
      </c>
      <c r="L1656" s="2">
        <f t="shared" si="75"/>
        <v>854876000</v>
      </c>
      <c r="M1656" s="2">
        <f t="shared" si="76"/>
        <v>1902709000</v>
      </c>
      <c r="N1656" s="2">
        <f t="shared" si="77"/>
        <v>1047833000</v>
      </c>
    </row>
    <row r="1657" spans="1:14" x14ac:dyDescent="0.3">
      <c r="A1657">
        <v>1726</v>
      </c>
      <c r="B1657" t="s">
        <v>552</v>
      </c>
      <c r="C1657" t="s">
        <v>6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10</v>
      </c>
      <c r="K1657" t="s">
        <v>553</v>
      </c>
      <c r="L1657" s="2">
        <f t="shared" si="75"/>
        <v>836977000</v>
      </c>
      <c r="M1657" s="2">
        <f t="shared" si="76"/>
        <v>2142114000</v>
      </c>
      <c r="N1657" s="2">
        <f t="shared" si="77"/>
        <v>1305137000</v>
      </c>
    </row>
    <row r="1658" spans="1:14" x14ac:dyDescent="0.3">
      <c r="A1658">
        <v>1727</v>
      </c>
      <c r="B1658" t="s">
        <v>552</v>
      </c>
      <c r="C1658" t="s">
        <v>7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10</v>
      </c>
      <c r="K1658" t="s">
        <v>553</v>
      </c>
      <c r="L1658" s="2">
        <f t="shared" si="75"/>
        <v>817020000</v>
      </c>
      <c r="M1658" s="2">
        <f t="shared" si="76"/>
        <v>2117350000</v>
      </c>
      <c r="N1658" s="2">
        <f t="shared" si="77"/>
        <v>1300330000</v>
      </c>
    </row>
    <row r="1659" spans="1:14" x14ac:dyDescent="0.3">
      <c r="A1659">
        <v>1728</v>
      </c>
      <c r="B1659" t="s">
        <v>552</v>
      </c>
      <c r="C1659" t="s">
        <v>8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10</v>
      </c>
      <c r="K1659" t="s">
        <v>553</v>
      </c>
      <c r="L1659" s="2">
        <f t="shared" si="75"/>
        <v>797957000</v>
      </c>
      <c r="M1659" s="2">
        <f t="shared" si="76"/>
        <v>1545509000</v>
      </c>
      <c r="N1659" s="2">
        <f t="shared" si="77"/>
        <v>747552000</v>
      </c>
    </row>
    <row r="1660" spans="1:14" x14ac:dyDescent="0.3">
      <c r="A1660">
        <v>1729</v>
      </c>
      <c r="B1660" t="s">
        <v>554</v>
      </c>
      <c r="C1660" t="s">
        <v>3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74</v>
      </c>
      <c r="K1660" t="s">
        <v>75</v>
      </c>
      <c r="L1660" s="2">
        <f t="shared" si="75"/>
        <v>702218000</v>
      </c>
      <c r="M1660" s="2">
        <f t="shared" si="76"/>
        <v>1286035000</v>
      </c>
      <c r="N1660" s="2">
        <f t="shared" si="77"/>
        <v>583817000</v>
      </c>
    </row>
    <row r="1661" spans="1:14" x14ac:dyDescent="0.3">
      <c r="A1661">
        <v>1730</v>
      </c>
      <c r="B1661" t="s">
        <v>554</v>
      </c>
      <c r="C1661" t="s">
        <v>6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74</v>
      </c>
      <c r="K1661" t="s">
        <v>75</v>
      </c>
      <c r="L1661" s="2">
        <f t="shared" si="75"/>
        <v>688017000</v>
      </c>
      <c r="M1661" s="2">
        <f t="shared" si="76"/>
        <v>1591853000</v>
      </c>
      <c r="N1661" s="2">
        <f t="shared" si="77"/>
        <v>903836000</v>
      </c>
    </row>
    <row r="1662" spans="1:14" x14ac:dyDescent="0.3">
      <c r="A1662">
        <v>1731</v>
      </c>
      <c r="B1662" t="s">
        <v>554</v>
      </c>
      <c r="C1662" t="s">
        <v>7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74</v>
      </c>
      <c r="K1662" t="s">
        <v>75</v>
      </c>
      <c r="L1662" s="2">
        <f t="shared" si="75"/>
        <v>1031091000</v>
      </c>
      <c r="M1662" s="2">
        <f t="shared" si="76"/>
        <v>1851345000</v>
      </c>
      <c r="N1662" s="2">
        <f t="shared" si="77"/>
        <v>820254000</v>
      </c>
    </row>
    <row r="1663" spans="1:14" x14ac:dyDescent="0.3">
      <c r="A1663">
        <v>1732</v>
      </c>
      <c r="B1663" t="s">
        <v>554</v>
      </c>
      <c r="C1663" t="s">
        <v>8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74</v>
      </c>
      <c r="K1663" t="s">
        <v>75</v>
      </c>
      <c r="L1663" s="2">
        <f t="shared" si="75"/>
        <v>958790000</v>
      </c>
      <c r="M1663" s="2">
        <f t="shared" si="76"/>
        <v>932745000</v>
      </c>
      <c r="N1663" s="2">
        <f t="shared" si="77"/>
        <v>-26045000</v>
      </c>
    </row>
    <row r="1664" spans="1:14" x14ac:dyDescent="0.3">
      <c r="A1664">
        <v>1733</v>
      </c>
      <c r="B1664" t="s">
        <v>555</v>
      </c>
      <c r="C1664" t="s">
        <v>3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33</v>
      </c>
      <c r="K1664" t="s">
        <v>34</v>
      </c>
      <c r="L1664" s="2">
        <f t="shared" si="75"/>
        <v>1595504000</v>
      </c>
      <c r="M1664" s="2">
        <f t="shared" si="76"/>
        <v>3418187000</v>
      </c>
      <c r="N1664" s="2">
        <f t="shared" si="77"/>
        <v>1822683000</v>
      </c>
    </row>
    <row r="1665" spans="1:14" x14ac:dyDescent="0.3">
      <c r="A1665">
        <v>1734</v>
      </c>
      <c r="B1665" t="s">
        <v>555</v>
      </c>
      <c r="C1665" t="s">
        <v>6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33</v>
      </c>
      <c r="K1665" t="s">
        <v>34</v>
      </c>
      <c r="L1665" s="2">
        <f t="shared" si="75"/>
        <v>1659089000</v>
      </c>
      <c r="M1665" s="2">
        <f t="shared" si="76"/>
        <v>3506644000</v>
      </c>
      <c r="N1665" s="2">
        <f t="shared" si="77"/>
        <v>1847555000</v>
      </c>
    </row>
    <row r="1666" spans="1:14" x14ac:dyDescent="0.3">
      <c r="A1666">
        <v>1735</v>
      </c>
      <c r="B1666" t="s">
        <v>555</v>
      </c>
      <c r="C1666" t="s">
        <v>7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33</v>
      </c>
      <c r="K1666" t="s">
        <v>34</v>
      </c>
      <c r="L1666" s="2">
        <f t="shared" si="75"/>
        <v>1786653000</v>
      </c>
      <c r="M1666" s="2">
        <f t="shared" si="76"/>
        <v>3734783000</v>
      </c>
      <c r="N1666" s="2">
        <f t="shared" si="77"/>
        <v>1948130000</v>
      </c>
    </row>
    <row r="1667" spans="1:14" x14ac:dyDescent="0.3">
      <c r="A1667">
        <v>1736</v>
      </c>
      <c r="B1667" t="s">
        <v>555</v>
      </c>
      <c r="C1667" t="s">
        <v>8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33</v>
      </c>
      <c r="K1667" t="s">
        <v>34</v>
      </c>
      <c r="L1667" s="2">
        <f t="shared" ref="L1667:L1711" si="78">G1667+H1667+I1667</f>
        <v>1990341000</v>
      </c>
      <c r="M1667" s="2">
        <f t="shared" ref="M1667:M1711" si="79">E1667-F1667</f>
        <v>3990853000</v>
      </c>
      <c r="N1667" s="2">
        <f t="shared" ref="N1667:N1711" si="80">M1667-L1667</f>
        <v>2000512000</v>
      </c>
    </row>
    <row r="1668" spans="1:14" x14ac:dyDescent="0.3">
      <c r="A1668">
        <v>1737</v>
      </c>
      <c r="B1668" t="s">
        <v>556</v>
      </c>
      <c r="C1668" t="s">
        <v>3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38</v>
      </c>
      <c r="K1668" t="s">
        <v>41</v>
      </c>
      <c r="L1668" s="2">
        <f t="shared" si="78"/>
        <v>1173955000</v>
      </c>
      <c r="M1668" s="2">
        <f t="shared" si="79"/>
        <v>2067228000</v>
      </c>
      <c r="N1668" s="2">
        <f t="shared" si="80"/>
        <v>893273000</v>
      </c>
    </row>
    <row r="1669" spans="1:14" x14ac:dyDescent="0.3">
      <c r="A1669">
        <v>1738</v>
      </c>
      <c r="B1669" t="s">
        <v>556</v>
      </c>
      <c r="C1669" t="s">
        <v>6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38</v>
      </c>
      <c r="K1669" t="s">
        <v>41</v>
      </c>
      <c r="L1669" s="2">
        <f t="shared" si="78"/>
        <v>1213178000</v>
      </c>
      <c r="M1669" s="2">
        <f t="shared" si="79"/>
        <v>2434745000</v>
      </c>
      <c r="N1669" s="2">
        <f t="shared" si="80"/>
        <v>1221567000</v>
      </c>
    </row>
    <row r="1670" spans="1:14" x14ac:dyDescent="0.3">
      <c r="A1670">
        <v>1739</v>
      </c>
      <c r="B1670" t="s">
        <v>556</v>
      </c>
      <c r="C1670" t="s">
        <v>7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38</v>
      </c>
      <c r="K1670" t="s">
        <v>41</v>
      </c>
      <c r="L1670" s="2">
        <f t="shared" si="78"/>
        <v>1341315000</v>
      </c>
      <c r="M1670" s="2">
        <f t="shared" si="79"/>
        <v>2362793000</v>
      </c>
      <c r="N1670" s="2">
        <f t="shared" si="80"/>
        <v>1021478000</v>
      </c>
    </row>
    <row r="1671" spans="1:14" x14ac:dyDescent="0.3">
      <c r="A1671">
        <v>1740</v>
      </c>
      <c r="B1671" t="s">
        <v>556</v>
      </c>
      <c r="C1671" t="s">
        <v>8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38</v>
      </c>
      <c r="K1671" t="s">
        <v>41</v>
      </c>
      <c r="L1671" s="2">
        <f t="shared" si="78"/>
        <v>1966939000</v>
      </c>
      <c r="M1671" s="2">
        <f t="shared" si="79"/>
        <v>3109281000</v>
      </c>
      <c r="N1671" s="2">
        <f t="shared" si="80"/>
        <v>1142342000</v>
      </c>
    </row>
    <row r="1672" spans="1:14" x14ac:dyDescent="0.3">
      <c r="A1672">
        <v>1741</v>
      </c>
      <c r="B1672" t="s">
        <v>557</v>
      </c>
      <c r="C1672" t="s">
        <v>3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13</v>
      </c>
      <c r="K1672" t="s">
        <v>25</v>
      </c>
      <c r="L1672" s="2">
        <f t="shared" si="78"/>
        <v>850714000</v>
      </c>
      <c r="M1672" s="2">
        <f t="shared" si="79"/>
        <v>1431446000</v>
      </c>
      <c r="N1672" s="2">
        <f t="shared" si="80"/>
        <v>580732000</v>
      </c>
    </row>
    <row r="1673" spans="1:14" x14ac:dyDescent="0.3">
      <c r="A1673">
        <v>1742</v>
      </c>
      <c r="B1673" t="s">
        <v>557</v>
      </c>
      <c r="C1673" t="s">
        <v>6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13</v>
      </c>
      <c r="K1673" t="s">
        <v>25</v>
      </c>
      <c r="L1673" s="2">
        <f t="shared" si="78"/>
        <v>880941000</v>
      </c>
      <c r="M1673" s="2">
        <f t="shared" si="79"/>
        <v>1639278000</v>
      </c>
      <c r="N1673" s="2">
        <f t="shared" si="80"/>
        <v>758337000</v>
      </c>
    </row>
    <row r="1674" spans="1:14" x14ac:dyDescent="0.3">
      <c r="A1674">
        <v>1743</v>
      </c>
      <c r="B1674" t="s">
        <v>557</v>
      </c>
      <c r="C1674" t="s">
        <v>7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13</v>
      </c>
      <c r="K1674" t="s">
        <v>25</v>
      </c>
      <c r="L1674" s="2">
        <f t="shared" si="78"/>
        <v>888952000</v>
      </c>
      <c r="M1674" s="2">
        <f t="shared" si="79"/>
        <v>1668521000</v>
      </c>
      <c r="N1674" s="2">
        <f t="shared" si="80"/>
        <v>779569000</v>
      </c>
    </row>
    <row r="1675" spans="1:14" x14ac:dyDescent="0.3">
      <c r="A1675">
        <v>1744</v>
      </c>
      <c r="B1675" t="s">
        <v>557</v>
      </c>
      <c r="C1675" t="s">
        <v>8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13</v>
      </c>
      <c r="K1675" t="s">
        <v>25</v>
      </c>
      <c r="L1675" s="2">
        <f t="shared" si="78"/>
        <v>872093000</v>
      </c>
      <c r="M1675" s="2">
        <f t="shared" si="79"/>
        <v>1541974000</v>
      </c>
      <c r="N1675" s="2">
        <f t="shared" si="80"/>
        <v>669881000</v>
      </c>
    </row>
    <row r="1676" spans="1:14" x14ac:dyDescent="0.3">
      <c r="A1676">
        <v>1745</v>
      </c>
      <c r="B1676" t="s">
        <v>558</v>
      </c>
      <c r="C1676" t="s">
        <v>3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74</v>
      </c>
      <c r="K1676" t="s">
        <v>135</v>
      </c>
      <c r="L1676" s="2">
        <f t="shared" si="78"/>
        <v>97732000000</v>
      </c>
      <c r="M1676" s="2">
        <f t="shared" si="79"/>
        <v>149453000000</v>
      </c>
      <c r="N1676" s="2">
        <f t="shared" si="80"/>
        <v>51721000000</v>
      </c>
    </row>
    <row r="1677" spans="1:14" x14ac:dyDescent="0.3">
      <c r="A1677">
        <v>1746</v>
      </c>
      <c r="B1677" t="s">
        <v>558</v>
      </c>
      <c r="C1677" t="s">
        <v>6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74</v>
      </c>
      <c r="K1677" t="s">
        <v>135</v>
      </c>
      <c r="L1677" s="2">
        <f t="shared" si="78"/>
        <v>93878000000</v>
      </c>
      <c r="M1677" s="2">
        <f t="shared" si="79"/>
        <v>136155000000</v>
      </c>
      <c r="N1677" s="2">
        <f t="shared" si="80"/>
        <v>42277000000</v>
      </c>
    </row>
    <row r="1678" spans="1:14" x14ac:dyDescent="0.3">
      <c r="A1678">
        <v>1747</v>
      </c>
      <c r="B1678" t="s">
        <v>558</v>
      </c>
      <c r="C1678" t="s">
        <v>7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74</v>
      </c>
      <c r="K1678" t="s">
        <v>135</v>
      </c>
      <c r="L1678" s="2">
        <f t="shared" si="78"/>
        <v>91523000000</v>
      </c>
      <c r="M1678" s="2">
        <f t="shared" si="79"/>
        <v>127274000000</v>
      </c>
      <c r="N1678" s="2">
        <f t="shared" si="80"/>
        <v>35751000000</v>
      </c>
    </row>
    <row r="1679" spans="1:14" x14ac:dyDescent="0.3">
      <c r="A1679">
        <v>1748</v>
      </c>
      <c r="B1679" t="s">
        <v>558</v>
      </c>
      <c r="C1679" t="s">
        <v>8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74</v>
      </c>
      <c r="K1679" t="s">
        <v>135</v>
      </c>
      <c r="L1679" s="2">
        <f t="shared" si="78"/>
        <v>79492000000</v>
      </c>
      <c r="M1679" s="2">
        <f t="shared" si="79"/>
        <v>93898000000</v>
      </c>
      <c r="N1679" s="2">
        <f t="shared" si="80"/>
        <v>14406000000</v>
      </c>
    </row>
    <row r="1680" spans="1:14" x14ac:dyDescent="0.3">
      <c r="A1680">
        <v>1749</v>
      </c>
      <c r="B1680" t="s">
        <v>559</v>
      </c>
      <c r="C1680" t="s">
        <v>3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16</v>
      </c>
      <c r="K1680" t="s">
        <v>157</v>
      </c>
      <c r="L1680" s="2">
        <f t="shared" si="78"/>
        <v>1148731000</v>
      </c>
      <c r="M1680" s="2">
        <f t="shared" si="79"/>
        <v>1556387000</v>
      </c>
      <c r="N1680" s="2">
        <f t="shared" si="80"/>
        <v>407656000</v>
      </c>
    </row>
    <row r="1681" spans="1:14" x14ac:dyDescent="0.3">
      <c r="A1681">
        <v>1750</v>
      </c>
      <c r="B1681" t="s">
        <v>559</v>
      </c>
      <c r="C1681" t="s">
        <v>6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16</v>
      </c>
      <c r="K1681" t="s">
        <v>157</v>
      </c>
      <c r="L1681" s="2">
        <f t="shared" si="78"/>
        <v>1144800000</v>
      </c>
      <c r="M1681" s="2">
        <f t="shared" si="79"/>
        <v>1577400000</v>
      </c>
      <c r="N1681" s="2">
        <f t="shared" si="80"/>
        <v>432600000</v>
      </c>
    </row>
    <row r="1682" spans="1:14" x14ac:dyDescent="0.3">
      <c r="A1682">
        <v>1751</v>
      </c>
      <c r="B1682" t="s">
        <v>559</v>
      </c>
      <c r="C1682" t="s">
        <v>7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16</v>
      </c>
      <c r="K1682" t="s">
        <v>157</v>
      </c>
      <c r="L1682" s="2">
        <f t="shared" si="78"/>
        <v>1143100000</v>
      </c>
      <c r="M1682" s="2">
        <f t="shared" si="79"/>
        <v>1599800000</v>
      </c>
      <c r="N1682" s="2">
        <f t="shared" si="80"/>
        <v>456700000</v>
      </c>
    </row>
    <row r="1683" spans="1:14" x14ac:dyDescent="0.3">
      <c r="A1683">
        <v>1752</v>
      </c>
      <c r="B1683" t="s">
        <v>559</v>
      </c>
      <c r="C1683" t="s">
        <v>8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16</v>
      </c>
      <c r="K1683" t="s">
        <v>157</v>
      </c>
      <c r="L1683" s="2">
        <f t="shared" si="78"/>
        <v>1077300000</v>
      </c>
      <c r="M1683" s="2">
        <f t="shared" si="79"/>
        <v>1517200000</v>
      </c>
      <c r="N1683" s="2">
        <f t="shared" si="80"/>
        <v>439900000</v>
      </c>
    </row>
    <row r="1684" spans="1:14" x14ac:dyDescent="0.3">
      <c r="A1684">
        <v>1753</v>
      </c>
      <c r="B1684" t="s">
        <v>560</v>
      </c>
      <c r="C1684" t="s">
        <v>3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13</v>
      </c>
      <c r="K1684" t="s">
        <v>167</v>
      </c>
      <c r="L1684" s="2">
        <f t="shared" si="78"/>
        <v>5354000000</v>
      </c>
      <c r="M1684" s="2">
        <f t="shared" si="79"/>
        <v>6787000000</v>
      </c>
      <c r="N1684" s="2">
        <f t="shared" si="80"/>
        <v>1433000000</v>
      </c>
    </row>
    <row r="1685" spans="1:14" x14ac:dyDescent="0.3">
      <c r="A1685">
        <v>1754</v>
      </c>
      <c r="B1685" t="s">
        <v>560</v>
      </c>
      <c r="C1685" t="s">
        <v>6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13</v>
      </c>
      <c r="K1685" t="s">
        <v>167</v>
      </c>
      <c r="L1685" s="2">
        <f t="shared" si="78"/>
        <v>5127000000</v>
      </c>
      <c r="M1685" s="2">
        <f t="shared" si="79"/>
        <v>6485000000</v>
      </c>
      <c r="N1685" s="2">
        <f t="shared" si="80"/>
        <v>1358000000</v>
      </c>
    </row>
    <row r="1686" spans="1:14" x14ac:dyDescent="0.3">
      <c r="A1686">
        <v>1755</v>
      </c>
      <c r="B1686" t="s">
        <v>560</v>
      </c>
      <c r="C1686" t="s">
        <v>7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13</v>
      </c>
      <c r="K1686" t="s">
        <v>167</v>
      </c>
      <c r="L1686" s="2">
        <f t="shared" si="78"/>
        <v>4912000000</v>
      </c>
      <c r="M1686" s="2">
        <f t="shared" si="79"/>
        <v>6246000000</v>
      </c>
      <c r="N1686" s="2">
        <f t="shared" si="80"/>
        <v>1334000000</v>
      </c>
    </row>
    <row r="1687" spans="1:14" x14ac:dyDescent="0.3">
      <c r="A1687">
        <v>1756</v>
      </c>
      <c r="B1687" t="s">
        <v>560</v>
      </c>
      <c r="C1687" t="s">
        <v>8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13</v>
      </c>
      <c r="K1687" t="s">
        <v>167</v>
      </c>
      <c r="L1687" s="2">
        <f t="shared" si="78"/>
        <v>4665000000</v>
      </c>
      <c r="M1687" s="2">
        <f t="shared" si="79"/>
        <v>5263000000</v>
      </c>
      <c r="N1687" s="2">
        <f t="shared" si="80"/>
        <v>598000000</v>
      </c>
    </row>
    <row r="1688" spans="1:14" x14ac:dyDescent="0.3">
      <c r="A1688">
        <v>1757</v>
      </c>
      <c r="B1688" t="s">
        <v>561</v>
      </c>
      <c r="C1688" t="s">
        <v>3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4</v>
      </c>
      <c r="K1688" t="s">
        <v>155</v>
      </c>
      <c r="L1688" s="2">
        <f t="shared" si="78"/>
        <v>1042000000</v>
      </c>
      <c r="M1688" s="2">
        <f t="shared" si="79"/>
        <v>1502000000</v>
      </c>
      <c r="N1688" s="2">
        <f t="shared" si="80"/>
        <v>460000000</v>
      </c>
    </row>
    <row r="1689" spans="1:14" x14ac:dyDescent="0.3">
      <c r="A1689">
        <v>1758</v>
      </c>
      <c r="B1689" t="s">
        <v>561</v>
      </c>
      <c r="C1689" t="s">
        <v>6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4</v>
      </c>
      <c r="K1689" t="s">
        <v>155</v>
      </c>
      <c r="L1689" s="2">
        <f t="shared" si="78"/>
        <v>1094000000</v>
      </c>
      <c r="M1689" s="2">
        <f t="shared" si="79"/>
        <v>1499000000</v>
      </c>
      <c r="N1689" s="2">
        <f t="shared" si="80"/>
        <v>405000000</v>
      </c>
    </row>
    <row r="1690" spans="1:14" x14ac:dyDescent="0.3">
      <c r="A1690">
        <v>1759</v>
      </c>
      <c r="B1690" t="s">
        <v>561</v>
      </c>
      <c r="C1690" t="s">
        <v>7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4</v>
      </c>
      <c r="K1690" t="s">
        <v>155</v>
      </c>
      <c r="L1690" s="2">
        <f t="shared" si="78"/>
        <v>1024000000</v>
      </c>
      <c r="M1690" s="2">
        <f t="shared" si="79"/>
        <v>1513000000</v>
      </c>
      <c r="N1690" s="2">
        <f t="shared" si="80"/>
        <v>489000000</v>
      </c>
    </row>
    <row r="1691" spans="1:14" x14ac:dyDescent="0.3">
      <c r="A1691">
        <v>1760</v>
      </c>
      <c r="B1691" t="s">
        <v>561</v>
      </c>
      <c r="C1691" t="s">
        <v>8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4</v>
      </c>
      <c r="K1691" t="s">
        <v>155</v>
      </c>
      <c r="L1691" s="2">
        <f t="shared" si="78"/>
        <v>949000000</v>
      </c>
      <c r="M1691" s="2">
        <f t="shared" si="79"/>
        <v>1404000000</v>
      </c>
      <c r="N1691" s="2">
        <f t="shared" si="80"/>
        <v>455000000</v>
      </c>
    </row>
    <row r="1692" spans="1:14" x14ac:dyDescent="0.3">
      <c r="A1692">
        <v>1761</v>
      </c>
      <c r="B1692" t="s">
        <v>562</v>
      </c>
      <c r="C1692" t="s">
        <v>3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13</v>
      </c>
      <c r="K1692" t="s">
        <v>48</v>
      </c>
      <c r="L1692" s="2">
        <f t="shared" si="78"/>
        <v>2563462000</v>
      </c>
      <c r="M1692" s="2">
        <f t="shared" si="79"/>
        <v>3366000000</v>
      </c>
      <c r="N1692" s="2">
        <f t="shared" si="80"/>
        <v>802538000</v>
      </c>
    </row>
    <row r="1693" spans="1:14" x14ac:dyDescent="0.3">
      <c r="A1693">
        <v>1762</v>
      </c>
      <c r="B1693" t="s">
        <v>562</v>
      </c>
      <c r="C1693" t="s">
        <v>6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13</v>
      </c>
      <c r="K1693" t="s">
        <v>48</v>
      </c>
      <c r="L1693" s="2">
        <f t="shared" si="78"/>
        <v>2753703000</v>
      </c>
      <c r="M1693" s="2">
        <f t="shared" si="79"/>
        <v>3331000000</v>
      </c>
      <c r="N1693" s="2">
        <f t="shared" si="80"/>
        <v>577297000</v>
      </c>
    </row>
    <row r="1694" spans="1:14" x14ac:dyDescent="0.3">
      <c r="A1694">
        <v>1763</v>
      </c>
      <c r="B1694" t="s">
        <v>562</v>
      </c>
      <c r="C1694" t="s">
        <v>7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13</v>
      </c>
      <c r="K1694" t="s">
        <v>48</v>
      </c>
      <c r="L1694" s="2">
        <f t="shared" si="78"/>
        <v>2993846000</v>
      </c>
      <c r="M1694" s="2">
        <f t="shared" si="79"/>
        <v>3230758000</v>
      </c>
      <c r="N1694" s="2">
        <f t="shared" si="80"/>
        <v>236912000</v>
      </c>
    </row>
    <row r="1695" spans="1:14" x14ac:dyDescent="0.3">
      <c r="A1695">
        <v>1764</v>
      </c>
      <c r="B1695" t="s">
        <v>562</v>
      </c>
      <c r="C1695" t="s">
        <v>8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13</v>
      </c>
      <c r="K1695" t="s">
        <v>48</v>
      </c>
      <c r="L1695" s="2">
        <f t="shared" si="78"/>
        <v>3025487000</v>
      </c>
      <c r="M1695" s="2">
        <f t="shared" si="79"/>
        <v>2890553000</v>
      </c>
      <c r="N1695" s="2">
        <f t="shared" si="80"/>
        <v>-134934000</v>
      </c>
    </row>
    <row r="1696" spans="1:14" x14ac:dyDescent="0.3">
      <c r="A1696">
        <v>1765</v>
      </c>
      <c r="B1696" t="s">
        <v>563</v>
      </c>
      <c r="C1696" t="s">
        <v>3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10</v>
      </c>
      <c r="K1696" t="s">
        <v>146</v>
      </c>
      <c r="L1696" s="2">
        <f t="shared" si="78"/>
        <v>1450000000</v>
      </c>
      <c r="M1696" s="2">
        <f t="shared" si="79"/>
        <v>3781000000</v>
      </c>
      <c r="N1696" s="2">
        <f t="shared" si="80"/>
        <v>2331000000</v>
      </c>
    </row>
    <row r="1697" spans="1:14" x14ac:dyDescent="0.3">
      <c r="A1697">
        <v>1766</v>
      </c>
      <c r="B1697" t="s">
        <v>563</v>
      </c>
      <c r="C1697" t="s">
        <v>6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10</v>
      </c>
      <c r="K1697" t="s">
        <v>146</v>
      </c>
      <c r="L1697" s="2">
        <f t="shared" si="78"/>
        <v>1454000000</v>
      </c>
      <c r="M1697" s="2">
        <f t="shared" si="79"/>
        <v>3583000000</v>
      </c>
      <c r="N1697" s="2">
        <f t="shared" si="80"/>
        <v>2129000000</v>
      </c>
    </row>
    <row r="1698" spans="1:14" x14ac:dyDescent="0.3">
      <c r="A1698">
        <v>1767</v>
      </c>
      <c r="B1698" t="s">
        <v>563</v>
      </c>
      <c r="C1698" t="s">
        <v>7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10</v>
      </c>
      <c r="K1698" t="s">
        <v>146</v>
      </c>
      <c r="L1698" s="2">
        <f t="shared" si="78"/>
        <v>1505000000</v>
      </c>
      <c r="M1698" s="2">
        <f t="shared" si="79"/>
        <v>3597000000</v>
      </c>
      <c r="N1698" s="2">
        <f t="shared" si="80"/>
        <v>2092000000</v>
      </c>
    </row>
    <row r="1699" spans="1:14" x14ac:dyDescent="0.3">
      <c r="A1699">
        <v>1768</v>
      </c>
      <c r="B1699" t="s">
        <v>563</v>
      </c>
      <c r="C1699" t="s">
        <v>8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10</v>
      </c>
      <c r="K1699" t="s">
        <v>146</v>
      </c>
      <c r="L1699" s="2">
        <f t="shared" si="78"/>
        <v>1746000000</v>
      </c>
      <c r="M1699" s="2">
        <f t="shared" si="79"/>
        <v>3746000000</v>
      </c>
      <c r="N1699" s="2">
        <f t="shared" si="80"/>
        <v>2000000000</v>
      </c>
    </row>
    <row r="1700" spans="1:14" x14ac:dyDescent="0.3">
      <c r="A1700">
        <v>1769</v>
      </c>
      <c r="B1700" t="s">
        <v>564</v>
      </c>
      <c r="C1700" t="s">
        <v>3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16</v>
      </c>
      <c r="K1700" t="s">
        <v>21</v>
      </c>
      <c r="L1700" s="2">
        <f t="shared" si="78"/>
        <v>2047700000</v>
      </c>
      <c r="M1700" s="2">
        <f t="shared" si="79"/>
        <v>3346500000</v>
      </c>
      <c r="N1700" s="2">
        <f t="shared" si="80"/>
        <v>1298800000</v>
      </c>
    </row>
    <row r="1701" spans="1:14" x14ac:dyDescent="0.3">
      <c r="A1701">
        <v>1770</v>
      </c>
      <c r="B1701" t="s">
        <v>564</v>
      </c>
      <c r="C1701" t="s">
        <v>6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16</v>
      </c>
      <c r="K1701" t="s">
        <v>21</v>
      </c>
      <c r="L1701" s="2">
        <f t="shared" si="78"/>
        <v>2077800000</v>
      </c>
      <c r="M1701" s="2">
        <f t="shared" si="79"/>
        <v>3356700000</v>
      </c>
      <c r="N1701" s="2">
        <f t="shared" si="80"/>
        <v>1278900000</v>
      </c>
    </row>
    <row r="1702" spans="1:14" x14ac:dyDescent="0.3">
      <c r="A1702">
        <v>1771</v>
      </c>
      <c r="B1702" t="s">
        <v>564</v>
      </c>
      <c r="C1702" t="s">
        <v>7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16</v>
      </c>
      <c r="K1702" t="s">
        <v>21</v>
      </c>
      <c r="L1702" s="2">
        <f t="shared" si="78"/>
        <v>2052100000</v>
      </c>
      <c r="M1702" s="2">
        <f t="shared" si="79"/>
        <v>3430500000</v>
      </c>
      <c r="N1702" s="2">
        <f t="shared" si="80"/>
        <v>1378400000</v>
      </c>
    </row>
    <row r="1703" spans="1:14" x14ac:dyDescent="0.3">
      <c r="A1703">
        <v>1772</v>
      </c>
      <c r="B1703" t="s">
        <v>564</v>
      </c>
      <c r="C1703" t="s">
        <v>8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16</v>
      </c>
      <c r="K1703" t="s">
        <v>21</v>
      </c>
      <c r="L1703" s="2">
        <f t="shared" si="78"/>
        <v>2898100000</v>
      </c>
      <c r="M1703" s="2">
        <f t="shared" si="79"/>
        <v>4197200000</v>
      </c>
      <c r="N1703" s="2">
        <f t="shared" si="80"/>
        <v>1299100000</v>
      </c>
    </row>
    <row r="1704" spans="1:14" x14ac:dyDescent="0.3">
      <c r="A1704">
        <v>1773</v>
      </c>
      <c r="B1704" t="s">
        <v>565</v>
      </c>
      <c r="C1704" t="s">
        <v>3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38</v>
      </c>
      <c r="K1704" t="s">
        <v>131</v>
      </c>
      <c r="L1704" s="2">
        <f t="shared" si="78"/>
        <v>1610244000</v>
      </c>
      <c r="M1704" s="2">
        <f t="shared" si="79"/>
        <v>2378446000</v>
      </c>
      <c r="N1704" s="2">
        <f t="shared" si="80"/>
        <v>768202000</v>
      </c>
    </row>
    <row r="1705" spans="1:14" x14ac:dyDescent="0.3">
      <c r="A1705">
        <v>1774</v>
      </c>
      <c r="B1705" t="s">
        <v>565</v>
      </c>
      <c r="C1705" t="s">
        <v>6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0</v>
      </c>
      <c r="J1705" t="s">
        <v>38</v>
      </c>
      <c r="K1705" t="s">
        <v>131</v>
      </c>
      <c r="L1705" s="2">
        <f t="shared" si="78"/>
        <v>1700064000</v>
      </c>
      <c r="M1705" s="2">
        <f t="shared" si="79"/>
        <v>2219899000</v>
      </c>
      <c r="N1705" s="2">
        <f t="shared" si="80"/>
        <v>519835000</v>
      </c>
    </row>
    <row r="1706" spans="1:14" x14ac:dyDescent="0.3">
      <c r="A1706">
        <v>1775</v>
      </c>
      <c r="B1706" t="s">
        <v>565</v>
      </c>
      <c r="C1706" t="s">
        <v>7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0</v>
      </c>
      <c r="J1706" t="s">
        <v>38</v>
      </c>
      <c r="K1706" t="s">
        <v>131</v>
      </c>
      <c r="L1706" s="2">
        <f t="shared" si="78"/>
        <v>1654369000</v>
      </c>
      <c r="M1706" s="2">
        <f t="shared" si="79"/>
        <v>2311895000</v>
      </c>
      <c r="N1706" s="2">
        <f t="shared" si="80"/>
        <v>657526000</v>
      </c>
    </row>
    <row r="1707" spans="1:14" x14ac:dyDescent="0.3">
      <c r="A1707">
        <v>1776</v>
      </c>
      <c r="B1707" t="s">
        <v>565</v>
      </c>
      <c r="C1707" t="s">
        <v>8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38</v>
      </c>
      <c r="K1707" t="s">
        <v>131</v>
      </c>
      <c r="L1707" s="2">
        <f t="shared" si="78"/>
        <v>1640521000</v>
      </c>
      <c r="M1707" s="2">
        <f t="shared" si="79"/>
        <v>2161247000</v>
      </c>
      <c r="N1707" s="2">
        <f t="shared" si="80"/>
        <v>520726000</v>
      </c>
    </row>
    <row r="1708" spans="1:14" x14ac:dyDescent="0.3">
      <c r="A1708">
        <v>1777</v>
      </c>
      <c r="B1708" t="s">
        <v>566</v>
      </c>
      <c r="C1708" t="s">
        <v>3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16</v>
      </c>
      <c r="K1708" t="s">
        <v>17</v>
      </c>
      <c r="L1708" s="2">
        <f t="shared" si="78"/>
        <v>2072000000</v>
      </c>
      <c r="M1708" s="2">
        <f t="shared" si="79"/>
        <v>2892000000</v>
      </c>
      <c r="N1708" s="2">
        <f t="shared" si="80"/>
        <v>820000000</v>
      </c>
    </row>
    <row r="1709" spans="1:14" x14ac:dyDescent="0.3">
      <c r="A1709">
        <v>1778</v>
      </c>
      <c r="B1709" t="s">
        <v>566</v>
      </c>
      <c r="C1709" t="s">
        <v>6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16</v>
      </c>
      <c r="K1709" t="s">
        <v>17</v>
      </c>
      <c r="L1709" s="2">
        <f t="shared" si="78"/>
        <v>2099000000</v>
      </c>
      <c r="M1709" s="2">
        <f t="shared" si="79"/>
        <v>3068000000</v>
      </c>
      <c r="N1709" s="2">
        <f t="shared" si="80"/>
        <v>969000000</v>
      </c>
    </row>
    <row r="1710" spans="1:14" x14ac:dyDescent="0.3">
      <c r="A1710">
        <v>1779</v>
      </c>
      <c r="B1710" t="s">
        <v>566</v>
      </c>
      <c r="C1710" t="s">
        <v>7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16</v>
      </c>
      <c r="K1710" t="s">
        <v>17</v>
      </c>
      <c r="L1710" s="2">
        <f t="shared" si="78"/>
        <v>1957000000</v>
      </c>
      <c r="M1710" s="2">
        <f t="shared" si="79"/>
        <v>3027000000</v>
      </c>
      <c r="N1710" s="2">
        <f t="shared" si="80"/>
        <v>1070000000</v>
      </c>
    </row>
    <row r="1711" spans="1:14" x14ac:dyDescent="0.3">
      <c r="A1711">
        <v>1780</v>
      </c>
      <c r="B1711" t="s">
        <v>566</v>
      </c>
      <c r="C1711" t="s">
        <v>8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16</v>
      </c>
      <c r="K1711" t="s">
        <v>17</v>
      </c>
      <c r="L1711" s="2">
        <f t="shared" si="78"/>
        <v>1825000000</v>
      </c>
      <c r="M1711" s="2">
        <f t="shared" si="79"/>
        <v>3222000000</v>
      </c>
      <c r="N1711" s="2">
        <f t="shared" si="80"/>
        <v>1397000000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D608-BCF2-4874-AD28-ED8CF4790266}">
  <dimension ref="A3:E434"/>
  <sheetViews>
    <sheetView workbookViewId="0">
      <selection activeCell="E7" sqref="E7"/>
    </sheetView>
  </sheetViews>
  <sheetFormatPr defaultRowHeight="14.4" x14ac:dyDescent="0.3"/>
  <cols>
    <col min="1" max="1" width="12.5546875" bestFit="1" customWidth="1"/>
    <col min="3" max="3" width="12.109375" customWidth="1"/>
    <col min="5" max="5" width="10.21875" customWidth="1"/>
  </cols>
  <sheetData>
    <row r="3" spans="1:5" x14ac:dyDescent="0.3">
      <c r="A3" s="15" t="s">
        <v>571</v>
      </c>
      <c r="C3" s="13" t="s">
        <v>567</v>
      </c>
      <c r="E3" s="13" t="s">
        <v>596</v>
      </c>
    </row>
    <row r="4" spans="1:5" x14ac:dyDescent="0.3">
      <c r="A4" s="16" t="s">
        <v>385</v>
      </c>
      <c r="C4" s="14" t="s">
        <v>385</v>
      </c>
      <c r="E4" s="17" t="s">
        <v>618</v>
      </c>
    </row>
    <row r="5" spans="1:5" x14ac:dyDescent="0.3">
      <c r="A5" s="16" t="s">
        <v>363</v>
      </c>
      <c r="C5" s="14" t="s">
        <v>363</v>
      </c>
      <c r="E5" s="17" t="s">
        <v>597</v>
      </c>
    </row>
    <row r="6" spans="1:5" x14ac:dyDescent="0.3">
      <c r="A6" s="16" t="s">
        <v>406</v>
      </c>
      <c r="C6" s="14" t="s">
        <v>406</v>
      </c>
      <c r="E6" s="17" t="s">
        <v>598</v>
      </c>
    </row>
    <row r="7" spans="1:5" x14ac:dyDescent="0.3">
      <c r="A7" s="16" t="s">
        <v>2</v>
      </c>
      <c r="C7" s="14" t="s">
        <v>2</v>
      </c>
    </row>
    <row r="8" spans="1:5" x14ac:dyDescent="0.3">
      <c r="A8" s="16" t="s">
        <v>9</v>
      </c>
      <c r="C8" s="14" t="s">
        <v>9</v>
      </c>
    </row>
    <row r="9" spans="1:5" x14ac:dyDescent="0.3">
      <c r="A9" s="16" t="s">
        <v>12</v>
      </c>
      <c r="C9" s="14" t="s">
        <v>12</v>
      </c>
    </row>
    <row r="10" spans="1:5" x14ac:dyDescent="0.3">
      <c r="A10" s="16" t="s">
        <v>15</v>
      </c>
      <c r="C10" s="14" t="s">
        <v>15</v>
      </c>
    </row>
    <row r="11" spans="1:5" x14ac:dyDescent="0.3">
      <c r="A11" s="16" t="s">
        <v>18</v>
      </c>
      <c r="C11" s="14" t="s">
        <v>18</v>
      </c>
    </row>
    <row r="12" spans="1:5" x14ac:dyDescent="0.3">
      <c r="A12" s="16" t="s">
        <v>20</v>
      </c>
      <c r="C12" s="14" t="s">
        <v>20</v>
      </c>
    </row>
    <row r="13" spans="1:5" x14ac:dyDescent="0.3">
      <c r="A13" s="16" t="s">
        <v>22</v>
      </c>
      <c r="C13" s="14" t="s">
        <v>22</v>
      </c>
    </row>
    <row r="14" spans="1:5" x14ac:dyDescent="0.3">
      <c r="A14" s="16" t="s">
        <v>24</v>
      </c>
      <c r="C14" s="14" t="s">
        <v>24</v>
      </c>
    </row>
    <row r="15" spans="1:5" x14ac:dyDescent="0.3">
      <c r="A15" s="16" t="s">
        <v>26</v>
      </c>
      <c r="C15" s="14" t="s">
        <v>26</v>
      </c>
    </row>
    <row r="16" spans="1:5" x14ac:dyDescent="0.3">
      <c r="A16" s="16" t="s">
        <v>29</v>
      </c>
      <c r="C16" s="14" t="s">
        <v>29</v>
      </c>
    </row>
    <row r="17" spans="1:3" x14ac:dyDescent="0.3">
      <c r="A17" s="16" t="s">
        <v>31</v>
      </c>
      <c r="C17" s="14" t="s">
        <v>31</v>
      </c>
    </row>
    <row r="18" spans="1:3" x14ac:dyDescent="0.3">
      <c r="A18" s="16" t="s">
        <v>32</v>
      </c>
      <c r="C18" s="14" t="s">
        <v>32</v>
      </c>
    </row>
    <row r="19" spans="1:3" x14ac:dyDescent="0.3">
      <c r="A19" s="16" t="s">
        <v>35</v>
      </c>
      <c r="C19" s="14" t="s">
        <v>35</v>
      </c>
    </row>
    <row r="20" spans="1:3" x14ac:dyDescent="0.3">
      <c r="A20" s="16" t="s">
        <v>37</v>
      </c>
      <c r="C20" s="14" t="s">
        <v>37</v>
      </c>
    </row>
    <row r="21" spans="1:3" x14ac:dyDescent="0.3">
      <c r="A21" s="16" t="s">
        <v>40</v>
      </c>
      <c r="C21" s="14" t="s">
        <v>40</v>
      </c>
    </row>
    <row r="22" spans="1:3" x14ac:dyDescent="0.3">
      <c r="A22" s="16" t="s">
        <v>42</v>
      </c>
      <c r="C22" s="14" t="s">
        <v>42</v>
      </c>
    </row>
    <row r="23" spans="1:3" x14ac:dyDescent="0.3">
      <c r="A23" s="16" t="s">
        <v>45</v>
      </c>
      <c r="C23" s="14" t="s">
        <v>45</v>
      </c>
    </row>
    <row r="24" spans="1:3" x14ac:dyDescent="0.3">
      <c r="A24" s="16" t="s">
        <v>47</v>
      </c>
      <c r="C24" s="14" t="s">
        <v>47</v>
      </c>
    </row>
    <row r="25" spans="1:3" x14ac:dyDescent="0.3">
      <c r="A25" s="16" t="s">
        <v>49</v>
      </c>
      <c r="C25" s="14" t="s">
        <v>49</v>
      </c>
    </row>
    <row r="26" spans="1:3" x14ac:dyDescent="0.3">
      <c r="A26" s="16" t="s">
        <v>52</v>
      </c>
      <c r="C26" s="14" t="s">
        <v>52</v>
      </c>
    </row>
    <row r="27" spans="1:3" x14ac:dyDescent="0.3">
      <c r="A27" s="16" t="s">
        <v>53</v>
      </c>
      <c r="C27" s="14" t="s">
        <v>53</v>
      </c>
    </row>
    <row r="28" spans="1:3" x14ac:dyDescent="0.3">
      <c r="A28" s="16" t="s">
        <v>54</v>
      </c>
      <c r="C28" s="14" t="s">
        <v>54</v>
      </c>
    </row>
    <row r="29" spans="1:3" x14ac:dyDescent="0.3">
      <c r="A29" s="16" t="s">
        <v>56</v>
      </c>
      <c r="C29" s="14" t="s">
        <v>56</v>
      </c>
    </row>
    <row r="30" spans="1:3" x14ac:dyDescent="0.3">
      <c r="A30" s="16" t="s">
        <v>58</v>
      </c>
      <c r="C30" s="14" t="s">
        <v>58</v>
      </c>
    </row>
    <row r="31" spans="1:3" x14ac:dyDescent="0.3">
      <c r="A31" s="16" t="s">
        <v>60</v>
      </c>
      <c r="C31" s="14" t="s">
        <v>60</v>
      </c>
    </row>
    <row r="32" spans="1:3" x14ac:dyDescent="0.3">
      <c r="A32" s="16" t="s">
        <v>62</v>
      </c>
      <c r="C32" s="14" t="s">
        <v>62</v>
      </c>
    </row>
    <row r="33" spans="1:3" x14ac:dyDescent="0.3">
      <c r="A33" s="16" t="s">
        <v>63</v>
      </c>
      <c r="C33" s="14" t="s">
        <v>63</v>
      </c>
    </row>
    <row r="34" spans="1:3" x14ac:dyDescent="0.3">
      <c r="A34" s="16" t="s">
        <v>65</v>
      </c>
      <c r="C34" s="14" t="s">
        <v>65</v>
      </c>
    </row>
    <row r="35" spans="1:3" x14ac:dyDescent="0.3">
      <c r="A35" s="16" t="s">
        <v>67</v>
      </c>
      <c r="C35" s="14" t="s">
        <v>67</v>
      </c>
    </row>
    <row r="36" spans="1:3" x14ac:dyDescent="0.3">
      <c r="A36" s="16" t="s">
        <v>69</v>
      </c>
      <c r="C36" s="14" t="s">
        <v>69</v>
      </c>
    </row>
    <row r="37" spans="1:3" x14ac:dyDescent="0.3">
      <c r="A37" s="16" t="s">
        <v>71</v>
      </c>
      <c r="C37" s="14" t="s">
        <v>71</v>
      </c>
    </row>
    <row r="38" spans="1:3" x14ac:dyDescent="0.3">
      <c r="A38" s="16" t="s">
        <v>73</v>
      </c>
      <c r="C38" s="14" t="s">
        <v>73</v>
      </c>
    </row>
    <row r="39" spans="1:3" x14ac:dyDescent="0.3">
      <c r="A39" s="16" t="s">
        <v>76</v>
      </c>
      <c r="C39" s="14" t="s">
        <v>76</v>
      </c>
    </row>
    <row r="40" spans="1:3" x14ac:dyDescent="0.3">
      <c r="A40" s="16" t="s">
        <v>77</v>
      </c>
      <c r="C40" s="14" t="s">
        <v>77</v>
      </c>
    </row>
    <row r="41" spans="1:3" x14ac:dyDescent="0.3">
      <c r="A41" s="16" t="s">
        <v>79</v>
      </c>
      <c r="C41" s="14" t="s">
        <v>79</v>
      </c>
    </row>
    <row r="42" spans="1:3" x14ac:dyDescent="0.3">
      <c r="A42" s="16" t="s">
        <v>81</v>
      </c>
      <c r="C42" s="14" t="s">
        <v>81</v>
      </c>
    </row>
    <row r="43" spans="1:3" x14ac:dyDescent="0.3">
      <c r="A43" s="16" t="s">
        <v>83</v>
      </c>
      <c r="C43" s="14" t="s">
        <v>83</v>
      </c>
    </row>
    <row r="44" spans="1:3" x14ac:dyDescent="0.3">
      <c r="A44" s="16" t="s">
        <v>85</v>
      </c>
      <c r="C44" s="14" t="s">
        <v>85</v>
      </c>
    </row>
    <row r="45" spans="1:3" x14ac:dyDescent="0.3">
      <c r="A45" s="16" t="s">
        <v>86</v>
      </c>
      <c r="C45" s="14" t="s">
        <v>86</v>
      </c>
    </row>
    <row r="46" spans="1:3" x14ac:dyDescent="0.3">
      <c r="A46" s="16" t="s">
        <v>88</v>
      </c>
      <c r="C46" s="14" t="s">
        <v>88</v>
      </c>
    </row>
    <row r="47" spans="1:3" x14ac:dyDescent="0.3">
      <c r="A47" s="16" t="s">
        <v>90</v>
      </c>
      <c r="C47" s="14" t="s">
        <v>90</v>
      </c>
    </row>
    <row r="48" spans="1:3" x14ac:dyDescent="0.3">
      <c r="A48" s="16" t="s">
        <v>92</v>
      </c>
      <c r="C48" s="14" t="s">
        <v>92</v>
      </c>
    </row>
    <row r="49" spans="1:3" x14ac:dyDescent="0.3">
      <c r="A49" s="16" t="s">
        <v>93</v>
      </c>
      <c r="C49" s="14" t="s">
        <v>93</v>
      </c>
    </row>
    <row r="50" spans="1:3" x14ac:dyDescent="0.3">
      <c r="A50" s="16" t="s">
        <v>94</v>
      </c>
      <c r="C50" s="14" t="s">
        <v>94</v>
      </c>
    </row>
    <row r="51" spans="1:3" x14ac:dyDescent="0.3">
      <c r="A51" s="16" t="s">
        <v>95</v>
      </c>
      <c r="C51" s="14" t="s">
        <v>95</v>
      </c>
    </row>
    <row r="52" spans="1:3" x14ac:dyDescent="0.3">
      <c r="A52" s="16" t="s">
        <v>97</v>
      </c>
      <c r="C52" s="14" t="s">
        <v>97</v>
      </c>
    </row>
    <row r="53" spans="1:3" x14ac:dyDescent="0.3">
      <c r="A53" s="16" t="s">
        <v>98</v>
      </c>
      <c r="C53" s="14" t="s">
        <v>98</v>
      </c>
    </row>
    <row r="54" spans="1:3" x14ac:dyDescent="0.3">
      <c r="A54" s="16" t="s">
        <v>99</v>
      </c>
      <c r="C54" s="14" t="s">
        <v>99</v>
      </c>
    </row>
    <row r="55" spans="1:3" x14ac:dyDescent="0.3">
      <c r="A55" s="16" t="s">
        <v>100</v>
      </c>
      <c r="C55" s="14" t="s">
        <v>100</v>
      </c>
    </row>
    <row r="56" spans="1:3" x14ac:dyDescent="0.3">
      <c r="A56" s="16" t="s">
        <v>102</v>
      </c>
      <c r="C56" s="14" t="s">
        <v>102</v>
      </c>
    </row>
    <row r="57" spans="1:3" x14ac:dyDescent="0.3">
      <c r="A57" s="16" t="s">
        <v>103</v>
      </c>
      <c r="C57" s="14" t="s">
        <v>103</v>
      </c>
    </row>
    <row r="58" spans="1:3" x14ac:dyDescent="0.3">
      <c r="A58" s="16" t="s">
        <v>104</v>
      </c>
      <c r="C58" s="14" t="s">
        <v>104</v>
      </c>
    </row>
    <row r="59" spans="1:3" x14ac:dyDescent="0.3">
      <c r="A59" s="16" t="s">
        <v>106</v>
      </c>
      <c r="C59" s="14" t="s">
        <v>106</v>
      </c>
    </row>
    <row r="60" spans="1:3" x14ac:dyDescent="0.3">
      <c r="A60" s="16" t="s">
        <v>107</v>
      </c>
      <c r="C60" s="14" t="s">
        <v>107</v>
      </c>
    </row>
    <row r="61" spans="1:3" x14ac:dyDescent="0.3">
      <c r="A61" s="16" t="s">
        <v>109</v>
      </c>
      <c r="C61" s="14" t="s">
        <v>109</v>
      </c>
    </row>
    <row r="62" spans="1:3" x14ac:dyDescent="0.3">
      <c r="A62" s="16" t="s">
        <v>110</v>
      </c>
      <c r="C62" s="14" t="s">
        <v>110</v>
      </c>
    </row>
    <row r="63" spans="1:3" x14ac:dyDescent="0.3">
      <c r="A63" s="16" t="s">
        <v>111</v>
      </c>
      <c r="C63" s="14" t="s">
        <v>111</v>
      </c>
    </row>
    <row r="64" spans="1:3" x14ac:dyDescent="0.3">
      <c r="A64" s="16" t="s">
        <v>113</v>
      </c>
      <c r="C64" s="14" t="s">
        <v>113</v>
      </c>
    </row>
    <row r="65" spans="1:3" x14ac:dyDescent="0.3">
      <c r="A65" s="16" t="s">
        <v>114</v>
      </c>
      <c r="C65" s="14" t="s">
        <v>114</v>
      </c>
    </row>
    <row r="66" spans="1:3" x14ac:dyDescent="0.3">
      <c r="A66" s="16" t="s">
        <v>116</v>
      </c>
      <c r="C66" s="14" t="s">
        <v>116</v>
      </c>
    </row>
    <row r="67" spans="1:3" x14ac:dyDescent="0.3">
      <c r="A67" s="16" t="s">
        <v>117</v>
      </c>
      <c r="C67" s="14" t="s">
        <v>117</v>
      </c>
    </row>
    <row r="68" spans="1:3" x14ac:dyDescent="0.3">
      <c r="A68" s="16" t="s">
        <v>119</v>
      </c>
      <c r="C68" s="14" t="s">
        <v>119</v>
      </c>
    </row>
    <row r="69" spans="1:3" x14ac:dyDescent="0.3">
      <c r="A69" s="16" t="s">
        <v>120</v>
      </c>
      <c r="C69" s="14" t="s">
        <v>120</v>
      </c>
    </row>
    <row r="70" spans="1:3" x14ac:dyDescent="0.3">
      <c r="A70" s="16" t="s">
        <v>122</v>
      </c>
      <c r="C70" s="14" t="s">
        <v>122</v>
      </c>
    </row>
    <row r="71" spans="1:3" x14ac:dyDescent="0.3">
      <c r="A71" s="16" t="s">
        <v>123</v>
      </c>
      <c r="C71" s="14" t="s">
        <v>123</v>
      </c>
    </row>
    <row r="72" spans="1:3" x14ac:dyDescent="0.3">
      <c r="A72" s="16" t="s">
        <v>125</v>
      </c>
      <c r="C72" s="14" t="s">
        <v>125</v>
      </c>
    </row>
    <row r="73" spans="1:3" x14ac:dyDescent="0.3">
      <c r="A73" s="16" t="s">
        <v>126</v>
      </c>
      <c r="C73" s="14" t="s">
        <v>126</v>
      </c>
    </row>
    <row r="74" spans="1:3" x14ac:dyDescent="0.3">
      <c r="A74" s="16" t="s">
        <v>128</v>
      </c>
      <c r="C74" s="14" t="s">
        <v>128</v>
      </c>
    </row>
    <row r="75" spans="1:3" x14ac:dyDescent="0.3">
      <c r="A75" s="16" t="s">
        <v>130</v>
      </c>
      <c r="C75" s="14" t="s">
        <v>130</v>
      </c>
    </row>
    <row r="76" spans="1:3" x14ac:dyDescent="0.3">
      <c r="A76" s="16" t="s">
        <v>132</v>
      </c>
      <c r="C76" s="14" t="s">
        <v>132</v>
      </c>
    </row>
    <row r="77" spans="1:3" x14ac:dyDescent="0.3">
      <c r="A77" s="16" t="s">
        <v>134</v>
      </c>
      <c r="C77" s="14" t="s">
        <v>134</v>
      </c>
    </row>
    <row r="78" spans="1:3" x14ac:dyDescent="0.3">
      <c r="A78" s="16" t="s">
        <v>136</v>
      </c>
      <c r="C78" s="14" t="s">
        <v>136</v>
      </c>
    </row>
    <row r="79" spans="1:3" x14ac:dyDescent="0.3">
      <c r="A79" s="16" t="s">
        <v>138</v>
      </c>
      <c r="C79" s="14" t="s">
        <v>138</v>
      </c>
    </row>
    <row r="80" spans="1:3" x14ac:dyDescent="0.3">
      <c r="A80" s="16" t="s">
        <v>140</v>
      </c>
      <c r="C80" s="14" t="s">
        <v>140</v>
      </c>
    </row>
    <row r="81" spans="1:3" x14ac:dyDescent="0.3">
      <c r="A81" s="16" t="s">
        <v>141</v>
      </c>
      <c r="C81" s="14" t="s">
        <v>141</v>
      </c>
    </row>
    <row r="82" spans="1:3" x14ac:dyDescent="0.3">
      <c r="A82" s="16" t="s">
        <v>142</v>
      </c>
      <c r="C82" s="14" t="s">
        <v>142</v>
      </c>
    </row>
    <row r="83" spans="1:3" x14ac:dyDescent="0.3">
      <c r="A83" s="16" t="s">
        <v>143</v>
      </c>
      <c r="C83" s="14" t="s">
        <v>143</v>
      </c>
    </row>
    <row r="84" spans="1:3" x14ac:dyDescent="0.3">
      <c r="A84" s="16" t="s">
        <v>144</v>
      </c>
      <c r="C84" s="14" t="s">
        <v>144</v>
      </c>
    </row>
    <row r="85" spans="1:3" x14ac:dyDescent="0.3">
      <c r="A85" s="16" t="s">
        <v>145</v>
      </c>
      <c r="C85" s="14" t="s">
        <v>145</v>
      </c>
    </row>
    <row r="86" spans="1:3" x14ac:dyDescent="0.3">
      <c r="A86" s="16" t="s">
        <v>147</v>
      </c>
      <c r="C86" s="14" t="s">
        <v>147</v>
      </c>
    </row>
    <row r="87" spans="1:3" x14ac:dyDescent="0.3">
      <c r="A87" s="16" t="s">
        <v>149</v>
      </c>
      <c r="C87" s="14" t="s">
        <v>149</v>
      </c>
    </row>
    <row r="88" spans="1:3" x14ac:dyDescent="0.3">
      <c r="A88" s="16" t="s">
        <v>150</v>
      </c>
      <c r="C88" s="14" t="s">
        <v>150</v>
      </c>
    </row>
    <row r="89" spans="1:3" x14ac:dyDescent="0.3">
      <c r="A89" s="16" t="s">
        <v>151</v>
      </c>
      <c r="C89" s="14" t="s">
        <v>151</v>
      </c>
    </row>
    <row r="90" spans="1:3" x14ac:dyDescent="0.3">
      <c r="A90" s="16" t="s">
        <v>152</v>
      </c>
      <c r="C90" s="14" t="s">
        <v>152</v>
      </c>
    </row>
    <row r="91" spans="1:3" x14ac:dyDescent="0.3">
      <c r="A91" s="16" t="s">
        <v>153</v>
      </c>
      <c r="C91" s="14" t="s">
        <v>153</v>
      </c>
    </row>
    <row r="92" spans="1:3" x14ac:dyDescent="0.3">
      <c r="A92" s="16" t="s">
        <v>154</v>
      </c>
      <c r="C92" s="14" t="s">
        <v>154</v>
      </c>
    </row>
    <row r="93" spans="1:3" x14ac:dyDescent="0.3">
      <c r="A93" s="16" t="s">
        <v>156</v>
      </c>
      <c r="C93" s="14" t="s">
        <v>156</v>
      </c>
    </row>
    <row r="94" spans="1:3" x14ac:dyDescent="0.3">
      <c r="A94" s="16" t="s">
        <v>158</v>
      </c>
      <c r="C94" s="14" t="s">
        <v>158</v>
      </c>
    </row>
    <row r="95" spans="1:3" x14ac:dyDescent="0.3">
      <c r="A95" s="16" t="s">
        <v>160</v>
      </c>
      <c r="C95" s="14" t="s">
        <v>160</v>
      </c>
    </row>
    <row r="96" spans="1:3" x14ac:dyDescent="0.3">
      <c r="A96" s="16" t="s">
        <v>162</v>
      </c>
      <c r="C96" s="14" t="s">
        <v>162</v>
      </c>
    </row>
    <row r="97" spans="1:3" x14ac:dyDescent="0.3">
      <c r="A97" s="16" t="s">
        <v>163</v>
      </c>
      <c r="C97" s="14" t="s">
        <v>163</v>
      </c>
    </row>
    <row r="98" spans="1:3" x14ac:dyDescent="0.3">
      <c r="A98" s="16" t="s">
        <v>164</v>
      </c>
      <c r="C98" s="14" t="s">
        <v>164</v>
      </c>
    </row>
    <row r="99" spans="1:3" x14ac:dyDescent="0.3">
      <c r="A99" s="16" t="s">
        <v>166</v>
      </c>
      <c r="C99" s="14" t="s">
        <v>166</v>
      </c>
    </row>
    <row r="100" spans="1:3" x14ac:dyDescent="0.3">
      <c r="A100" s="16" t="s">
        <v>168</v>
      </c>
      <c r="C100" s="14" t="s">
        <v>168</v>
      </c>
    </row>
    <row r="101" spans="1:3" x14ac:dyDescent="0.3">
      <c r="A101" s="16" t="s">
        <v>170</v>
      </c>
      <c r="C101" s="14" t="s">
        <v>170</v>
      </c>
    </row>
    <row r="102" spans="1:3" x14ac:dyDescent="0.3">
      <c r="A102" s="16" t="s">
        <v>172</v>
      </c>
      <c r="C102" s="14" t="s">
        <v>172</v>
      </c>
    </row>
    <row r="103" spans="1:3" x14ac:dyDescent="0.3">
      <c r="A103" s="16" t="s">
        <v>175</v>
      </c>
      <c r="C103" s="14" t="s">
        <v>175</v>
      </c>
    </row>
    <row r="104" spans="1:3" x14ac:dyDescent="0.3">
      <c r="A104" s="16" t="s">
        <v>176</v>
      </c>
      <c r="C104" s="14" t="s">
        <v>176</v>
      </c>
    </row>
    <row r="105" spans="1:3" x14ac:dyDescent="0.3">
      <c r="A105" s="16" t="s">
        <v>177</v>
      </c>
      <c r="C105" s="14" t="s">
        <v>177</v>
      </c>
    </row>
    <row r="106" spans="1:3" x14ac:dyDescent="0.3">
      <c r="A106" s="16" t="s">
        <v>179</v>
      </c>
      <c r="C106" s="14" t="s">
        <v>179</v>
      </c>
    </row>
    <row r="107" spans="1:3" x14ac:dyDescent="0.3">
      <c r="A107" s="16" t="s">
        <v>180</v>
      </c>
      <c r="C107" s="14" t="s">
        <v>180</v>
      </c>
    </row>
    <row r="108" spans="1:3" x14ac:dyDescent="0.3">
      <c r="A108" s="16" t="s">
        <v>181</v>
      </c>
      <c r="C108" s="14" t="s">
        <v>181</v>
      </c>
    </row>
    <row r="109" spans="1:3" x14ac:dyDescent="0.3">
      <c r="A109" s="16" t="s">
        <v>182</v>
      </c>
      <c r="C109" s="14" t="s">
        <v>182</v>
      </c>
    </row>
    <row r="110" spans="1:3" x14ac:dyDescent="0.3">
      <c r="A110" s="16" t="s">
        <v>183</v>
      </c>
      <c r="C110" s="14" t="s">
        <v>183</v>
      </c>
    </row>
    <row r="111" spans="1:3" x14ac:dyDescent="0.3">
      <c r="A111" s="16" t="s">
        <v>185</v>
      </c>
      <c r="C111" s="14" t="s">
        <v>185</v>
      </c>
    </row>
    <row r="112" spans="1:3" x14ac:dyDescent="0.3">
      <c r="A112" s="16" t="s">
        <v>186</v>
      </c>
      <c r="C112" s="14" t="s">
        <v>186</v>
      </c>
    </row>
    <row r="113" spans="1:3" x14ac:dyDescent="0.3">
      <c r="A113" s="16" t="s">
        <v>187</v>
      </c>
      <c r="C113" s="14" t="s">
        <v>187</v>
      </c>
    </row>
    <row r="114" spans="1:3" x14ac:dyDescent="0.3">
      <c r="A114" s="16" t="s">
        <v>189</v>
      </c>
      <c r="C114" s="14" t="s">
        <v>189</v>
      </c>
    </row>
    <row r="115" spans="1:3" x14ac:dyDescent="0.3">
      <c r="A115" s="16" t="s">
        <v>191</v>
      </c>
      <c r="C115" s="14" t="s">
        <v>191</v>
      </c>
    </row>
    <row r="116" spans="1:3" x14ac:dyDescent="0.3">
      <c r="A116" s="16" t="s">
        <v>193</v>
      </c>
      <c r="C116" s="14" t="s">
        <v>193</v>
      </c>
    </row>
    <row r="117" spans="1:3" x14ac:dyDescent="0.3">
      <c r="A117" s="16" t="s">
        <v>194</v>
      </c>
      <c r="C117" s="14" t="s">
        <v>194</v>
      </c>
    </row>
    <row r="118" spans="1:3" x14ac:dyDescent="0.3">
      <c r="A118" s="16" t="s">
        <v>196</v>
      </c>
      <c r="C118" s="14" t="s">
        <v>196</v>
      </c>
    </row>
    <row r="119" spans="1:3" x14ac:dyDescent="0.3">
      <c r="A119" s="16" t="s">
        <v>197</v>
      </c>
      <c r="C119" s="14" t="s">
        <v>197</v>
      </c>
    </row>
    <row r="120" spans="1:3" x14ac:dyDescent="0.3">
      <c r="A120" s="16" t="s">
        <v>198</v>
      </c>
      <c r="C120" s="14" t="s">
        <v>198</v>
      </c>
    </row>
    <row r="121" spans="1:3" x14ac:dyDescent="0.3">
      <c r="A121" s="16" t="s">
        <v>199</v>
      </c>
      <c r="C121" s="14" t="s">
        <v>199</v>
      </c>
    </row>
    <row r="122" spans="1:3" x14ac:dyDescent="0.3">
      <c r="A122" s="16" t="s">
        <v>200</v>
      </c>
      <c r="C122" s="14" t="s">
        <v>200</v>
      </c>
    </row>
    <row r="123" spans="1:3" x14ac:dyDescent="0.3">
      <c r="A123" s="16" t="s">
        <v>201</v>
      </c>
      <c r="C123" s="14" t="s">
        <v>201</v>
      </c>
    </row>
    <row r="124" spans="1:3" x14ac:dyDescent="0.3">
      <c r="A124" s="16" t="s">
        <v>203</v>
      </c>
      <c r="C124" s="14" t="s">
        <v>203</v>
      </c>
    </row>
    <row r="125" spans="1:3" x14ac:dyDescent="0.3">
      <c r="A125" s="16" t="s">
        <v>204</v>
      </c>
      <c r="C125" s="14" t="s">
        <v>204</v>
      </c>
    </row>
    <row r="126" spans="1:3" x14ac:dyDescent="0.3">
      <c r="A126" s="16" t="s">
        <v>206</v>
      </c>
      <c r="C126" s="14" t="s">
        <v>206</v>
      </c>
    </row>
    <row r="127" spans="1:3" x14ac:dyDescent="0.3">
      <c r="A127" s="16" t="s">
        <v>207</v>
      </c>
      <c r="C127" s="14" t="s">
        <v>207</v>
      </c>
    </row>
    <row r="128" spans="1:3" x14ac:dyDescent="0.3">
      <c r="A128" s="16" t="s">
        <v>208</v>
      </c>
      <c r="C128" s="14" t="s">
        <v>208</v>
      </c>
    </row>
    <row r="129" spans="1:3" x14ac:dyDescent="0.3">
      <c r="A129" s="16" t="s">
        <v>209</v>
      </c>
      <c r="C129" s="14" t="s">
        <v>209</v>
      </c>
    </row>
    <row r="130" spans="1:3" x14ac:dyDescent="0.3">
      <c r="A130" s="16" t="s">
        <v>210</v>
      </c>
      <c r="C130" s="14" t="s">
        <v>210</v>
      </c>
    </row>
    <row r="131" spans="1:3" x14ac:dyDescent="0.3">
      <c r="A131" s="16" t="s">
        <v>211</v>
      </c>
      <c r="C131" s="14" t="s">
        <v>211</v>
      </c>
    </row>
    <row r="132" spans="1:3" x14ac:dyDescent="0.3">
      <c r="A132" s="16" t="s">
        <v>212</v>
      </c>
      <c r="C132" s="14" t="s">
        <v>212</v>
      </c>
    </row>
    <row r="133" spans="1:3" x14ac:dyDescent="0.3">
      <c r="A133" s="16" t="s">
        <v>213</v>
      </c>
      <c r="C133" s="14" t="s">
        <v>213</v>
      </c>
    </row>
    <row r="134" spans="1:3" x14ac:dyDescent="0.3">
      <c r="A134" s="16" t="s">
        <v>214</v>
      </c>
      <c r="C134" s="14" t="s">
        <v>214</v>
      </c>
    </row>
    <row r="135" spans="1:3" x14ac:dyDescent="0.3">
      <c r="A135" s="16" t="s">
        <v>215</v>
      </c>
      <c r="C135" s="14" t="s">
        <v>215</v>
      </c>
    </row>
    <row r="136" spans="1:3" x14ac:dyDescent="0.3">
      <c r="A136" s="16" t="s">
        <v>216</v>
      </c>
      <c r="C136" s="14" t="s">
        <v>216</v>
      </c>
    </row>
    <row r="137" spans="1:3" x14ac:dyDescent="0.3">
      <c r="A137" s="16" t="s">
        <v>217</v>
      </c>
      <c r="C137" s="14" t="s">
        <v>217</v>
      </c>
    </row>
    <row r="138" spans="1:3" x14ac:dyDescent="0.3">
      <c r="A138" s="16" t="s">
        <v>218</v>
      </c>
      <c r="C138" s="14" t="s">
        <v>218</v>
      </c>
    </row>
    <row r="139" spans="1:3" x14ac:dyDescent="0.3">
      <c r="A139" s="16" t="s">
        <v>219</v>
      </c>
      <c r="C139" s="14" t="s">
        <v>219</v>
      </c>
    </row>
    <row r="140" spans="1:3" x14ac:dyDescent="0.3">
      <c r="A140" s="16" t="s">
        <v>220</v>
      </c>
      <c r="C140" s="14" t="s">
        <v>220</v>
      </c>
    </row>
    <row r="141" spans="1:3" x14ac:dyDescent="0.3">
      <c r="A141" s="16" t="s">
        <v>221</v>
      </c>
      <c r="C141" s="14" t="s">
        <v>221</v>
      </c>
    </row>
    <row r="142" spans="1:3" x14ac:dyDescent="0.3">
      <c r="A142" s="16" t="s">
        <v>222</v>
      </c>
      <c r="C142" s="14" t="s">
        <v>222</v>
      </c>
    </row>
    <row r="143" spans="1:3" x14ac:dyDescent="0.3">
      <c r="A143" s="16" t="s">
        <v>223</v>
      </c>
      <c r="C143" s="14" t="s">
        <v>223</v>
      </c>
    </row>
    <row r="144" spans="1:3" x14ac:dyDescent="0.3">
      <c r="A144" s="16" t="s">
        <v>224</v>
      </c>
      <c r="C144" s="14" t="s">
        <v>224</v>
      </c>
    </row>
    <row r="145" spans="1:3" x14ac:dyDescent="0.3">
      <c r="A145" s="16" t="s">
        <v>226</v>
      </c>
      <c r="C145" s="14" t="s">
        <v>226</v>
      </c>
    </row>
    <row r="146" spans="1:3" x14ac:dyDescent="0.3">
      <c r="A146" s="16" t="s">
        <v>228</v>
      </c>
      <c r="C146" s="14" t="s">
        <v>228</v>
      </c>
    </row>
    <row r="147" spans="1:3" x14ac:dyDescent="0.3">
      <c r="A147" s="16" t="s">
        <v>229</v>
      </c>
      <c r="C147" s="14" t="s">
        <v>229</v>
      </c>
    </row>
    <row r="148" spans="1:3" x14ac:dyDescent="0.3">
      <c r="A148" s="16" t="s">
        <v>230</v>
      </c>
      <c r="C148" s="14" t="s">
        <v>230</v>
      </c>
    </row>
    <row r="149" spans="1:3" x14ac:dyDescent="0.3">
      <c r="A149" s="16" t="s">
        <v>231</v>
      </c>
      <c r="C149" s="14" t="s">
        <v>231</v>
      </c>
    </row>
    <row r="150" spans="1:3" x14ac:dyDescent="0.3">
      <c r="A150" s="16" t="s">
        <v>232</v>
      </c>
      <c r="C150" s="14" t="s">
        <v>232</v>
      </c>
    </row>
    <row r="151" spans="1:3" x14ac:dyDescent="0.3">
      <c r="A151" s="16" t="s">
        <v>233</v>
      </c>
      <c r="C151" s="14" t="s">
        <v>233</v>
      </c>
    </row>
    <row r="152" spans="1:3" x14ac:dyDescent="0.3">
      <c r="A152" s="16" t="s">
        <v>234</v>
      </c>
      <c r="C152" s="14" t="s">
        <v>234</v>
      </c>
    </row>
    <row r="153" spans="1:3" x14ac:dyDescent="0.3">
      <c r="A153" s="16" t="s">
        <v>235</v>
      </c>
      <c r="C153" s="14" t="s">
        <v>235</v>
      </c>
    </row>
    <row r="154" spans="1:3" x14ac:dyDescent="0.3">
      <c r="A154" s="16" t="s">
        <v>237</v>
      </c>
      <c r="C154" s="14" t="s">
        <v>237</v>
      </c>
    </row>
    <row r="155" spans="1:3" x14ac:dyDescent="0.3">
      <c r="A155" s="16" t="s">
        <v>238</v>
      </c>
      <c r="C155" s="14" t="s">
        <v>238</v>
      </c>
    </row>
    <row r="156" spans="1:3" x14ac:dyDescent="0.3">
      <c r="A156" s="16" t="s">
        <v>239</v>
      </c>
      <c r="C156" s="14" t="s">
        <v>239</v>
      </c>
    </row>
    <row r="157" spans="1:3" x14ac:dyDescent="0.3">
      <c r="A157" s="16" t="s">
        <v>240</v>
      </c>
      <c r="C157" s="14" t="s">
        <v>240</v>
      </c>
    </row>
    <row r="158" spans="1:3" x14ac:dyDescent="0.3">
      <c r="A158" s="16" t="s">
        <v>242</v>
      </c>
      <c r="C158" s="14" t="s">
        <v>242</v>
      </c>
    </row>
    <row r="159" spans="1:3" x14ac:dyDescent="0.3">
      <c r="A159" s="16" t="s">
        <v>243</v>
      </c>
      <c r="C159" s="14" t="s">
        <v>243</v>
      </c>
    </row>
    <row r="160" spans="1:3" x14ac:dyDescent="0.3">
      <c r="A160" s="16" t="s">
        <v>244</v>
      </c>
      <c r="C160" s="14" t="s">
        <v>244</v>
      </c>
    </row>
    <row r="161" spans="1:3" x14ac:dyDescent="0.3">
      <c r="A161" s="16" t="s">
        <v>245</v>
      </c>
      <c r="C161" s="14" t="s">
        <v>245</v>
      </c>
    </row>
    <row r="162" spans="1:3" x14ac:dyDescent="0.3">
      <c r="A162" s="16" t="s">
        <v>246</v>
      </c>
      <c r="C162" s="14" t="s">
        <v>246</v>
      </c>
    </row>
    <row r="163" spans="1:3" x14ac:dyDescent="0.3">
      <c r="A163" s="16" t="s">
        <v>247</v>
      </c>
      <c r="C163" s="14" t="s">
        <v>247</v>
      </c>
    </row>
    <row r="164" spans="1:3" x14ac:dyDescent="0.3">
      <c r="A164" s="16" t="s">
        <v>249</v>
      </c>
      <c r="C164" s="14" t="s">
        <v>249</v>
      </c>
    </row>
    <row r="165" spans="1:3" x14ac:dyDescent="0.3">
      <c r="A165" s="16" t="s">
        <v>251</v>
      </c>
      <c r="C165" s="14" t="s">
        <v>251</v>
      </c>
    </row>
    <row r="166" spans="1:3" x14ac:dyDescent="0.3">
      <c r="A166" s="16" t="s">
        <v>253</v>
      </c>
      <c r="C166" s="14" t="s">
        <v>253</v>
      </c>
    </row>
    <row r="167" spans="1:3" x14ac:dyDescent="0.3">
      <c r="A167" s="16" t="s">
        <v>254</v>
      </c>
      <c r="C167" s="14" t="s">
        <v>254</v>
      </c>
    </row>
    <row r="168" spans="1:3" x14ac:dyDescent="0.3">
      <c r="A168" s="16" t="s">
        <v>255</v>
      </c>
      <c r="C168" s="14" t="s">
        <v>255</v>
      </c>
    </row>
    <row r="169" spans="1:3" x14ac:dyDescent="0.3">
      <c r="A169" s="16" t="s">
        <v>257</v>
      </c>
      <c r="C169" s="14" t="s">
        <v>257</v>
      </c>
    </row>
    <row r="170" spans="1:3" x14ac:dyDescent="0.3">
      <c r="A170" s="16" t="s">
        <v>258</v>
      </c>
      <c r="C170" s="14" t="s">
        <v>258</v>
      </c>
    </row>
    <row r="171" spans="1:3" x14ac:dyDescent="0.3">
      <c r="A171" s="16" t="s">
        <v>259</v>
      </c>
      <c r="C171" s="14" t="s">
        <v>259</v>
      </c>
    </row>
    <row r="172" spans="1:3" x14ac:dyDescent="0.3">
      <c r="A172" s="16" t="s">
        <v>260</v>
      </c>
      <c r="C172" s="14" t="s">
        <v>260</v>
      </c>
    </row>
    <row r="173" spans="1:3" x14ac:dyDescent="0.3">
      <c r="A173" s="16" t="s">
        <v>261</v>
      </c>
      <c r="C173" s="14" t="s">
        <v>261</v>
      </c>
    </row>
    <row r="174" spans="1:3" x14ac:dyDescent="0.3">
      <c r="A174" s="16" t="s">
        <v>262</v>
      </c>
      <c r="C174" s="14" t="s">
        <v>262</v>
      </c>
    </row>
    <row r="175" spans="1:3" x14ac:dyDescent="0.3">
      <c r="A175" s="16" t="s">
        <v>263</v>
      </c>
      <c r="C175" s="14" t="s">
        <v>263</v>
      </c>
    </row>
    <row r="176" spans="1:3" x14ac:dyDescent="0.3">
      <c r="A176" s="16" t="s">
        <v>264</v>
      </c>
      <c r="C176" s="14" t="s">
        <v>264</v>
      </c>
    </row>
    <row r="177" spans="1:3" x14ac:dyDescent="0.3">
      <c r="A177" s="16" t="s">
        <v>265</v>
      </c>
      <c r="C177" s="14" t="s">
        <v>265</v>
      </c>
    </row>
    <row r="178" spans="1:3" x14ac:dyDescent="0.3">
      <c r="A178" s="16" t="s">
        <v>266</v>
      </c>
      <c r="C178" s="14" t="s">
        <v>266</v>
      </c>
    </row>
    <row r="179" spans="1:3" x14ac:dyDescent="0.3">
      <c r="A179" s="16" t="s">
        <v>267</v>
      </c>
      <c r="C179" s="14" t="s">
        <v>267</v>
      </c>
    </row>
    <row r="180" spans="1:3" x14ac:dyDescent="0.3">
      <c r="A180" s="16" t="s">
        <v>268</v>
      </c>
      <c r="C180" s="14" t="s">
        <v>268</v>
      </c>
    </row>
    <row r="181" spans="1:3" x14ac:dyDescent="0.3">
      <c r="A181" s="16" t="s">
        <v>270</v>
      </c>
      <c r="C181" s="14" t="s">
        <v>270</v>
      </c>
    </row>
    <row r="182" spans="1:3" x14ac:dyDescent="0.3">
      <c r="A182" s="16" t="s">
        <v>272</v>
      </c>
      <c r="C182" s="14" t="s">
        <v>272</v>
      </c>
    </row>
    <row r="183" spans="1:3" x14ac:dyDescent="0.3">
      <c r="A183" s="16" t="s">
        <v>274</v>
      </c>
      <c r="C183" s="14" t="s">
        <v>274</v>
      </c>
    </row>
    <row r="184" spans="1:3" x14ac:dyDescent="0.3">
      <c r="A184" s="16" t="s">
        <v>275</v>
      </c>
      <c r="C184" s="14" t="s">
        <v>275</v>
      </c>
    </row>
    <row r="185" spans="1:3" x14ac:dyDescent="0.3">
      <c r="A185" s="16" t="s">
        <v>276</v>
      </c>
      <c r="C185" s="14" t="s">
        <v>276</v>
      </c>
    </row>
    <row r="186" spans="1:3" x14ac:dyDescent="0.3">
      <c r="A186" s="16" t="s">
        <v>278</v>
      </c>
      <c r="C186" s="14" t="s">
        <v>278</v>
      </c>
    </row>
    <row r="187" spans="1:3" x14ac:dyDescent="0.3">
      <c r="A187" s="16" t="s">
        <v>279</v>
      </c>
      <c r="C187" s="14" t="s">
        <v>279</v>
      </c>
    </row>
    <row r="188" spans="1:3" x14ac:dyDescent="0.3">
      <c r="A188" s="16" t="s">
        <v>281</v>
      </c>
      <c r="C188" s="14" t="s">
        <v>281</v>
      </c>
    </row>
    <row r="189" spans="1:3" x14ac:dyDescent="0.3">
      <c r="A189" s="16" t="s">
        <v>282</v>
      </c>
      <c r="C189" s="14" t="s">
        <v>282</v>
      </c>
    </row>
    <row r="190" spans="1:3" x14ac:dyDescent="0.3">
      <c r="A190" s="16" t="s">
        <v>283</v>
      </c>
      <c r="C190" s="14" t="s">
        <v>283</v>
      </c>
    </row>
    <row r="191" spans="1:3" x14ac:dyDescent="0.3">
      <c r="A191" s="16" t="s">
        <v>284</v>
      </c>
      <c r="C191" s="14" t="s">
        <v>284</v>
      </c>
    </row>
    <row r="192" spans="1:3" x14ac:dyDescent="0.3">
      <c r="A192" s="16" t="s">
        <v>286</v>
      </c>
      <c r="C192" s="14" t="s">
        <v>286</v>
      </c>
    </row>
    <row r="193" spans="1:3" x14ac:dyDescent="0.3">
      <c r="A193" s="16" t="s">
        <v>287</v>
      </c>
      <c r="C193" s="14" t="s">
        <v>287</v>
      </c>
    </row>
    <row r="194" spans="1:3" x14ac:dyDescent="0.3">
      <c r="A194" s="16" t="s">
        <v>288</v>
      </c>
      <c r="C194" s="14" t="s">
        <v>288</v>
      </c>
    </row>
    <row r="195" spans="1:3" x14ac:dyDescent="0.3">
      <c r="A195" s="16" t="s">
        <v>290</v>
      </c>
      <c r="C195" s="14" t="s">
        <v>290</v>
      </c>
    </row>
    <row r="196" spans="1:3" x14ac:dyDescent="0.3">
      <c r="A196" s="16" t="s">
        <v>291</v>
      </c>
      <c r="C196" s="14" t="s">
        <v>291</v>
      </c>
    </row>
    <row r="197" spans="1:3" x14ac:dyDescent="0.3">
      <c r="A197" s="16" t="s">
        <v>292</v>
      </c>
      <c r="C197" s="14" t="s">
        <v>292</v>
      </c>
    </row>
    <row r="198" spans="1:3" x14ac:dyDescent="0.3">
      <c r="A198" s="16" t="s">
        <v>294</v>
      </c>
      <c r="C198" s="14" t="s">
        <v>294</v>
      </c>
    </row>
    <row r="199" spans="1:3" x14ac:dyDescent="0.3">
      <c r="A199" s="16" t="s">
        <v>296</v>
      </c>
      <c r="C199" s="14" t="s">
        <v>296</v>
      </c>
    </row>
    <row r="200" spans="1:3" x14ac:dyDescent="0.3">
      <c r="A200" s="16" t="s">
        <v>297</v>
      </c>
      <c r="C200" s="14" t="s">
        <v>297</v>
      </c>
    </row>
    <row r="201" spans="1:3" x14ac:dyDescent="0.3">
      <c r="A201" s="16" t="s">
        <v>298</v>
      </c>
      <c r="C201" s="14" t="s">
        <v>298</v>
      </c>
    </row>
    <row r="202" spans="1:3" x14ac:dyDescent="0.3">
      <c r="A202" s="16" t="s">
        <v>299</v>
      </c>
      <c r="C202" s="14" t="s">
        <v>299</v>
      </c>
    </row>
    <row r="203" spans="1:3" x14ac:dyDescent="0.3">
      <c r="A203" s="16" t="s">
        <v>301</v>
      </c>
      <c r="C203" s="14" t="s">
        <v>301</v>
      </c>
    </row>
    <row r="204" spans="1:3" x14ac:dyDescent="0.3">
      <c r="A204" s="16" t="s">
        <v>302</v>
      </c>
      <c r="C204" s="14" t="s">
        <v>302</v>
      </c>
    </row>
    <row r="205" spans="1:3" x14ac:dyDescent="0.3">
      <c r="A205" s="16" t="s">
        <v>303</v>
      </c>
      <c r="C205" s="14" t="s">
        <v>303</v>
      </c>
    </row>
    <row r="206" spans="1:3" x14ac:dyDescent="0.3">
      <c r="A206" s="16" t="s">
        <v>304</v>
      </c>
      <c r="C206" s="14" t="s">
        <v>304</v>
      </c>
    </row>
    <row r="207" spans="1:3" x14ac:dyDescent="0.3">
      <c r="A207" s="16" t="s">
        <v>305</v>
      </c>
      <c r="C207" s="14" t="s">
        <v>305</v>
      </c>
    </row>
    <row r="208" spans="1:3" x14ac:dyDescent="0.3">
      <c r="A208" s="16" t="s">
        <v>306</v>
      </c>
      <c r="C208" s="14" t="s">
        <v>306</v>
      </c>
    </row>
    <row r="209" spans="1:3" x14ac:dyDescent="0.3">
      <c r="A209" s="16" t="s">
        <v>307</v>
      </c>
      <c r="C209" s="14" t="s">
        <v>307</v>
      </c>
    </row>
    <row r="210" spans="1:3" x14ac:dyDescent="0.3">
      <c r="A210" s="16" t="s">
        <v>308</v>
      </c>
      <c r="C210" s="14" t="s">
        <v>308</v>
      </c>
    </row>
    <row r="211" spans="1:3" x14ac:dyDescent="0.3">
      <c r="A211" s="16" t="s">
        <v>310</v>
      </c>
      <c r="C211" s="14" t="s">
        <v>310</v>
      </c>
    </row>
    <row r="212" spans="1:3" x14ac:dyDescent="0.3">
      <c r="A212" s="16" t="s">
        <v>311</v>
      </c>
      <c r="C212" s="14" t="s">
        <v>311</v>
      </c>
    </row>
    <row r="213" spans="1:3" x14ac:dyDescent="0.3">
      <c r="A213" s="16" t="s">
        <v>312</v>
      </c>
      <c r="C213" s="14" t="s">
        <v>312</v>
      </c>
    </row>
    <row r="214" spans="1:3" x14ac:dyDescent="0.3">
      <c r="A214" s="16" t="s">
        <v>313</v>
      </c>
      <c r="C214" s="14" t="s">
        <v>313</v>
      </c>
    </row>
    <row r="215" spans="1:3" x14ac:dyDescent="0.3">
      <c r="A215" s="16" t="s">
        <v>315</v>
      </c>
      <c r="C215" s="14" t="s">
        <v>315</v>
      </c>
    </row>
    <row r="216" spans="1:3" x14ac:dyDescent="0.3">
      <c r="A216" s="16" t="s">
        <v>316</v>
      </c>
      <c r="C216" s="14" t="s">
        <v>316</v>
      </c>
    </row>
    <row r="217" spans="1:3" x14ac:dyDescent="0.3">
      <c r="A217" s="16" t="s">
        <v>317</v>
      </c>
      <c r="C217" s="14" t="s">
        <v>317</v>
      </c>
    </row>
    <row r="218" spans="1:3" x14ac:dyDescent="0.3">
      <c r="A218" s="16" t="s">
        <v>318</v>
      </c>
      <c r="C218" s="14" t="s">
        <v>318</v>
      </c>
    </row>
    <row r="219" spans="1:3" x14ac:dyDescent="0.3">
      <c r="A219" s="16" t="s">
        <v>319</v>
      </c>
      <c r="C219" s="14" t="s">
        <v>319</v>
      </c>
    </row>
    <row r="220" spans="1:3" x14ac:dyDescent="0.3">
      <c r="A220" s="16" t="s">
        <v>321</v>
      </c>
      <c r="C220" s="14" t="s">
        <v>321</v>
      </c>
    </row>
    <row r="221" spans="1:3" x14ac:dyDescent="0.3">
      <c r="A221" s="16" t="s">
        <v>322</v>
      </c>
      <c r="C221" s="14" t="s">
        <v>322</v>
      </c>
    </row>
    <row r="222" spans="1:3" x14ac:dyDescent="0.3">
      <c r="A222" s="16" t="s">
        <v>323</v>
      </c>
      <c r="C222" s="14" t="s">
        <v>323</v>
      </c>
    </row>
    <row r="223" spans="1:3" x14ac:dyDescent="0.3">
      <c r="A223" s="16" t="s">
        <v>324</v>
      </c>
      <c r="C223" s="14" t="s">
        <v>324</v>
      </c>
    </row>
    <row r="224" spans="1:3" x14ac:dyDescent="0.3">
      <c r="A224" s="16" t="s">
        <v>326</v>
      </c>
      <c r="C224" s="14" t="s">
        <v>326</v>
      </c>
    </row>
    <row r="225" spans="1:3" x14ac:dyDescent="0.3">
      <c r="A225" s="16" t="s">
        <v>327</v>
      </c>
      <c r="C225" s="14" t="s">
        <v>327</v>
      </c>
    </row>
    <row r="226" spans="1:3" x14ac:dyDescent="0.3">
      <c r="A226" s="16" t="s">
        <v>328</v>
      </c>
      <c r="C226" s="14" t="s">
        <v>328</v>
      </c>
    </row>
    <row r="227" spans="1:3" x14ac:dyDescent="0.3">
      <c r="A227" s="16" t="s">
        <v>329</v>
      </c>
      <c r="C227" s="14" t="s">
        <v>329</v>
      </c>
    </row>
    <row r="228" spans="1:3" x14ac:dyDescent="0.3">
      <c r="A228" s="16" t="s">
        <v>330</v>
      </c>
      <c r="C228" s="14" t="s">
        <v>330</v>
      </c>
    </row>
    <row r="229" spans="1:3" x14ac:dyDescent="0.3">
      <c r="A229" s="16" t="s">
        <v>331</v>
      </c>
      <c r="C229" s="14" t="s">
        <v>331</v>
      </c>
    </row>
    <row r="230" spans="1:3" x14ac:dyDescent="0.3">
      <c r="A230" s="16" t="s">
        <v>333</v>
      </c>
      <c r="C230" s="14" t="s">
        <v>333</v>
      </c>
    </row>
    <row r="231" spans="1:3" x14ac:dyDescent="0.3">
      <c r="A231" s="16" t="s">
        <v>334</v>
      </c>
      <c r="C231" s="14" t="s">
        <v>334</v>
      </c>
    </row>
    <row r="232" spans="1:3" x14ac:dyDescent="0.3">
      <c r="A232" s="16" t="s">
        <v>335</v>
      </c>
      <c r="C232" s="14" t="s">
        <v>335</v>
      </c>
    </row>
    <row r="233" spans="1:3" x14ac:dyDescent="0.3">
      <c r="A233" s="16" t="s">
        <v>336</v>
      </c>
      <c r="C233" s="14" t="s">
        <v>336</v>
      </c>
    </row>
    <row r="234" spans="1:3" x14ac:dyDescent="0.3">
      <c r="A234" s="16" t="s">
        <v>338</v>
      </c>
      <c r="C234" s="14" t="s">
        <v>338</v>
      </c>
    </row>
    <row r="235" spans="1:3" x14ac:dyDescent="0.3">
      <c r="A235" s="16" t="s">
        <v>339</v>
      </c>
      <c r="C235" s="14" t="s">
        <v>339</v>
      </c>
    </row>
    <row r="236" spans="1:3" x14ac:dyDescent="0.3">
      <c r="A236" s="16" t="s">
        <v>340</v>
      </c>
      <c r="C236" s="14" t="s">
        <v>340</v>
      </c>
    </row>
    <row r="237" spans="1:3" x14ac:dyDescent="0.3">
      <c r="A237" s="16" t="s">
        <v>341</v>
      </c>
      <c r="C237" s="14" t="s">
        <v>341</v>
      </c>
    </row>
    <row r="238" spans="1:3" x14ac:dyDescent="0.3">
      <c r="A238" s="16" t="s">
        <v>342</v>
      </c>
      <c r="C238" s="14" t="s">
        <v>342</v>
      </c>
    </row>
    <row r="239" spans="1:3" x14ac:dyDescent="0.3">
      <c r="A239" s="16" t="s">
        <v>343</v>
      </c>
      <c r="C239" s="14" t="s">
        <v>343</v>
      </c>
    </row>
    <row r="240" spans="1:3" x14ac:dyDescent="0.3">
      <c r="A240" s="16" t="s">
        <v>344</v>
      </c>
      <c r="C240" s="14" t="s">
        <v>344</v>
      </c>
    </row>
    <row r="241" spans="1:3" x14ac:dyDescent="0.3">
      <c r="A241" s="16" t="s">
        <v>346</v>
      </c>
      <c r="C241" s="14" t="s">
        <v>346</v>
      </c>
    </row>
    <row r="242" spans="1:3" x14ac:dyDescent="0.3">
      <c r="A242" s="16" t="s">
        <v>347</v>
      </c>
      <c r="C242" s="14" t="s">
        <v>347</v>
      </c>
    </row>
    <row r="243" spans="1:3" x14ac:dyDescent="0.3">
      <c r="A243" s="16" t="s">
        <v>348</v>
      </c>
      <c r="C243" s="14" t="s">
        <v>348</v>
      </c>
    </row>
    <row r="244" spans="1:3" x14ac:dyDescent="0.3">
      <c r="A244" s="16" t="s">
        <v>349</v>
      </c>
      <c r="C244" s="14" t="s">
        <v>349</v>
      </c>
    </row>
    <row r="245" spans="1:3" x14ac:dyDescent="0.3">
      <c r="A245" s="16" t="s">
        <v>350</v>
      </c>
      <c r="C245" s="14" t="s">
        <v>350</v>
      </c>
    </row>
    <row r="246" spans="1:3" x14ac:dyDescent="0.3">
      <c r="A246" s="16" t="s">
        <v>351</v>
      </c>
      <c r="C246" s="14" t="s">
        <v>351</v>
      </c>
    </row>
    <row r="247" spans="1:3" x14ac:dyDescent="0.3">
      <c r="A247" s="16" t="s">
        <v>352</v>
      </c>
      <c r="C247" s="14" t="s">
        <v>352</v>
      </c>
    </row>
    <row r="248" spans="1:3" x14ac:dyDescent="0.3">
      <c r="A248" s="16" t="s">
        <v>353</v>
      </c>
      <c r="C248" s="14" t="s">
        <v>353</v>
      </c>
    </row>
    <row r="249" spans="1:3" x14ac:dyDescent="0.3">
      <c r="A249" s="16" t="s">
        <v>355</v>
      </c>
      <c r="C249" s="14" t="s">
        <v>355</v>
      </c>
    </row>
    <row r="250" spans="1:3" x14ac:dyDescent="0.3">
      <c r="A250" s="16" t="s">
        <v>356</v>
      </c>
      <c r="C250" s="14" t="s">
        <v>356</v>
      </c>
    </row>
    <row r="251" spans="1:3" x14ac:dyDescent="0.3">
      <c r="A251" s="16" t="s">
        <v>358</v>
      </c>
      <c r="C251" s="14" t="s">
        <v>358</v>
      </c>
    </row>
    <row r="252" spans="1:3" x14ac:dyDescent="0.3">
      <c r="A252" s="16" t="s">
        <v>359</v>
      </c>
      <c r="C252" s="14" t="s">
        <v>359</v>
      </c>
    </row>
    <row r="253" spans="1:3" x14ac:dyDescent="0.3">
      <c r="A253" s="16" t="s">
        <v>360</v>
      </c>
      <c r="C253" s="14" t="s">
        <v>360</v>
      </c>
    </row>
    <row r="254" spans="1:3" x14ac:dyDescent="0.3">
      <c r="A254" s="16" t="s">
        <v>361</v>
      </c>
      <c r="C254" s="14" t="s">
        <v>361</v>
      </c>
    </row>
    <row r="255" spans="1:3" x14ac:dyDescent="0.3">
      <c r="A255" s="16" t="s">
        <v>362</v>
      </c>
      <c r="C255" s="14" t="s">
        <v>362</v>
      </c>
    </row>
    <row r="256" spans="1:3" x14ac:dyDescent="0.3">
      <c r="A256" s="16" t="s">
        <v>364</v>
      </c>
      <c r="C256" s="14" t="s">
        <v>364</v>
      </c>
    </row>
    <row r="257" spans="1:3" x14ac:dyDescent="0.3">
      <c r="A257" s="16" t="s">
        <v>365</v>
      </c>
      <c r="C257" s="14" t="s">
        <v>365</v>
      </c>
    </row>
    <row r="258" spans="1:3" x14ac:dyDescent="0.3">
      <c r="A258" s="16" t="s">
        <v>366</v>
      </c>
      <c r="C258" s="14" t="s">
        <v>366</v>
      </c>
    </row>
    <row r="259" spans="1:3" x14ac:dyDescent="0.3">
      <c r="A259" s="16" t="s">
        <v>367</v>
      </c>
      <c r="C259" s="14" t="s">
        <v>367</v>
      </c>
    </row>
    <row r="260" spans="1:3" x14ac:dyDescent="0.3">
      <c r="A260" s="16" t="s">
        <v>368</v>
      </c>
      <c r="C260" s="14" t="s">
        <v>368</v>
      </c>
    </row>
    <row r="261" spans="1:3" x14ac:dyDescent="0.3">
      <c r="A261" s="16" t="s">
        <v>369</v>
      </c>
      <c r="C261" s="14" t="s">
        <v>369</v>
      </c>
    </row>
    <row r="262" spans="1:3" x14ac:dyDescent="0.3">
      <c r="A262" s="16" t="s">
        <v>371</v>
      </c>
      <c r="C262" s="14" t="s">
        <v>371</v>
      </c>
    </row>
    <row r="263" spans="1:3" x14ac:dyDescent="0.3">
      <c r="A263" s="16" t="s">
        <v>372</v>
      </c>
      <c r="C263" s="14" t="s">
        <v>372</v>
      </c>
    </row>
    <row r="264" spans="1:3" x14ac:dyDescent="0.3">
      <c r="A264" s="16" t="s">
        <v>373</v>
      </c>
      <c r="C264" s="14" t="s">
        <v>373</v>
      </c>
    </row>
    <row r="265" spans="1:3" x14ac:dyDescent="0.3">
      <c r="A265" s="16" t="s">
        <v>375</v>
      </c>
      <c r="C265" s="14" t="s">
        <v>375</v>
      </c>
    </row>
    <row r="266" spans="1:3" x14ac:dyDescent="0.3">
      <c r="A266" s="16" t="s">
        <v>376</v>
      </c>
      <c r="C266" s="14" t="s">
        <v>376</v>
      </c>
    </row>
    <row r="267" spans="1:3" x14ac:dyDescent="0.3">
      <c r="A267" s="16" t="s">
        <v>377</v>
      </c>
      <c r="C267" s="14" t="s">
        <v>377</v>
      </c>
    </row>
    <row r="268" spans="1:3" x14ac:dyDescent="0.3">
      <c r="A268" s="16" t="s">
        <v>379</v>
      </c>
      <c r="C268" s="14" t="s">
        <v>379</v>
      </c>
    </row>
    <row r="269" spans="1:3" x14ac:dyDescent="0.3">
      <c r="A269" s="16" t="s">
        <v>381</v>
      </c>
      <c r="C269" s="14" t="s">
        <v>381</v>
      </c>
    </row>
    <row r="270" spans="1:3" x14ac:dyDescent="0.3">
      <c r="A270" s="16" t="s">
        <v>382</v>
      </c>
      <c r="C270" s="14" t="s">
        <v>382</v>
      </c>
    </row>
    <row r="271" spans="1:3" x14ac:dyDescent="0.3">
      <c r="A271" s="16" t="s">
        <v>383</v>
      </c>
      <c r="C271" s="14" t="s">
        <v>383</v>
      </c>
    </row>
    <row r="272" spans="1:3" x14ac:dyDescent="0.3">
      <c r="A272" s="16" t="s">
        <v>386</v>
      </c>
      <c r="C272" s="14" t="s">
        <v>386</v>
      </c>
    </row>
    <row r="273" spans="1:3" x14ac:dyDescent="0.3">
      <c r="A273" s="16" t="s">
        <v>387</v>
      </c>
      <c r="C273" s="14" t="s">
        <v>387</v>
      </c>
    </row>
    <row r="274" spans="1:3" x14ac:dyDescent="0.3">
      <c r="A274" s="16" t="s">
        <v>388</v>
      </c>
      <c r="C274" s="14" t="s">
        <v>388</v>
      </c>
    </row>
    <row r="275" spans="1:3" x14ac:dyDescent="0.3">
      <c r="A275" s="16" t="s">
        <v>389</v>
      </c>
      <c r="C275" s="14" t="s">
        <v>389</v>
      </c>
    </row>
    <row r="276" spans="1:3" x14ac:dyDescent="0.3">
      <c r="A276" s="16" t="s">
        <v>390</v>
      </c>
      <c r="C276" s="14" t="s">
        <v>390</v>
      </c>
    </row>
    <row r="277" spans="1:3" x14ac:dyDescent="0.3">
      <c r="A277" s="16" t="s">
        <v>392</v>
      </c>
      <c r="C277" s="14" t="s">
        <v>392</v>
      </c>
    </row>
    <row r="278" spans="1:3" x14ac:dyDescent="0.3">
      <c r="A278" s="16" t="s">
        <v>393</v>
      </c>
      <c r="C278" s="14" t="s">
        <v>393</v>
      </c>
    </row>
    <row r="279" spans="1:3" x14ac:dyDescent="0.3">
      <c r="A279" s="16" t="s">
        <v>394</v>
      </c>
      <c r="C279" s="14" t="s">
        <v>394</v>
      </c>
    </row>
    <row r="280" spans="1:3" x14ac:dyDescent="0.3">
      <c r="A280" s="16" t="s">
        <v>395</v>
      </c>
      <c r="C280" s="14" t="s">
        <v>395</v>
      </c>
    </row>
    <row r="281" spans="1:3" x14ac:dyDescent="0.3">
      <c r="A281" s="16" t="s">
        <v>396</v>
      </c>
      <c r="C281" s="14" t="s">
        <v>396</v>
      </c>
    </row>
    <row r="282" spans="1:3" x14ac:dyDescent="0.3">
      <c r="A282" s="16" t="s">
        <v>397</v>
      </c>
      <c r="C282" s="14" t="s">
        <v>397</v>
      </c>
    </row>
    <row r="283" spans="1:3" x14ac:dyDescent="0.3">
      <c r="A283" s="16" t="s">
        <v>398</v>
      </c>
      <c r="C283" s="14" t="s">
        <v>398</v>
      </c>
    </row>
    <row r="284" spans="1:3" x14ac:dyDescent="0.3">
      <c r="A284" s="16" t="s">
        <v>399</v>
      </c>
      <c r="C284" s="14" t="s">
        <v>399</v>
      </c>
    </row>
    <row r="285" spans="1:3" x14ac:dyDescent="0.3">
      <c r="A285" s="16" t="s">
        <v>400</v>
      </c>
      <c r="C285" s="14" t="s">
        <v>400</v>
      </c>
    </row>
    <row r="286" spans="1:3" x14ac:dyDescent="0.3">
      <c r="A286" s="16" t="s">
        <v>402</v>
      </c>
      <c r="C286" s="14" t="s">
        <v>402</v>
      </c>
    </row>
    <row r="287" spans="1:3" x14ac:dyDescent="0.3">
      <c r="A287" s="16" t="s">
        <v>403</v>
      </c>
      <c r="C287" s="14" t="s">
        <v>403</v>
      </c>
    </row>
    <row r="288" spans="1:3" x14ac:dyDescent="0.3">
      <c r="A288" s="16" t="s">
        <v>404</v>
      </c>
      <c r="C288" s="14" t="s">
        <v>404</v>
      </c>
    </row>
    <row r="289" spans="1:3" x14ac:dyDescent="0.3">
      <c r="A289" s="16" t="s">
        <v>405</v>
      </c>
      <c r="C289" s="14" t="s">
        <v>405</v>
      </c>
    </row>
    <row r="290" spans="1:3" x14ac:dyDescent="0.3">
      <c r="A290" s="16" t="s">
        <v>407</v>
      </c>
      <c r="C290" s="14" t="s">
        <v>407</v>
      </c>
    </row>
    <row r="291" spans="1:3" x14ac:dyDescent="0.3">
      <c r="A291" s="16" t="s">
        <v>408</v>
      </c>
      <c r="C291" s="14" t="s">
        <v>408</v>
      </c>
    </row>
    <row r="292" spans="1:3" x14ac:dyDescent="0.3">
      <c r="A292" s="16" t="s">
        <v>409</v>
      </c>
      <c r="C292" s="14" t="s">
        <v>409</v>
      </c>
    </row>
    <row r="293" spans="1:3" x14ac:dyDescent="0.3">
      <c r="A293" s="16" t="s">
        <v>411</v>
      </c>
      <c r="C293" s="14" t="s">
        <v>411</v>
      </c>
    </row>
    <row r="294" spans="1:3" x14ac:dyDescent="0.3">
      <c r="A294" s="16" t="s">
        <v>412</v>
      </c>
      <c r="C294" s="14" t="s">
        <v>412</v>
      </c>
    </row>
    <row r="295" spans="1:3" x14ac:dyDescent="0.3">
      <c r="A295" s="16" t="s">
        <v>414</v>
      </c>
      <c r="C295" s="14" t="s">
        <v>414</v>
      </c>
    </row>
    <row r="296" spans="1:3" x14ac:dyDescent="0.3">
      <c r="A296" s="16" t="s">
        <v>415</v>
      </c>
      <c r="C296" s="14" t="s">
        <v>415</v>
      </c>
    </row>
    <row r="297" spans="1:3" x14ac:dyDescent="0.3">
      <c r="A297" s="16" t="s">
        <v>416</v>
      </c>
      <c r="C297" s="14" t="s">
        <v>416</v>
      </c>
    </row>
    <row r="298" spans="1:3" x14ac:dyDescent="0.3">
      <c r="A298" s="16" t="s">
        <v>417</v>
      </c>
      <c r="C298" s="14" t="s">
        <v>417</v>
      </c>
    </row>
    <row r="299" spans="1:3" x14ac:dyDescent="0.3">
      <c r="A299" s="16" t="s">
        <v>418</v>
      </c>
      <c r="C299" s="14" t="s">
        <v>418</v>
      </c>
    </row>
    <row r="300" spans="1:3" x14ac:dyDescent="0.3">
      <c r="A300" s="16" t="s">
        <v>419</v>
      </c>
      <c r="C300" s="14" t="s">
        <v>419</v>
      </c>
    </row>
    <row r="301" spans="1:3" x14ac:dyDescent="0.3">
      <c r="A301" s="16" t="s">
        <v>421</v>
      </c>
      <c r="C301" s="14" t="s">
        <v>421</v>
      </c>
    </row>
    <row r="302" spans="1:3" x14ac:dyDescent="0.3">
      <c r="A302" s="16" t="s">
        <v>423</v>
      </c>
      <c r="C302" s="14" t="s">
        <v>423</v>
      </c>
    </row>
    <row r="303" spans="1:3" x14ac:dyDescent="0.3">
      <c r="A303" s="16" t="s">
        <v>424</v>
      </c>
      <c r="C303" s="14" t="s">
        <v>424</v>
      </c>
    </row>
    <row r="304" spans="1:3" x14ac:dyDescent="0.3">
      <c r="A304" s="16" t="s">
        <v>425</v>
      </c>
      <c r="C304" s="14" t="s">
        <v>425</v>
      </c>
    </row>
    <row r="305" spans="1:3" x14ac:dyDescent="0.3">
      <c r="A305" s="16" t="s">
        <v>426</v>
      </c>
      <c r="C305" s="14" t="s">
        <v>426</v>
      </c>
    </row>
    <row r="306" spans="1:3" x14ac:dyDescent="0.3">
      <c r="A306" s="16" t="s">
        <v>427</v>
      </c>
      <c r="C306" s="14" t="s">
        <v>427</v>
      </c>
    </row>
    <row r="307" spans="1:3" x14ac:dyDescent="0.3">
      <c r="A307" s="16" t="s">
        <v>428</v>
      </c>
      <c r="C307" s="14" t="s">
        <v>428</v>
      </c>
    </row>
    <row r="308" spans="1:3" x14ac:dyDescent="0.3">
      <c r="A308" s="16" t="s">
        <v>429</v>
      </c>
      <c r="C308" s="14" t="s">
        <v>429</v>
      </c>
    </row>
    <row r="309" spans="1:3" x14ac:dyDescent="0.3">
      <c r="A309" s="16" t="s">
        <v>430</v>
      </c>
      <c r="C309" s="14" t="s">
        <v>430</v>
      </c>
    </row>
    <row r="310" spans="1:3" x14ac:dyDescent="0.3">
      <c r="A310" s="16" t="s">
        <v>431</v>
      </c>
      <c r="C310" s="14" t="s">
        <v>431</v>
      </c>
    </row>
    <row r="311" spans="1:3" x14ac:dyDescent="0.3">
      <c r="A311" s="16" t="s">
        <v>432</v>
      </c>
      <c r="C311" s="14" t="s">
        <v>432</v>
      </c>
    </row>
    <row r="312" spans="1:3" x14ac:dyDescent="0.3">
      <c r="A312" s="16" t="s">
        <v>433</v>
      </c>
      <c r="C312" s="14" t="s">
        <v>433</v>
      </c>
    </row>
    <row r="313" spans="1:3" x14ac:dyDescent="0.3">
      <c r="A313" s="16" t="s">
        <v>434</v>
      </c>
      <c r="C313" s="14" t="s">
        <v>434</v>
      </c>
    </row>
    <row r="314" spans="1:3" x14ac:dyDescent="0.3">
      <c r="A314" s="16" t="s">
        <v>435</v>
      </c>
      <c r="C314" s="14" t="s">
        <v>435</v>
      </c>
    </row>
    <row r="315" spans="1:3" x14ac:dyDescent="0.3">
      <c r="A315" s="16" t="s">
        <v>436</v>
      </c>
      <c r="C315" s="14" t="s">
        <v>436</v>
      </c>
    </row>
    <row r="316" spans="1:3" x14ac:dyDescent="0.3">
      <c r="A316" s="16" t="s">
        <v>437</v>
      </c>
      <c r="C316" s="14" t="s">
        <v>437</v>
      </c>
    </row>
    <row r="317" spans="1:3" x14ac:dyDescent="0.3">
      <c r="A317" s="16" t="s">
        <v>438</v>
      </c>
      <c r="C317" s="14" t="s">
        <v>438</v>
      </c>
    </row>
    <row r="318" spans="1:3" x14ac:dyDescent="0.3">
      <c r="A318" s="16" t="s">
        <v>439</v>
      </c>
      <c r="C318" s="14" t="s">
        <v>439</v>
      </c>
    </row>
    <row r="319" spans="1:3" x14ac:dyDescent="0.3">
      <c r="A319" s="16" t="s">
        <v>440</v>
      </c>
      <c r="C319" s="14" t="s">
        <v>440</v>
      </c>
    </row>
    <row r="320" spans="1:3" x14ac:dyDescent="0.3">
      <c r="A320" s="16" t="s">
        <v>441</v>
      </c>
      <c r="C320" s="14" t="s">
        <v>441</v>
      </c>
    </row>
    <row r="321" spans="1:3" x14ac:dyDescent="0.3">
      <c r="A321" s="16" t="s">
        <v>442</v>
      </c>
      <c r="C321" s="14" t="s">
        <v>442</v>
      </c>
    </row>
    <row r="322" spans="1:3" x14ac:dyDescent="0.3">
      <c r="A322" s="16" t="s">
        <v>443</v>
      </c>
      <c r="C322" s="14" t="s">
        <v>443</v>
      </c>
    </row>
    <row r="323" spans="1:3" x14ac:dyDescent="0.3">
      <c r="A323" s="16" t="s">
        <v>444</v>
      </c>
      <c r="C323" s="14" t="s">
        <v>444</v>
      </c>
    </row>
    <row r="324" spans="1:3" x14ac:dyDescent="0.3">
      <c r="A324" s="16" t="s">
        <v>445</v>
      </c>
      <c r="C324" s="14" t="s">
        <v>445</v>
      </c>
    </row>
    <row r="325" spans="1:3" x14ac:dyDescent="0.3">
      <c r="A325" s="16" t="s">
        <v>446</v>
      </c>
      <c r="C325" s="14" t="s">
        <v>446</v>
      </c>
    </row>
    <row r="326" spans="1:3" x14ac:dyDescent="0.3">
      <c r="A326" s="16" t="s">
        <v>447</v>
      </c>
      <c r="C326" s="14" t="s">
        <v>447</v>
      </c>
    </row>
    <row r="327" spans="1:3" x14ac:dyDescent="0.3">
      <c r="A327" s="16" t="s">
        <v>448</v>
      </c>
      <c r="C327" s="14" t="s">
        <v>448</v>
      </c>
    </row>
    <row r="328" spans="1:3" x14ac:dyDescent="0.3">
      <c r="A328" s="16" t="s">
        <v>449</v>
      </c>
      <c r="C328" s="14" t="s">
        <v>449</v>
      </c>
    </row>
    <row r="329" spans="1:3" x14ac:dyDescent="0.3">
      <c r="A329" s="16" t="s">
        <v>450</v>
      </c>
      <c r="C329" s="14" t="s">
        <v>450</v>
      </c>
    </row>
    <row r="330" spans="1:3" x14ac:dyDescent="0.3">
      <c r="A330" s="16" t="s">
        <v>451</v>
      </c>
      <c r="C330" s="14" t="s">
        <v>451</v>
      </c>
    </row>
    <row r="331" spans="1:3" x14ac:dyDescent="0.3">
      <c r="A331" s="16" t="s">
        <v>452</v>
      </c>
      <c r="C331" s="14" t="s">
        <v>452</v>
      </c>
    </row>
    <row r="332" spans="1:3" x14ac:dyDescent="0.3">
      <c r="A332" s="16" t="s">
        <v>454</v>
      </c>
      <c r="C332" s="14" t="s">
        <v>454</v>
      </c>
    </row>
    <row r="333" spans="1:3" x14ac:dyDescent="0.3">
      <c r="A333" s="16" t="s">
        <v>455</v>
      </c>
      <c r="C333" s="14" t="s">
        <v>455</v>
      </c>
    </row>
    <row r="334" spans="1:3" x14ac:dyDescent="0.3">
      <c r="A334" s="16" t="s">
        <v>456</v>
      </c>
      <c r="C334" s="14" t="s">
        <v>456</v>
      </c>
    </row>
    <row r="335" spans="1:3" x14ac:dyDescent="0.3">
      <c r="A335" s="16" t="s">
        <v>457</v>
      </c>
      <c r="C335" s="14" t="s">
        <v>457</v>
      </c>
    </row>
    <row r="336" spans="1:3" x14ac:dyDescent="0.3">
      <c r="A336" s="16" t="s">
        <v>458</v>
      </c>
      <c r="C336" s="14" t="s">
        <v>458</v>
      </c>
    </row>
    <row r="337" spans="1:3" x14ac:dyDescent="0.3">
      <c r="A337" s="16" t="s">
        <v>459</v>
      </c>
      <c r="C337" s="14" t="s">
        <v>459</v>
      </c>
    </row>
    <row r="338" spans="1:3" x14ac:dyDescent="0.3">
      <c r="A338" s="16" t="s">
        <v>460</v>
      </c>
      <c r="C338" s="14" t="s">
        <v>460</v>
      </c>
    </row>
    <row r="339" spans="1:3" x14ac:dyDescent="0.3">
      <c r="A339" s="16" t="s">
        <v>461</v>
      </c>
      <c r="C339" s="14" t="s">
        <v>461</v>
      </c>
    </row>
    <row r="340" spans="1:3" x14ac:dyDescent="0.3">
      <c r="A340" s="16" t="s">
        <v>462</v>
      </c>
      <c r="C340" s="14" t="s">
        <v>462</v>
      </c>
    </row>
    <row r="341" spans="1:3" x14ac:dyDescent="0.3">
      <c r="A341" s="16" t="s">
        <v>463</v>
      </c>
      <c r="C341" s="14" t="s">
        <v>463</v>
      </c>
    </row>
    <row r="342" spans="1:3" x14ac:dyDescent="0.3">
      <c r="A342" s="16" t="s">
        <v>464</v>
      </c>
      <c r="C342" s="14" t="s">
        <v>464</v>
      </c>
    </row>
    <row r="343" spans="1:3" x14ac:dyDescent="0.3">
      <c r="A343" s="16" t="s">
        <v>465</v>
      </c>
      <c r="C343" s="14" t="s">
        <v>465</v>
      </c>
    </row>
    <row r="344" spans="1:3" x14ac:dyDescent="0.3">
      <c r="A344" s="16" t="s">
        <v>466</v>
      </c>
      <c r="C344" s="14" t="s">
        <v>466</v>
      </c>
    </row>
    <row r="345" spans="1:3" x14ac:dyDescent="0.3">
      <c r="A345" s="16" t="s">
        <v>467</v>
      </c>
      <c r="C345" s="14" t="s">
        <v>467</v>
      </c>
    </row>
    <row r="346" spans="1:3" x14ac:dyDescent="0.3">
      <c r="A346" s="16" t="s">
        <v>468</v>
      </c>
      <c r="C346" s="14" t="s">
        <v>468</v>
      </c>
    </row>
    <row r="347" spans="1:3" x14ac:dyDescent="0.3">
      <c r="A347" s="16" t="s">
        <v>470</v>
      </c>
      <c r="C347" s="14" t="s">
        <v>470</v>
      </c>
    </row>
    <row r="348" spans="1:3" x14ac:dyDescent="0.3">
      <c r="A348" s="16" t="s">
        <v>472</v>
      </c>
      <c r="C348" s="14" t="s">
        <v>472</v>
      </c>
    </row>
    <row r="349" spans="1:3" x14ac:dyDescent="0.3">
      <c r="A349" s="16" t="s">
        <v>473</v>
      </c>
      <c r="C349" s="14" t="s">
        <v>473</v>
      </c>
    </row>
    <row r="350" spans="1:3" x14ac:dyDescent="0.3">
      <c r="A350" s="16" t="s">
        <v>474</v>
      </c>
      <c r="C350" s="14" t="s">
        <v>474</v>
      </c>
    </row>
    <row r="351" spans="1:3" x14ac:dyDescent="0.3">
      <c r="A351" s="16" t="s">
        <v>475</v>
      </c>
      <c r="C351" s="14" t="s">
        <v>475</v>
      </c>
    </row>
    <row r="352" spans="1:3" x14ac:dyDescent="0.3">
      <c r="A352" s="16" t="s">
        <v>476</v>
      </c>
      <c r="C352" s="14" t="s">
        <v>476</v>
      </c>
    </row>
    <row r="353" spans="1:3" x14ac:dyDescent="0.3">
      <c r="A353" s="16" t="s">
        <v>477</v>
      </c>
      <c r="C353" s="14" t="s">
        <v>477</v>
      </c>
    </row>
    <row r="354" spans="1:3" x14ac:dyDescent="0.3">
      <c r="A354" s="16" t="s">
        <v>478</v>
      </c>
      <c r="C354" s="14" t="s">
        <v>478</v>
      </c>
    </row>
    <row r="355" spans="1:3" x14ac:dyDescent="0.3">
      <c r="A355" s="16" t="s">
        <v>479</v>
      </c>
      <c r="C355" s="14" t="s">
        <v>479</v>
      </c>
    </row>
    <row r="356" spans="1:3" x14ac:dyDescent="0.3">
      <c r="A356" s="16" t="s">
        <v>481</v>
      </c>
      <c r="C356" s="14" t="s">
        <v>481</v>
      </c>
    </row>
    <row r="357" spans="1:3" x14ac:dyDescent="0.3">
      <c r="A357" s="16" t="s">
        <v>483</v>
      </c>
      <c r="C357" s="14" t="s">
        <v>483</v>
      </c>
    </row>
    <row r="358" spans="1:3" x14ac:dyDescent="0.3">
      <c r="A358" s="16" t="s">
        <v>484</v>
      </c>
      <c r="C358" s="14" t="s">
        <v>484</v>
      </c>
    </row>
    <row r="359" spans="1:3" x14ac:dyDescent="0.3">
      <c r="A359" s="16" t="s">
        <v>485</v>
      </c>
      <c r="C359" s="14" t="s">
        <v>485</v>
      </c>
    </row>
    <row r="360" spans="1:3" x14ac:dyDescent="0.3">
      <c r="A360" s="16" t="s">
        <v>486</v>
      </c>
      <c r="C360" s="14" t="s">
        <v>486</v>
      </c>
    </row>
    <row r="361" spans="1:3" x14ac:dyDescent="0.3">
      <c r="A361" s="16" t="s">
        <v>487</v>
      </c>
      <c r="C361" s="14" t="s">
        <v>487</v>
      </c>
    </row>
    <row r="362" spans="1:3" x14ac:dyDescent="0.3">
      <c r="A362" s="16" t="s">
        <v>488</v>
      </c>
      <c r="C362" s="14" t="s">
        <v>488</v>
      </c>
    </row>
    <row r="363" spans="1:3" x14ac:dyDescent="0.3">
      <c r="A363" s="16" t="s">
        <v>489</v>
      </c>
      <c r="C363" s="14" t="s">
        <v>489</v>
      </c>
    </row>
    <row r="364" spans="1:3" x14ac:dyDescent="0.3">
      <c r="A364" s="16" t="s">
        <v>491</v>
      </c>
      <c r="C364" s="14" t="s">
        <v>491</v>
      </c>
    </row>
    <row r="365" spans="1:3" x14ac:dyDescent="0.3">
      <c r="A365" s="16" t="s">
        <v>492</v>
      </c>
      <c r="C365" s="14" t="s">
        <v>492</v>
      </c>
    </row>
    <row r="366" spans="1:3" x14ac:dyDescent="0.3">
      <c r="A366" s="16" t="s">
        <v>494</v>
      </c>
      <c r="C366" s="14" t="s">
        <v>494</v>
      </c>
    </row>
    <row r="367" spans="1:3" x14ac:dyDescent="0.3">
      <c r="A367" s="16" t="s">
        <v>495</v>
      </c>
      <c r="C367" s="14" t="s">
        <v>495</v>
      </c>
    </row>
    <row r="368" spans="1:3" x14ac:dyDescent="0.3">
      <c r="A368" s="16" t="s">
        <v>496</v>
      </c>
      <c r="C368" s="14" t="s">
        <v>496</v>
      </c>
    </row>
    <row r="369" spans="1:3" x14ac:dyDescent="0.3">
      <c r="A369" s="16" t="s">
        <v>498</v>
      </c>
      <c r="C369" s="14" t="s">
        <v>498</v>
      </c>
    </row>
    <row r="370" spans="1:3" x14ac:dyDescent="0.3">
      <c r="A370" s="16" t="s">
        <v>500</v>
      </c>
      <c r="C370" s="14" t="s">
        <v>500</v>
      </c>
    </row>
    <row r="371" spans="1:3" x14ac:dyDescent="0.3">
      <c r="A371" s="16" t="s">
        <v>501</v>
      </c>
      <c r="C371" s="14" t="s">
        <v>501</v>
      </c>
    </row>
    <row r="372" spans="1:3" x14ac:dyDescent="0.3">
      <c r="A372" s="16" t="s">
        <v>502</v>
      </c>
      <c r="C372" s="14" t="s">
        <v>502</v>
      </c>
    </row>
    <row r="373" spans="1:3" x14ac:dyDescent="0.3">
      <c r="A373" s="16" t="s">
        <v>503</v>
      </c>
      <c r="C373" s="14" t="s">
        <v>503</v>
      </c>
    </row>
    <row r="374" spans="1:3" x14ac:dyDescent="0.3">
      <c r="A374" s="16" t="s">
        <v>504</v>
      </c>
      <c r="C374" s="14" t="s">
        <v>504</v>
      </c>
    </row>
    <row r="375" spans="1:3" x14ac:dyDescent="0.3">
      <c r="A375" s="16" t="s">
        <v>505</v>
      </c>
      <c r="C375" s="14" t="s">
        <v>505</v>
      </c>
    </row>
    <row r="376" spans="1:3" x14ac:dyDescent="0.3">
      <c r="A376" s="16" t="s">
        <v>506</v>
      </c>
      <c r="C376" s="14" t="s">
        <v>506</v>
      </c>
    </row>
    <row r="377" spans="1:3" x14ac:dyDescent="0.3">
      <c r="A377" s="16" t="s">
        <v>507</v>
      </c>
      <c r="C377" s="14" t="s">
        <v>507</v>
      </c>
    </row>
    <row r="378" spans="1:3" x14ac:dyDescent="0.3">
      <c r="A378" s="16" t="s">
        <v>509</v>
      </c>
      <c r="C378" s="14" t="s">
        <v>509</v>
      </c>
    </row>
    <row r="379" spans="1:3" x14ac:dyDescent="0.3">
      <c r="A379" s="16" t="s">
        <v>510</v>
      </c>
      <c r="C379" s="14" t="s">
        <v>510</v>
      </c>
    </row>
    <row r="380" spans="1:3" x14ac:dyDescent="0.3">
      <c r="A380" s="16" t="s">
        <v>511</v>
      </c>
      <c r="C380" s="14" t="s">
        <v>511</v>
      </c>
    </row>
    <row r="381" spans="1:3" x14ac:dyDescent="0.3">
      <c r="A381" s="16" t="s">
        <v>512</v>
      </c>
      <c r="C381" s="14" t="s">
        <v>512</v>
      </c>
    </row>
    <row r="382" spans="1:3" x14ac:dyDescent="0.3">
      <c r="A382" s="16" t="s">
        <v>513</v>
      </c>
      <c r="C382" s="14" t="s">
        <v>513</v>
      </c>
    </row>
    <row r="383" spans="1:3" x14ac:dyDescent="0.3">
      <c r="A383" s="16" t="s">
        <v>514</v>
      </c>
      <c r="C383" s="14" t="s">
        <v>514</v>
      </c>
    </row>
    <row r="384" spans="1:3" x14ac:dyDescent="0.3">
      <c r="A384" s="16" t="s">
        <v>515</v>
      </c>
      <c r="C384" s="14" t="s">
        <v>515</v>
      </c>
    </row>
    <row r="385" spans="1:3" x14ac:dyDescent="0.3">
      <c r="A385" s="16" t="s">
        <v>516</v>
      </c>
      <c r="C385" s="14" t="s">
        <v>516</v>
      </c>
    </row>
    <row r="386" spans="1:3" x14ac:dyDescent="0.3">
      <c r="A386" s="16" t="s">
        <v>517</v>
      </c>
      <c r="C386" s="14" t="s">
        <v>517</v>
      </c>
    </row>
    <row r="387" spans="1:3" x14ac:dyDescent="0.3">
      <c r="A387" s="16" t="s">
        <v>518</v>
      </c>
      <c r="C387" s="14" t="s">
        <v>518</v>
      </c>
    </row>
    <row r="388" spans="1:3" x14ac:dyDescent="0.3">
      <c r="A388" s="16" t="s">
        <v>519</v>
      </c>
      <c r="C388" s="14" t="s">
        <v>519</v>
      </c>
    </row>
    <row r="389" spans="1:3" x14ac:dyDescent="0.3">
      <c r="A389" s="16" t="s">
        <v>520</v>
      </c>
      <c r="C389" s="14" t="s">
        <v>520</v>
      </c>
    </row>
    <row r="390" spans="1:3" x14ac:dyDescent="0.3">
      <c r="A390" s="16" t="s">
        <v>521</v>
      </c>
      <c r="C390" s="14" t="s">
        <v>521</v>
      </c>
    </row>
    <row r="391" spans="1:3" x14ac:dyDescent="0.3">
      <c r="A391" s="16" t="s">
        <v>522</v>
      </c>
      <c r="C391" s="14" t="s">
        <v>522</v>
      </c>
    </row>
    <row r="392" spans="1:3" x14ac:dyDescent="0.3">
      <c r="A392" s="16" t="s">
        <v>523</v>
      </c>
      <c r="C392" s="14" t="s">
        <v>523</v>
      </c>
    </row>
    <row r="393" spans="1:3" x14ac:dyDescent="0.3">
      <c r="A393" s="16" t="s">
        <v>524</v>
      </c>
      <c r="C393" s="14" t="s">
        <v>524</v>
      </c>
    </row>
    <row r="394" spans="1:3" x14ac:dyDescent="0.3">
      <c r="A394" s="16" t="s">
        <v>525</v>
      </c>
      <c r="C394" s="14" t="s">
        <v>525</v>
      </c>
    </row>
    <row r="395" spans="1:3" x14ac:dyDescent="0.3">
      <c r="A395" s="16" t="s">
        <v>526</v>
      </c>
      <c r="C395" s="14" t="s">
        <v>526</v>
      </c>
    </row>
    <row r="396" spans="1:3" x14ac:dyDescent="0.3">
      <c r="A396" s="16" t="s">
        <v>527</v>
      </c>
      <c r="C396" s="14" t="s">
        <v>527</v>
      </c>
    </row>
    <row r="397" spans="1:3" x14ac:dyDescent="0.3">
      <c r="A397" s="16" t="s">
        <v>528</v>
      </c>
      <c r="C397" s="14" t="s">
        <v>528</v>
      </c>
    </row>
    <row r="398" spans="1:3" x14ac:dyDescent="0.3">
      <c r="A398" s="16" t="s">
        <v>529</v>
      </c>
      <c r="C398" s="14" t="s">
        <v>529</v>
      </c>
    </row>
    <row r="399" spans="1:3" x14ac:dyDescent="0.3">
      <c r="A399" s="16" t="s">
        <v>530</v>
      </c>
      <c r="C399" s="14" t="s">
        <v>530</v>
      </c>
    </row>
    <row r="400" spans="1:3" x14ac:dyDescent="0.3">
      <c r="A400" s="16" t="s">
        <v>531</v>
      </c>
      <c r="C400" s="14" t="s">
        <v>531</v>
      </c>
    </row>
    <row r="401" spans="1:3" x14ac:dyDescent="0.3">
      <c r="A401" s="16" t="s">
        <v>532</v>
      </c>
      <c r="C401" s="14" t="s">
        <v>532</v>
      </c>
    </row>
    <row r="402" spans="1:3" x14ac:dyDescent="0.3">
      <c r="A402" s="16" t="s">
        <v>533</v>
      </c>
      <c r="C402" s="14" t="s">
        <v>533</v>
      </c>
    </row>
    <row r="403" spans="1:3" x14ac:dyDescent="0.3">
      <c r="A403" s="16" t="s">
        <v>534</v>
      </c>
      <c r="C403" s="14" t="s">
        <v>534</v>
      </c>
    </row>
    <row r="404" spans="1:3" x14ac:dyDescent="0.3">
      <c r="A404" s="16" t="s">
        <v>535</v>
      </c>
      <c r="C404" s="14" t="s">
        <v>535</v>
      </c>
    </row>
    <row r="405" spans="1:3" x14ac:dyDescent="0.3">
      <c r="A405" s="16" t="s">
        <v>536</v>
      </c>
      <c r="C405" s="14" t="s">
        <v>536</v>
      </c>
    </row>
    <row r="406" spans="1:3" x14ac:dyDescent="0.3">
      <c r="A406" s="16" t="s">
        <v>537</v>
      </c>
      <c r="C406" s="14" t="s">
        <v>537</v>
      </c>
    </row>
    <row r="407" spans="1:3" x14ac:dyDescent="0.3">
      <c r="A407" s="16" t="s">
        <v>538</v>
      </c>
      <c r="C407" s="14" t="s">
        <v>538</v>
      </c>
    </row>
    <row r="408" spans="1:3" x14ac:dyDescent="0.3">
      <c r="A408" s="16" t="s">
        <v>539</v>
      </c>
      <c r="C408" s="14" t="s">
        <v>539</v>
      </c>
    </row>
    <row r="409" spans="1:3" x14ac:dyDescent="0.3">
      <c r="A409" s="16" t="s">
        <v>540</v>
      </c>
      <c r="C409" s="14" t="s">
        <v>540</v>
      </c>
    </row>
    <row r="410" spans="1:3" x14ac:dyDescent="0.3">
      <c r="A410" s="16" t="s">
        <v>541</v>
      </c>
      <c r="C410" s="14" t="s">
        <v>541</v>
      </c>
    </row>
    <row r="411" spans="1:3" x14ac:dyDescent="0.3">
      <c r="A411" s="16" t="s">
        <v>542</v>
      </c>
      <c r="C411" s="14" t="s">
        <v>542</v>
      </c>
    </row>
    <row r="412" spans="1:3" x14ac:dyDescent="0.3">
      <c r="A412" s="16" t="s">
        <v>543</v>
      </c>
      <c r="C412" s="14" t="s">
        <v>543</v>
      </c>
    </row>
    <row r="413" spans="1:3" x14ac:dyDescent="0.3">
      <c r="A413" s="16" t="s">
        <v>544</v>
      </c>
      <c r="C413" s="14" t="s">
        <v>544</v>
      </c>
    </row>
    <row r="414" spans="1:3" x14ac:dyDescent="0.3">
      <c r="A414" s="16" t="s">
        <v>546</v>
      </c>
      <c r="C414" s="14" t="s">
        <v>546</v>
      </c>
    </row>
    <row r="415" spans="1:3" x14ac:dyDescent="0.3">
      <c r="A415" s="16" t="s">
        <v>547</v>
      </c>
      <c r="C415" s="14" t="s">
        <v>547</v>
      </c>
    </row>
    <row r="416" spans="1:3" x14ac:dyDescent="0.3">
      <c r="A416" s="16" t="s">
        <v>548</v>
      </c>
      <c r="C416" s="14" t="s">
        <v>548</v>
      </c>
    </row>
    <row r="417" spans="1:3" x14ac:dyDescent="0.3">
      <c r="A417" s="16" t="s">
        <v>549</v>
      </c>
      <c r="C417" s="14" t="s">
        <v>549</v>
      </c>
    </row>
    <row r="418" spans="1:3" x14ac:dyDescent="0.3">
      <c r="A418" s="16" t="s">
        <v>550</v>
      </c>
      <c r="C418" s="14" t="s">
        <v>550</v>
      </c>
    </row>
    <row r="419" spans="1:3" x14ac:dyDescent="0.3">
      <c r="A419" s="16" t="s">
        <v>551</v>
      </c>
      <c r="C419" s="14" t="s">
        <v>551</v>
      </c>
    </row>
    <row r="420" spans="1:3" x14ac:dyDescent="0.3">
      <c r="A420" s="16" t="s">
        <v>552</v>
      </c>
      <c r="C420" s="14" t="s">
        <v>552</v>
      </c>
    </row>
    <row r="421" spans="1:3" x14ac:dyDescent="0.3">
      <c r="A421" s="16" t="s">
        <v>554</v>
      </c>
      <c r="C421" s="14" t="s">
        <v>554</v>
      </c>
    </row>
    <row r="422" spans="1:3" x14ac:dyDescent="0.3">
      <c r="A422" s="16" t="s">
        <v>555</v>
      </c>
      <c r="C422" s="14" t="s">
        <v>555</v>
      </c>
    </row>
    <row r="423" spans="1:3" x14ac:dyDescent="0.3">
      <c r="A423" s="16" t="s">
        <v>556</v>
      </c>
      <c r="C423" s="14" t="s">
        <v>556</v>
      </c>
    </row>
    <row r="424" spans="1:3" x14ac:dyDescent="0.3">
      <c r="A424" s="16" t="s">
        <v>557</v>
      </c>
      <c r="C424" s="14" t="s">
        <v>557</v>
      </c>
    </row>
    <row r="425" spans="1:3" x14ac:dyDescent="0.3">
      <c r="A425" s="16" t="s">
        <v>558</v>
      </c>
      <c r="C425" s="14" t="s">
        <v>558</v>
      </c>
    </row>
    <row r="426" spans="1:3" x14ac:dyDescent="0.3">
      <c r="A426" s="16" t="s">
        <v>559</v>
      </c>
      <c r="C426" s="14" t="s">
        <v>559</v>
      </c>
    </row>
    <row r="427" spans="1:3" x14ac:dyDescent="0.3">
      <c r="A427" s="16" t="s">
        <v>560</v>
      </c>
      <c r="C427" s="14" t="s">
        <v>560</v>
      </c>
    </row>
    <row r="428" spans="1:3" x14ac:dyDescent="0.3">
      <c r="A428" s="16" t="s">
        <v>561</v>
      </c>
      <c r="C428" s="14" t="s">
        <v>561</v>
      </c>
    </row>
    <row r="429" spans="1:3" x14ac:dyDescent="0.3">
      <c r="A429" s="16" t="s">
        <v>562</v>
      </c>
      <c r="C429" s="14" t="s">
        <v>562</v>
      </c>
    </row>
    <row r="430" spans="1:3" x14ac:dyDescent="0.3">
      <c r="A430" s="16" t="s">
        <v>563</v>
      </c>
      <c r="C430" s="14" t="s">
        <v>563</v>
      </c>
    </row>
    <row r="431" spans="1:3" x14ac:dyDescent="0.3">
      <c r="A431" s="16" t="s">
        <v>564</v>
      </c>
      <c r="C431" s="14" t="s">
        <v>564</v>
      </c>
    </row>
    <row r="432" spans="1:3" x14ac:dyDescent="0.3">
      <c r="A432" s="16" t="s">
        <v>565</v>
      </c>
      <c r="C432" s="14" t="s">
        <v>565</v>
      </c>
    </row>
    <row r="433" spans="1:3" x14ac:dyDescent="0.3">
      <c r="A433" s="16" t="s">
        <v>566</v>
      </c>
      <c r="C433" s="14" t="s">
        <v>566</v>
      </c>
    </row>
    <row r="434" spans="1:3" x14ac:dyDescent="0.3">
      <c r="A434" s="3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J40"/>
  <sheetViews>
    <sheetView tabSelected="1" topLeftCell="A36" workbookViewId="0">
      <selection activeCell="L54" sqref="L54"/>
    </sheetView>
  </sheetViews>
  <sheetFormatPr defaultRowHeight="14.4" x14ac:dyDescent="0.3"/>
  <cols>
    <col min="1" max="1" width="12.6640625" customWidth="1"/>
    <col min="2" max="2" width="8.88671875" customWidth="1"/>
    <col min="3" max="3" width="10.21875" customWidth="1"/>
    <col min="5" max="5" width="17.5546875" customWidth="1"/>
    <col min="6" max="6" width="17.33203125" customWidth="1"/>
    <col min="7" max="7" width="17.5546875" customWidth="1"/>
    <col min="8" max="8" width="18.109375" customWidth="1"/>
    <col min="9" max="10" width="16.5546875" bestFit="1" customWidth="1"/>
  </cols>
  <sheetData>
    <row r="3" spans="1:10" x14ac:dyDescent="0.3">
      <c r="A3" s="4" t="s">
        <v>599</v>
      </c>
      <c r="B3" s="13" t="s">
        <v>12</v>
      </c>
      <c r="E3" s="94" t="s">
        <v>619</v>
      </c>
      <c r="F3" s="94"/>
      <c r="G3" s="94"/>
      <c r="H3" s="94"/>
    </row>
    <row r="5" spans="1:10" x14ac:dyDescent="0.3">
      <c r="B5" s="18" t="s">
        <v>600</v>
      </c>
      <c r="C5" s="19"/>
      <c r="D5" s="19"/>
      <c r="E5" s="19"/>
      <c r="F5" s="19"/>
      <c r="G5" s="19"/>
      <c r="H5" s="20"/>
      <c r="I5" s="15"/>
      <c r="J5" s="15"/>
    </row>
    <row r="6" spans="1:10" x14ac:dyDescent="0.3">
      <c r="B6" s="21"/>
      <c r="E6" s="91" t="s">
        <v>601</v>
      </c>
      <c r="F6" s="91"/>
      <c r="G6" s="91"/>
      <c r="H6" s="22"/>
      <c r="I6" s="92" t="s">
        <v>610</v>
      </c>
      <c r="J6" s="92"/>
    </row>
    <row r="7" spans="1:10" x14ac:dyDescent="0.3">
      <c r="B7" s="23"/>
      <c r="C7" s="24"/>
      <c r="D7" s="25"/>
      <c r="E7" s="26" t="s">
        <v>3</v>
      </c>
      <c r="F7" s="26" t="s">
        <v>6</v>
      </c>
      <c r="G7" s="26" t="s">
        <v>7</v>
      </c>
      <c r="H7" s="22" t="s">
        <v>8</v>
      </c>
      <c r="I7" s="22" t="s">
        <v>602</v>
      </c>
      <c r="J7" s="22" t="s">
        <v>603</v>
      </c>
    </row>
    <row r="8" spans="1:10" x14ac:dyDescent="0.3">
      <c r="B8" s="27" t="s">
        <v>604</v>
      </c>
      <c r="D8" s="28"/>
      <c r="E8" s="60">
        <f t="array" ref="E8">INDEX(total_revenue,MATCH(1,(ticker_symbol=B3)*(E7=years),0))</f>
        <v>170910000000</v>
      </c>
      <c r="F8" s="60">
        <f t="array" ref="F8">INDEX(total_revenue,MATCH(1,(B3=ticker_symbol)*(F7=years),0))</f>
        <v>182795000000</v>
      </c>
      <c r="G8" s="60">
        <f t="array" ref="G8">INDEX(total_revenue,MATCH(1,($B$3=ticker_symbol)*(G7=years),0))</f>
        <v>233715000000</v>
      </c>
      <c r="H8" s="61">
        <f t="array" ref="H8">INDEX(total_revenue,MATCH(1,($B$3=ticker_symbol)*(H7=years),0))</f>
        <v>215639000000</v>
      </c>
      <c r="I8" s="29">
        <f ca="1">H8*(1+I20)</f>
        <v>239359290000.00003</v>
      </c>
      <c r="J8" s="29">
        <f ca="1">I8*(1+J20)</f>
        <v>268082404800.00006</v>
      </c>
    </row>
    <row r="9" spans="1:10" x14ac:dyDescent="0.3">
      <c r="B9" s="30" t="s">
        <v>584</v>
      </c>
      <c r="D9" s="28"/>
      <c r="E9" s="60">
        <f t="array" ref="E9">INDEX(COGS,MATCH(1,($B$3=ticker_symbol)*(E7=years),0))</f>
        <v>106606000000</v>
      </c>
      <c r="F9" s="60">
        <f t="array" ref="F9">INDEX(COGS,MATCH(1,($B$3=ticker_symbol)*(F7=years),0))</f>
        <v>112258000000</v>
      </c>
      <c r="G9" s="60">
        <f t="array" ref="G9">INDEX(COGS,MATCH(1,($B$3=ticker_symbol)*(G7=years),0))</f>
        <v>140089000000</v>
      </c>
      <c r="H9" s="60">
        <f t="array" ref="H9">INDEX(COGS,MATCH(1,($B$3=ticker_symbol)*(H7=years),0))</f>
        <v>131376000000</v>
      </c>
      <c r="I9" s="31"/>
      <c r="J9" s="31"/>
    </row>
    <row r="10" spans="1:10" x14ac:dyDescent="0.3">
      <c r="B10" s="27" t="s">
        <v>570</v>
      </c>
      <c r="D10" s="28"/>
      <c r="E10" s="32">
        <f>E8-E9</f>
        <v>64304000000</v>
      </c>
      <c r="F10" s="32">
        <f>F8-F9</f>
        <v>70537000000</v>
      </c>
      <c r="G10" s="32">
        <f t="shared" ref="G10:H10" si="0">G8-G9</f>
        <v>93626000000</v>
      </c>
      <c r="H10" s="33">
        <f t="shared" si="0"/>
        <v>84263000000</v>
      </c>
      <c r="I10" s="29">
        <f ca="1">I8*I21</f>
        <v>105318087600.00002</v>
      </c>
      <c r="J10" s="29">
        <f ca="1">J8*J21</f>
        <v>120637082160.00003</v>
      </c>
    </row>
    <row r="11" spans="1:10" x14ac:dyDescent="0.3">
      <c r="B11" s="34" t="s">
        <v>1</v>
      </c>
      <c r="D11" s="28"/>
      <c r="E11" s="62">
        <f t="array" ref="E11">INDEX(SGA,MATCH(1,($B$3=ticker_symbol)*(E7=years),0))</f>
        <v>10830000000</v>
      </c>
      <c r="F11" s="62">
        <f t="array" ref="F11">INDEX(SGA,MATCH(1,($B$3=ticker_symbol)*(F7=years),0))</f>
        <v>11993000000</v>
      </c>
      <c r="G11" s="62">
        <f t="array" ref="G11">INDEX(SGA,MATCH(1,($B$3=ticker_symbol)*(G7=years),0))</f>
        <v>14329000000</v>
      </c>
      <c r="H11" s="62">
        <f t="array" ref="H11">INDEX(SGA,MATCH(1,($B$3=ticker_symbol)*(H7=years),0))</f>
        <v>14194000000</v>
      </c>
      <c r="I11" s="31"/>
      <c r="J11" s="31"/>
    </row>
    <row r="12" spans="1:10" x14ac:dyDescent="0.3">
      <c r="B12" s="30" t="s">
        <v>605</v>
      </c>
      <c r="D12" s="28"/>
      <c r="E12" s="32">
        <f t="array" ref="E12">INDEX(other_operating,MATCH(1,($B$3=ticker_symbol)*(E7=years),0))</f>
        <v>0</v>
      </c>
      <c r="F12" s="32">
        <f t="array" ref="F12">INDEX(other_operating,MATCH(1,($B$3=ticker_symbol)*(F7=years),0))</f>
        <v>0</v>
      </c>
      <c r="G12" s="32">
        <f t="array" ref="G12">INDEX(other_operating,MATCH(1,($B$3=ticker_symbol)*(G7=years),0))</f>
        <v>0</v>
      </c>
      <c r="H12" s="32">
        <f t="array" ref="H12">INDEX(other_operating,MATCH(1,($B$3=ticker_symbol)*(H7=years),0))</f>
        <v>0</v>
      </c>
      <c r="I12" s="31"/>
      <c r="J12" s="31"/>
    </row>
    <row r="13" spans="1:10" x14ac:dyDescent="0.3">
      <c r="B13" s="30" t="s">
        <v>606</v>
      </c>
      <c r="D13" s="28"/>
      <c r="E13" s="32">
        <f t="array" ref="E13">INDEX(RD,MATCH(1,($B$3=ticker_symbol)*(E7=years),0))</f>
        <v>4475000000</v>
      </c>
      <c r="F13" s="32">
        <f t="array" ref="F13">INDEX(RD,MATCH(1,($B$3=ticker_symbol)*(F7=years),0))</f>
        <v>6041000000</v>
      </c>
      <c r="G13" s="32">
        <f t="array" ref="G13">INDEX(RD,MATCH(1,($B$3=ticker_symbol)*(G7=years),0))</f>
        <v>8067000000</v>
      </c>
      <c r="H13" s="32">
        <f t="array" ref="H13">INDEX(RD,MATCH(1,($B$3=ticker_symbol)*(H7=years),0))</f>
        <v>10045000000</v>
      </c>
      <c r="I13" s="31"/>
      <c r="J13" s="31"/>
    </row>
    <row r="14" spans="1:10" x14ac:dyDescent="0.3">
      <c r="B14" s="35" t="s">
        <v>607</v>
      </c>
      <c r="D14" s="28"/>
      <c r="E14" s="32">
        <f t="array" ref="E14">INDEX(total_exp,MATCH(1,($B$3=ticker_symbol)*(E7=years),0))</f>
        <v>15305000000</v>
      </c>
      <c r="F14" s="32">
        <f t="array" ref="F14">INDEX(total_exp,MATCH(1,($B$3=ticker_symbol)*(F7=years),0))</f>
        <v>18034000000</v>
      </c>
      <c r="G14" s="32">
        <f t="array" ref="G14">INDEX(total_exp,MATCH(1,($B$3=ticker_symbol)*(G7=years),0))</f>
        <v>22396000000</v>
      </c>
      <c r="H14" s="32">
        <f t="array" ref="H14">INDEX(total_exp,MATCH(1,($B$3=ticker_symbol)*(H7=years),0))</f>
        <v>24239000000</v>
      </c>
      <c r="I14" s="36"/>
      <c r="J14" s="36"/>
    </row>
    <row r="15" spans="1:10" x14ac:dyDescent="0.3">
      <c r="B15" s="37" t="s">
        <v>608</v>
      </c>
      <c r="C15" s="38"/>
      <c r="D15" s="39"/>
      <c r="E15" s="40">
        <f>E10-E14</f>
        <v>48999000000</v>
      </c>
      <c r="F15" s="40">
        <f>F10-F14</f>
        <v>52503000000</v>
      </c>
      <c r="G15" s="40">
        <f>G10-G14</f>
        <v>71230000000</v>
      </c>
      <c r="H15" s="41">
        <f>H10-H14</f>
        <v>60024000000</v>
      </c>
      <c r="I15" s="41">
        <f ca="1">I8*I22</f>
        <v>81382158600.000015</v>
      </c>
      <c r="J15" s="41">
        <f ca="1">J8*J22</f>
        <v>93828841680.000015</v>
      </c>
    </row>
    <row r="17" spans="2:10" ht="15" thickBot="1" x14ac:dyDescent="0.35">
      <c r="D17" s="93"/>
      <c r="E17" s="93"/>
      <c r="F17" s="93"/>
      <c r="G17" s="93"/>
    </row>
    <row r="18" spans="2:10" ht="15" thickTop="1" x14ac:dyDescent="0.3">
      <c r="B18" s="5" t="s">
        <v>609</v>
      </c>
      <c r="C18" s="15"/>
      <c r="D18" s="15"/>
      <c r="E18" s="15"/>
      <c r="F18" s="5"/>
      <c r="G18" s="5"/>
      <c r="H18" s="5"/>
      <c r="I18" s="5"/>
      <c r="J18" s="5"/>
    </row>
    <row r="19" spans="2:10" ht="15" thickBot="1" x14ac:dyDescent="0.35">
      <c r="B19" s="42"/>
      <c r="C19" s="42"/>
      <c r="D19" s="93" t="s">
        <v>601</v>
      </c>
      <c r="E19" s="93"/>
      <c r="F19" s="93"/>
      <c r="G19" s="93"/>
      <c r="H19" s="43"/>
      <c r="I19" s="93" t="s">
        <v>610</v>
      </c>
      <c r="J19" s="93"/>
    </row>
    <row r="20" spans="2:10" ht="15" thickTop="1" x14ac:dyDescent="0.3">
      <c r="B20" s="44" t="s">
        <v>611</v>
      </c>
      <c r="E20" s="44"/>
      <c r="F20" s="45">
        <f>(F8/E8)-1</f>
        <v>6.9539523725937524E-2</v>
      </c>
      <c r="G20" s="45">
        <f>(G8/F8)-1</f>
        <v>0.27856341803659834</v>
      </c>
      <c r="H20" s="45">
        <f>(H8/G8)-1</f>
        <v>-7.7342061913013738E-2</v>
      </c>
      <c r="I20" s="46">
        <f t="array" aca="1" ref="I20" ca="1">OFFSET(I29,MATCH($C$25,$B$30:$B$32,0),0)</f>
        <v>0.11</v>
      </c>
      <c r="J20" s="46">
        <f t="array" aca="1" ref="J20" ca="1">OFFSET(J28,MATCH($C$25,$B$29:$B$32,0),0)</f>
        <v>0.12</v>
      </c>
    </row>
    <row r="21" spans="2:10" x14ac:dyDescent="0.3">
      <c r="B21" s="44" t="s">
        <v>612</v>
      </c>
      <c r="E21" s="89">
        <f>1-(E9/E8)</f>
        <v>0.37624480720847231</v>
      </c>
      <c r="F21" s="89">
        <f t="shared" ref="F21:H21" si="1">1-(F9/F8)</f>
        <v>0.38588035777783858</v>
      </c>
      <c r="G21" s="89">
        <f t="shared" si="1"/>
        <v>0.40059902017414373</v>
      </c>
      <c r="H21" s="89">
        <f t="shared" si="1"/>
        <v>0.39075955648097049</v>
      </c>
      <c r="I21" s="59">
        <f ca="1">OFFSET(I33,MATCH($C$25,$B$34:$B$36,0),0)</f>
        <v>0.44</v>
      </c>
      <c r="J21" s="59">
        <f t="array" aca="1" ref="J21" ca="1">OFFSET(J33,MATCH($C$25,$B$34:$B$36,0),0)</f>
        <v>0.45</v>
      </c>
    </row>
    <row r="22" spans="2:10" x14ac:dyDescent="0.3">
      <c r="B22" s="47" t="s">
        <v>613</v>
      </c>
      <c r="C22" s="48"/>
      <c r="D22" s="48"/>
      <c r="E22" s="90">
        <f>E15/E8</f>
        <v>0.28669475162366159</v>
      </c>
      <c r="F22" s="90">
        <f>F15/F8</f>
        <v>0.28722339232473537</v>
      </c>
      <c r="G22" s="90">
        <f>G15/G8</f>
        <v>0.30477290717326661</v>
      </c>
      <c r="H22" s="90">
        <f>H15/H8</f>
        <v>0.27835410106706115</v>
      </c>
      <c r="I22" s="59">
        <f t="array" aca="1" ref="I22" ca="1">OFFSET(I37,MATCH($C$25,$B$38:$B$40,0),0)</f>
        <v>0.34</v>
      </c>
      <c r="J22" s="59">
        <f t="array" aca="1" ref="J22" ca="1">OFFSET(J37,MATCH($C$25,$B$38:$B$40,0),0)</f>
        <v>0.35</v>
      </c>
    </row>
    <row r="24" spans="2:10" ht="15" thickBot="1" x14ac:dyDescent="0.35"/>
    <row r="25" spans="2:10" ht="15.6" thickTop="1" thickBot="1" x14ac:dyDescent="0.35">
      <c r="B25" s="58" t="s">
        <v>614</v>
      </c>
      <c r="C25" s="49" t="s">
        <v>618</v>
      </c>
      <c r="D25" s="50"/>
    </row>
    <row r="26" spans="2:10" ht="15" thickBot="1" x14ac:dyDescent="0.35">
      <c r="B26" s="66"/>
      <c r="C26" s="66"/>
      <c r="D26" s="66"/>
    </row>
    <row r="27" spans="2:10" ht="15" thickBot="1" x14ac:dyDescent="0.35">
      <c r="B27" s="67" t="s">
        <v>615</v>
      </c>
      <c r="C27" s="68"/>
      <c r="D27" s="68"/>
      <c r="E27" s="69"/>
      <c r="F27" s="69"/>
      <c r="G27" s="69"/>
      <c r="H27" s="69"/>
      <c r="I27" s="69"/>
      <c r="J27" s="70"/>
    </row>
    <row r="28" spans="2:10" ht="15" thickBot="1" x14ac:dyDescent="0.35">
      <c r="B28" s="71"/>
      <c r="C28" s="50"/>
      <c r="D28" s="50"/>
      <c r="E28" s="72"/>
      <c r="F28" s="72"/>
      <c r="G28" s="72"/>
      <c r="H28" s="72"/>
      <c r="I28" s="72"/>
      <c r="J28" s="73"/>
    </row>
    <row r="29" spans="2:10" ht="21" customHeight="1" thickBot="1" x14ac:dyDescent="0.35">
      <c r="B29" s="74" t="s">
        <v>611</v>
      </c>
      <c r="C29" s="51"/>
      <c r="D29" s="51"/>
      <c r="E29" s="52"/>
      <c r="F29" s="52"/>
      <c r="G29" s="53"/>
      <c r="H29" s="53"/>
      <c r="I29" s="54" t="s">
        <v>602</v>
      </c>
      <c r="J29" s="75" t="s">
        <v>603</v>
      </c>
    </row>
    <row r="30" spans="2:10" ht="15.6" thickTop="1" thickBot="1" x14ac:dyDescent="0.35">
      <c r="B30" s="76" t="s">
        <v>618</v>
      </c>
      <c r="C30" s="50"/>
      <c r="D30" s="55">
        <v>1</v>
      </c>
      <c r="E30" s="72"/>
      <c r="F30" s="72"/>
      <c r="G30" s="72"/>
      <c r="H30" s="72"/>
      <c r="I30" s="77">
        <v>0.11</v>
      </c>
      <c r="J30" s="78">
        <v>0.12</v>
      </c>
    </row>
    <row r="31" spans="2:10" ht="15" customHeight="1" thickBot="1" x14ac:dyDescent="0.35">
      <c r="B31" s="71" t="s">
        <v>597</v>
      </c>
      <c r="C31" s="50"/>
      <c r="D31" s="55">
        <v>2</v>
      </c>
      <c r="E31" s="72"/>
      <c r="F31" s="72"/>
      <c r="G31" s="72"/>
      <c r="H31" s="72"/>
      <c r="I31" s="77">
        <v>0.09</v>
      </c>
      <c r="J31" s="78">
        <v>0.09</v>
      </c>
    </row>
    <row r="32" spans="2:10" ht="15" thickBot="1" x14ac:dyDescent="0.35">
      <c r="B32" s="76" t="s">
        <v>598</v>
      </c>
      <c r="C32" s="50"/>
      <c r="D32" s="55">
        <v>3</v>
      </c>
      <c r="E32" s="72"/>
      <c r="F32" s="72"/>
      <c r="G32" s="72"/>
      <c r="H32" s="72"/>
      <c r="I32" s="63">
        <v>7.0000000000000007E-2</v>
      </c>
      <c r="J32" s="78">
        <v>7.0000000000000007E-2</v>
      </c>
    </row>
    <row r="33" spans="2:10" ht="25.2" customHeight="1" thickBot="1" x14ac:dyDescent="0.35">
      <c r="B33" s="74" t="s">
        <v>616</v>
      </c>
      <c r="C33" s="51"/>
      <c r="D33" s="51"/>
      <c r="E33" s="52"/>
      <c r="F33" s="52"/>
      <c r="G33" s="53"/>
      <c r="H33" s="53"/>
      <c r="I33" s="56"/>
      <c r="J33" s="79"/>
    </row>
    <row r="34" spans="2:10" ht="15.6" thickTop="1" thickBot="1" x14ac:dyDescent="0.35">
      <c r="B34" s="76" t="s">
        <v>618</v>
      </c>
      <c r="C34" s="50"/>
      <c r="D34" s="55">
        <v>1</v>
      </c>
      <c r="E34" s="72"/>
      <c r="F34" s="72"/>
      <c r="G34" s="72"/>
      <c r="H34" s="72"/>
      <c r="I34" s="64">
        <v>0.44</v>
      </c>
      <c r="J34" s="80">
        <v>0.45</v>
      </c>
    </row>
    <row r="35" spans="2:10" ht="15.6" customHeight="1" thickBot="1" x14ac:dyDescent="0.35">
      <c r="B35" s="71" t="s">
        <v>597</v>
      </c>
      <c r="C35" s="50"/>
      <c r="D35" s="55">
        <v>2</v>
      </c>
      <c r="E35" s="81"/>
      <c r="F35" s="81"/>
      <c r="G35" s="72"/>
      <c r="H35" s="72"/>
      <c r="I35" s="64">
        <v>0.39</v>
      </c>
      <c r="J35" s="80">
        <v>0.39</v>
      </c>
    </row>
    <row r="36" spans="2:10" ht="15" thickBot="1" x14ac:dyDescent="0.35">
      <c r="B36" s="76" t="s">
        <v>598</v>
      </c>
      <c r="C36" s="50"/>
      <c r="D36" s="55">
        <v>3</v>
      </c>
      <c r="E36" s="72"/>
      <c r="F36" s="72"/>
      <c r="G36" s="72"/>
      <c r="H36" s="72"/>
      <c r="I36" s="64">
        <v>0.35</v>
      </c>
      <c r="J36" s="80">
        <v>0.35</v>
      </c>
    </row>
    <row r="37" spans="2:10" ht="27" customHeight="1" thickBot="1" x14ac:dyDescent="0.35">
      <c r="B37" s="74" t="s">
        <v>617</v>
      </c>
      <c r="C37" s="51"/>
      <c r="D37" s="51"/>
      <c r="E37" s="52"/>
      <c r="F37" s="52"/>
      <c r="G37" s="53"/>
      <c r="H37" s="53"/>
      <c r="I37" s="57"/>
      <c r="J37" s="82"/>
    </row>
    <row r="38" spans="2:10" ht="15.6" thickTop="1" thickBot="1" x14ac:dyDescent="0.35">
      <c r="B38" s="76" t="s">
        <v>618</v>
      </c>
      <c r="C38" s="50"/>
      <c r="D38" s="55">
        <v>1</v>
      </c>
      <c r="E38" s="72"/>
      <c r="F38" s="72"/>
      <c r="G38" s="72"/>
      <c r="H38" s="72"/>
      <c r="I38" s="83">
        <v>0.34</v>
      </c>
      <c r="J38" s="84">
        <v>0.35</v>
      </c>
    </row>
    <row r="39" spans="2:10" ht="14.4" customHeight="1" thickBot="1" x14ac:dyDescent="0.35">
      <c r="B39" s="71" t="s">
        <v>597</v>
      </c>
      <c r="C39" s="50"/>
      <c r="D39" s="55">
        <v>2</v>
      </c>
      <c r="E39" s="81"/>
      <c r="F39" s="81"/>
      <c r="G39" s="72"/>
      <c r="H39" s="72"/>
      <c r="I39" s="83">
        <v>0.28999999999999998</v>
      </c>
      <c r="J39" s="84">
        <v>0.28999999999999998</v>
      </c>
    </row>
    <row r="40" spans="2:10" ht="15" thickBot="1" x14ac:dyDescent="0.35">
      <c r="B40" s="85" t="s">
        <v>598</v>
      </c>
      <c r="C40" s="86"/>
      <c r="D40" s="87">
        <v>3</v>
      </c>
      <c r="E40" s="86"/>
      <c r="F40" s="86"/>
      <c r="G40" s="86"/>
      <c r="H40" s="86"/>
      <c r="I40" s="65">
        <v>0.21</v>
      </c>
      <c r="J40" s="88">
        <v>0.21</v>
      </c>
    </row>
  </sheetData>
  <mergeCells count="6">
    <mergeCell ref="E3:H3"/>
    <mergeCell ref="E6:G6"/>
    <mergeCell ref="I6:J6"/>
    <mergeCell ref="D17:G17"/>
    <mergeCell ref="D19:G19"/>
    <mergeCell ref="I19:J19"/>
  </mergeCells>
  <dataValidations count="1">
    <dataValidation type="list" allowBlank="1" showInputMessage="1" showErrorMessage="1" sqref="C25" xr:uid="{82695D91-B66E-4BAC-B3BC-C8C365404255}">
      <formula1>scenarios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NYSE_Datasheet_cleaned</vt:lpstr>
      <vt:lpstr>Pivot_Table_support</vt:lpstr>
      <vt:lpstr>Forecast_Scenarios</vt:lpstr>
      <vt:lpstr>COGS</vt:lpstr>
      <vt:lpstr>other_operating</vt:lpstr>
      <vt:lpstr>RD</vt:lpstr>
      <vt:lpstr>scenarios</vt:lpstr>
      <vt:lpstr>SGA</vt:lpstr>
      <vt:lpstr>ticker_symbol</vt:lpstr>
      <vt:lpstr>total_exp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Gandhi</dc:creator>
  <cp:lastModifiedBy>Ashish Gandhi</cp:lastModifiedBy>
  <dcterms:created xsi:type="dcterms:W3CDTF">2020-05-11T17:11:59Z</dcterms:created>
  <dcterms:modified xsi:type="dcterms:W3CDTF">2020-05-13T18:12:49Z</dcterms:modified>
</cp:coreProperties>
</file>