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W_Skills\Excel\"/>
    </mc:Choice>
  </mc:AlternateContent>
  <xr:revisionPtr revIDLastSave="0" documentId="13_ncr:1_{372D1273-E175-41B3-9DCA-C34606EA975C}" xr6:coauthVersionLast="47" xr6:coauthVersionMax="47" xr10:uidLastSave="{00000000-0000-0000-0000-000000000000}"/>
  <bookViews>
    <workbookView xWindow="-100" yWindow="-100" windowWidth="21467" windowHeight="11576" activeTab="1" xr2:uid="{AD3EE4ED-FA92-4D9E-954B-A6B8305C4D3C}"/>
  </bookViews>
  <sheets>
    <sheet name="Call Center Data" sheetId="2" r:id="rId1"/>
    <sheet name="Sheet1" sheetId="1" r:id="rId2"/>
  </sheets>
  <definedNames>
    <definedName name="data">Call_Center_Data[]</definedName>
    <definedName name="ExternalData_1" localSheetId="0" hidden="1">'Call Center Data'!$A$1:$O$1773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 a="1"/>
  <c r="D30" i="1" s="1"/>
  <c r="C15" i="1"/>
  <c r="C12" i="1"/>
  <c r="C9" i="1" a="1"/>
  <c r="C9" i="1" s="1"/>
  <c r="C6" i="1" a="1"/>
  <c r="C6" i="1" s="1"/>
  <c r="A21" i="1" a="1"/>
  <c r="A21" i="1" s="1"/>
  <c r="A18" i="1" a="1"/>
  <c r="A18" i="1" s="1"/>
  <c r="A15" i="1"/>
  <c r="C3" i="1" a="1"/>
  <c r="C3" i="1" s="1"/>
  <c r="A12" i="1" s="1"/>
  <c r="A6" i="1" a="1"/>
  <c r="A6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A3" i="1"/>
  <c r="D38" i="1" l="1"/>
  <c r="E3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95748-1D23-4402-A1DE-7379509BDD69}" keepAlive="1" name="Query - Call Center Data" description="Connection to the 'Call Center Data' query in the workbook." type="5" refreshedVersion="8" background="1" saveData="1">
    <dbPr connection="Provider=Microsoft.Mashup.OleDb.1;Data Source=$Workbook$;Location=&quot;Call Center Data&quot;;Extended Properties=&quot;&quot;" command="SELECT * FROM [Call Center 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<sst xmlns="http://schemas.openxmlformats.org/spreadsheetml/2006/main" count="8905" uniqueCount="1819">
  <si>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</si>
  <si>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</si>
  <si>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</si>
  <si>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</si>
  <si>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</si>
  <si>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</si>
  <si>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</si>
  <si>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</si>
  <si>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</si>
  <si>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</si>
  <si>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</si>
  <si>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</si>
  <si>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</si>
  <si>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</si>
  <si>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</si>
  <si>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</si>
  <si>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</si>
  <si>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</si>
  <si>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</si>
  <si>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</si>
  <si>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</si>
  <si>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</si>
  <si>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</si>
  <si>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</si>
  <si>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</si>
  <si>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</si>
  <si>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</si>
  <si>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</si>
  <si>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</si>
  <si>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</si>
  <si>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</si>
  <si>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</si>
  <si>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</si>
  <si>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</si>
  <si>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</si>
  <si>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</si>
  <si>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</si>
  <si>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</si>
  <si>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</si>
  <si>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</si>
  <si>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</si>
  <si>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</si>
  <si>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</si>
  <si>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</si>
  <si>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</si>
  <si>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</si>
  <si>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</si>
  <si>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</si>
  <si>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</si>
  <si>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</si>
  <si>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</si>
  <si>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</si>
  <si>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</si>
  <si>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</si>
  <si>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</si>
  <si>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</si>
  <si>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</si>
  <si>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</si>
  <si>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</si>
  <si>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</si>
  <si>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</si>
  <si>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</si>
  <si>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</si>
  <si>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</si>
  <si>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</si>
  <si>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</si>
  <si>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</si>
  <si>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</si>
  <si>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</si>
  <si>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</si>
  <si>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</si>
  <si>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</si>
  <si>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</si>
  <si>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</si>
  <si>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</si>
  <si>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</si>
  <si>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</si>
  <si>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</si>
  <si>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</si>
  <si>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</si>
  <si>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</si>
  <si>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</si>
  <si>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</si>
  <si>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</si>
  <si>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</si>
  <si>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</si>
  <si>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</si>
  <si>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</si>
  <si>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</si>
  <si>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</si>
  <si>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</si>
  <si>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</si>
  <si>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</si>
  <si>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</si>
  <si>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</si>
  <si>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</si>
  <si>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</si>
  <si>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</si>
  <si>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</si>
  <si>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</si>
  <si>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</si>
  <si>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</si>
  <si>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</si>
  <si>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</si>
  <si>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</si>
  <si>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</si>
  <si>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</si>
  <si>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</si>
  <si>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</si>
  <si>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</si>
  <si>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</si>
  <si>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</si>
  <si>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</si>
  <si>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</si>
  <si>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</si>
  <si>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</si>
  <si>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</si>
  <si>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</si>
  <si>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</si>
  <si>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</si>
  <si>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</si>
  <si>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</si>
  <si>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</si>
  <si>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</si>
  <si>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</si>
  <si>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</si>
  <si>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</si>
  <si>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</si>
  <si>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</si>
  <si>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</si>
  <si>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</si>
  <si>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</si>
  <si>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</si>
  <si>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</si>
  <si>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</si>
  <si>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</si>
  <si>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</si>
  <si>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</si>
  <si>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</si>
  <si>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</si>
  <si>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</si>
  <si>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</si>
  <si>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</si>
  <si>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</si>
  <si>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</si>
  <si>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</si>
  <si>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</si>
  <si>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</si>
  <si>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</si>
  <si>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</si>
  <si>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</si>
  <si>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</si>
  <si>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</si>
  <si>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</si>
  <si>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</si>
  <si>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</si>
  <si>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</si>
  <si>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</si>
  <si>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</si>
  <si>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</si>
  <si>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</si>
  <si>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</si>
  <si>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</si>
  <si>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</si>
  <si>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</si>
  <si>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</si>
  <si>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</si>
  <si>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</si>
  <si>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</si>
  <si>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</si>
  <si>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</si>
  <si>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</si>
  <si>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</si>
  <si>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</si>
  <si>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</si>
  <si>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</si>
  <si>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</si>
  <si>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</si>
  <si>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</si>
  <si>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</si>
  <si>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</si>
  <si>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</si>
  <si>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</si>
  <si>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</si>
  <si>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</si>
  <si>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</si>
  <si>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</si>
  <si>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</si>
  <si>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</si>
  <si>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</si>
  <si>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</si>
  <si>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</si>
  <si>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</si>
  <si>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</si>
  <si>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</si>
  <si>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</si>
  <si>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</si>
  <si>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</si>
  <si>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</si>
  <si>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</si>
  <si>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</si>
  <si>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</si>
  <si>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</si>
  <si>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</si>
  <si>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</si>
  <si>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</si>
  <si>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</si>
  <si>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</si>
  <si>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</si>
  <si>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</si>
  <si>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</si>
  <si>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</si>
  <si>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</si>
  <si>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</si>
  <si>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</si>
  <si>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</si>
  <si>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</si>
  <si>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</si>
  <si>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</si>
  <si>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</si>
  <si>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</si>
  <si>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</si>
  <si>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</si>
  <si>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</si>
  <si>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</si>
  <si>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</si>
  <si>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</si>
  <si>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</si>
  <si>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</si>
  <si>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</si>
  <si>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</si>
  <si>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</si>
  <si>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</si>
  <si>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</si>
  <si>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</si>
  <si>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</si>
  <si>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</si>
  <si>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</si>
  <si>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</si>
  <si>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</si>
  <si>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</si>
  <si>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</si>
  <si>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</si>
  <si>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</si>
  <si>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</si>
  <si>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</si>
  <si>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</si>
  <si>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</si>
  <si>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</si>
  <si>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</si>
  <si>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</si>
  <si>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</si>
  <si>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</si>
  <si>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</si>
  <si>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</si>
  <si>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</si>
  <si>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</si>
  <si>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</si>
  <si>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</si>
  <si>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</si>
  <si>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</si>
  <si>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</si>
  <si>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</si>
  <si>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</si>
  <si>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</si>
  <si>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</si>
  <si>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</si>
  <si>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</si>
  <si>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</si>
  <si>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</si>
  <si>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</si>
  <si>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</si>
  <si>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</si>
  <si>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</si>
  <si>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</si>
  <si>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</si>
  <si>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</si>
  <si>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</si>
  <si>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</si>
  <si>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</si>
  <si>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</si>
  <si>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</si>
  <si>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</si>
  <si>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</si>
  <si>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</si>
  <si>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</si>
  <si>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</si>
  <si>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</si>
  <si>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</si>
  <si>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</si>
  <si>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</si>
  <si>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</si>
  <si>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</si>
  <si>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</si>
  <si>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</si>
  <si>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</si>
  <si>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</si>
  <si>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</si>
  <si>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</si>
  <si>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</si>
  <si>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</si>
  <si>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</si>
  <si>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</si>
  <si>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</si>
  <si>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</si>
  <si>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</si>
  <si>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</si>
  <si>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</si>
  <si>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</si>
  <si>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</si>
  <si>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</si>
  <si>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</si>
  <si>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</si>
  <si>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</si>
  <si>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</si>
  <si>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</si>
  <si>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</si>
  <si>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</si>
  <si>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</si>
  <si>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</si>
  <si>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</si>
  <si>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</si>
  <si>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</si>
  <si>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</si>
  <si>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</si>
  <si>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</si>
  <si>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</si>
  <si>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</si>
  <si>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</si>
  <si>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</si>
  <si>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</si>
  <si>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</si>
  <si>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</si>
  <si>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</si>
  <si>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</si>
  <si>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</si>
  <si>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</si>
  <si>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</si>
  <si>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</si>
  <si>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</si>
  <si>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</si>
  <si>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</si>
  <si>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</si>
  <si>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</si>
  <si>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</si>
  <si>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</si>
  <si>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</si>
  <si>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</si>
  <si>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</si>
  <si>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</si>
  <si>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</si>
  <si>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</si>
  <si>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</si>
  <si>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</si>
  <si>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</si>
  <si>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</si>
  <si>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</si>
  <si>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</si>
  <si>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</si>
  <si>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</si>
  <si>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</si>
  <si>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</si>
  <si>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</si>
  <si>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</si>
  <si>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</si>
  <si>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</si>
  <si>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</si>
  <si>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</si>
  <si>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</si>
  <si>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</si>
  <si>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</si>
  <si>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</si>
  <si>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</si>
  <si>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</si>
  <si>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</si>
  <si>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</si>
  <si>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</si>
  <si>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</si>
  <si>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</si>
  <si>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</si>
  <si>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</si>
  <si>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</si>
  <si>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</si>
  <si>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</si>
  <si>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</si>
  <si>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</si>
  <si>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</si>
  <si>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</si>
  <si>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</si>
  <si>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</si>
  <si>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</si>
  <si>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</si>
  <si>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</si>
  <si>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</si>
  <si>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</si>
  <si>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</si>
  <si>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</si>
  <si>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</si>
  <si>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</si>
  <si>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</si>
  <si>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</si>
  <si>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</si>
  <si>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</si>
  <si>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</si>
  <si>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</si>
  <si>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</si>
  <si>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</si>
  <si>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</si>
  <si>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</si>
  <si>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</si>
  <si>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</si>
  <si>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</si>
  <si>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</si>
  <si>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</si>
  <si>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</si>
  <si>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</si>
  <si>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</si>
  <si>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</si>
  <si>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</si>
  <si>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</si>
  <si>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</si>
  <si>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</si>
  <si>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</si>
  <si>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</si>
  <si>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</si>
  <si>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</si>
  <si>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</si>
  <si>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</si>
  <si>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</si>
  <si>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</si>
  <si>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</si>
  <si>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</si>
  <si>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</si>
  <si>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</si>
  <si>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</si>
  <si>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</si>
  <si>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</si>
  <si>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</si>
  <si>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</si>
  <si>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</si>
  <si>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</si>
  <si>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</si>
  <si>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</si>
  <si>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</si>
  <si>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</si>
  <si>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</si>
  <si>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</si>
  <si>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</si>
  <si>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</si>
  <si>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</si>
  <si>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</si>
  <si>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</si>
  <si>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</si>
  <si>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</si>
  <si>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</si>
  <si>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</si>
  <si>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</si>
  <si>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</si>
  <si>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</si>
  <si>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</si>
  <si>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</si>
  <si>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</si>
  <si>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</si>
  <si>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</si>
  <si>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</si>
  <si>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</si>
  <si>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</si>
  <si>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</si>
  <si>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</si>
  <si>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</si>
  <si>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</si>
  <si>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</si>
  <si>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</si>
  <si>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</si>
  <si>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</si>
  <si>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</si>
  <si>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</si>
  <si>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</si>
  <si>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</si>
  <si>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</si>
  <si>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</si>
  <si>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</si>
  <si>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</si>
  <si>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</si>
  <si>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</si>
  <si>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</si>
  <si>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</si>
  <si>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</si>
  <si>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</si>
  <si>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</si>
  <si>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</si>
  <si>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</si>
  <si>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</si>
  <si>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</si>
  <si>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</si>
  <si>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</si>
  <si>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</si>
  <si>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</si>
  <si>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</si>
  <si>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</si>
  <si>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</si>
  <si>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</si>
  <si>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</si>
  <si>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</si>
  <si>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</si>
  <si>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</si>
  <si>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</si>
  <si>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</si>
  <si>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</si>
  <si>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</si>
  <si>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</si>
  <si>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</si>
  <si>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</si>
  <si>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</si>
  <si>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</si>
  <si>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</si>
  <si>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</si>
  <si>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</si>
  <si>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</si>
  <si>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</si>
  <si>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</si>
  <si>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</si>
  <si>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</si>
  <si>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</si>
  <si>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</si>
  <si>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</si>
  <si>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</si>
  <si>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</si>
  <si>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</si>
  <si>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</si>
  <si>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</si>
  <si>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</si>
  <si>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</si>
  <si>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</si>
  <si>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</si>
  <si>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</si>
  <si>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</si>
  <si>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</si>
  <si>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</si>
  <si>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</si>
  <si>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</si>
  <si>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</si>
  <si>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</si>
  <si>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</si>
  <si>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</si>
  <si>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</si>
  <si>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</si>
  <si>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</si>
  <si>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</si>
  <si>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</si>
  <si>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</si>
  <si>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</si>
  <si>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</si>
  <si>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</si>
  <si>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</si>
  <si>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</si>
  <si>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</si>
  <si>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</si>
  <si>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</si>
  <si>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</si>
  <si>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</si>
  <si>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</si>
  <si>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</si>
  <si>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</si>
  <si>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</si>
  <si>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</si>
  <si>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</si>
  <si>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</si>
  <si>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</si>
  <si>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</si>
  <si>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</si>
  <si>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</si>
  <si>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</si>
  <si>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</si>
  <si>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</si>
  <si>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</si>
  <si>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</si>
  <si>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</si>
  <si>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</si>
  <si>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</si>
  <si>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</si>
  <si>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</si>
  <si>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</si>
  <si>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</si>
  <si>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</si>
  <si>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</si>
  <si>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</si>
  <si>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</si>
  <si>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</si>
  <si>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</si>
  <si>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</si>
  <si>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</si>
  <si>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</si>
  <si>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</si>
  <si>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</si>
  <si>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</si>
  <si>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</si>
  <si>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</si>
  <si>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</si>
  <si>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</si>
  <si>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</si>
  <si>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</si>
  <si>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</si>
  <si>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</si>
  <si>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</si>
  <si>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</si>
  <si>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</si>
  <si>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</si>
  <si>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</si>
  <si>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</si>
  <si>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</si>
  <si>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</si>
  <si>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</si>
  <si>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</si>
  <si>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</si>
  <si>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</si>
  <si>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</si>
  <si>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</si>
  <si>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</si>
  <si>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</si>
  <si>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</si>
  <si>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</si>
  <si>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</si>
  <si>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</si>
  <si>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</si>
  <si>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</si>
  <si>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</si>
  <si>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</si>
  <si>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</si>
  <si>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</si>
  <si>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</si>
  <si>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</si>
  <si>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</si>
  <si>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</si>
  <si>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</si>
  <si>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</si>
  <si>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</si>
  <si>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</si>
  <si>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</si>
  <si>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</si>
  <si>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</si>
  <si>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</si>
  <si>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</si>
  <si>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</si>
  <si>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</si>
  <si>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</si>
  <si>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</si>
  <si>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</si>
  <si>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</si>
  <si>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</si>
  <si>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</si>
  <si>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</si>
  <si>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</si>
  <si>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</si>
  <si>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</si>
  <si>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</si>
  <si>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</si>
  <si>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</si>
  <si>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</si>
  <si>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</si>
  <si>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</si>
  <si>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</si>
  <si>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</si>
  <si>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</si>
  <si>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</si>
  <si>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</si>
  <si>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</si>
  <si>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</si>
  <si>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</si>
  <si>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</si>
  <si>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</si>
  <si>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</si>
  <si>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</si>
  <si>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</si>
  <si>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</si>
  <si>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</si>
  <si>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</si>
  <si>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</si>
  <si>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</si>
  <si>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</si>
  <si>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</si>
  <si>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</si>
  <si>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</si>
  <si>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</si>
  <si>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</si>
  <si>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</si>
  <si>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</si>
  <si>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</si>
  <si>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</si>
  <si>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</si>
  <si>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</si>
  <si>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</si>
  <si>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</si>
  <si>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</si>
  <si>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</si>
  <si>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</si>
  <si>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</si>
  <si>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</si>
  <si>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</si>
  <si>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</si>
  <si>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</si>
  <si>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</si>
  <si>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</si>
  <si>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</si>
  <si>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</si>
  <si>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</si>
  <si>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</si>
  <si>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</si>
  <si>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</si>
  <si>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</si>
  <si>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</si>
  <si>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</si>
  <si>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</si>
  <si>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</si>
  <si>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</si>
  <si>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</si>
  <si>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</si>
  <si>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</si>
  <si>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</si>
  <si>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</si>
  <si>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</si>
  <si>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</si>
  <si>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</si>
  <si>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</si>
  <si>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</si>
  <si>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</si>
  <si>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</si>
  <si>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</si>
  <si>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</si>
  <si>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</si>
  <si>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</si>
  <si>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</si>
  <si>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</si>
  <si>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</si>
  <si>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</si>
  <si>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</si>
  <si>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</si>
  <si>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</si>
  <si>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</si>
  <si>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</si>
  <si>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</si>
  <si>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</si>
  <si>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</si>
  <si>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</si>
  <si>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</si>
  <si>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</si>
  <si>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</si>
  <si>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</si>
  <si>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</si>
  <si>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</si>
  <si>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</si>
  <si>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</si>
  <si>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</si>
  <si>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</si>
  <si>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</si>
  <si>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</si>
  <si>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</si>
  <si>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</si>
  <si>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</si>
  <si>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</si>
  <si>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</si>
  <si>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</si>
  <si>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</si>
  <si>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</si>
  <si>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</si>
  <si>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</si>
  <si>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</si>
  <si>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</si>
  <si>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</si>
  <si>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</si>
  <si>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</si>
  <si>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</si>
  <si>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</si>
  <si>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</si>
  <si>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</si>
  <si>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</si>
  <si>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</si>
  <si>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</si>
  <si>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</si>
  <si>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</si>
  <si>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</si>
  <si>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</si>
  <si>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</si>
  <si>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</si>
  <si>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</si>
  <si>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</si>
  <si>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</si>
  <si>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</si>
  <si>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</si>
  <si>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</si>
  <si>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</si>
  <si>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</si>
  <si>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</si>
  <si>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</si>
  <si>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</si>
  <si>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</si>
  <si>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</si>
  <si>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</si>
  <si>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</si>
  <si>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</si>
  <si>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</si>
  <si>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</si>
  <si>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</si>
  <si>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</si>
  <si>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</si>
  <si>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</si>
  <si>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</si>
  <si>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</si>
  <si>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</si>
  <si>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</si>
  <si>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</si>
  <si>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</si>
  <si>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</si>
  <si>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</si>
  <si>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</si>
  <si>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</si>
  <si>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</si>
  <si>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</si>
  <si>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</si>
  <si>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</si>
  <si>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</si>
  <si>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</si>
  <si>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</si>
  <si>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</si>
  <si>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</si>
  <si>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</si>
  <si>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</si>
  <si>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</si>
  <si>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</si>
  <si>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</si>
  <si>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</si>
  <si>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</si>
  <si>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</si>
  <si>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</si>
  <si>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</si>
  <si>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</si>
  <si>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</si>
  <si>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</si>
  <si>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</si>
  <si>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</si>
  <si>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</si>
  <si>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</si>
  <si>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</si>
  <si>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</si>
  <si>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</si>
  <si>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</si>
  <si>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</si>
  <si>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</si>
  <si>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</si>
  <si>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</si>
  <si>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</si>
  <si>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</si>
  <si>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</si>
  <si>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</si>
  <si>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</si>
  <si>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</si>
  <si>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</si>
  <si>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</si>
  <si>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</si>
  <si>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</si>
  <si>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</si>
  <si>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</si>
  <si>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</si>
  <si>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</si>
  <si>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</si>
  <si>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</si>
  <si>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</si>
  <si>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</si>
  <si>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</si>
  <si>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</si>
  <si>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</si>
  <si>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</si>
  <si>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</si>
  <si>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</si>
  <si>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</si>
  <si>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</si>
  <si>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</si>
  <si>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</si>
  <si>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</si>
  <si>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</si>
  <si>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</si>
  <si>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</si>
  <si>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</si>
  <si>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</si>
  <si>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</si>
  <si>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</si>
  <si>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</si>
  <si>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</si>
  <si>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</si>
  <si>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</si>
  <si>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</si>
  <si>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</si>
  <si>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</si>
  <si>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</si>
  <si>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</si>
  <si>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</si>
  <si>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</si>
  <si>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</si>
  <si>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</si>
  <si>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</si>
  <si>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</si>
  <si>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</si>
  <si>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</si>
  <si>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</si>
  <si>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</si>
  <si>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</si>
  <si>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</si>
  <si>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</si>
  <si>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</si>
  <si>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</si>
  <si>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</si>
  <si>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</si>
  <si>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</si>
  <si>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</si>
  <si>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</si>
  <si>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</si>
  <si>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</si>
  <si>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</si>
  <si>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</si>
  <si>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</si>
  <si>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</si>
  <si>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</si>
  <si>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</si>
  <si>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</si>
  <si>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</si>
  <si>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</si>
  <si>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</si>
  <si>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</si>
  <si>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</si>
  <si>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</si>
  <si>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</si>
  <si>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</si>
  <si>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</si>
  <si>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</si>
  <si>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</si>
  <si>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</si>
  <si>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</si>
  <si>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</si>
  <si>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</si>
  <si>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</si>
  <si>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</si>
  <si>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</si>
  <si>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</si>
  <si>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</si>
  <si>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</si>
  <si>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</si>
  <si>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</si>
  <si>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</si>
  <si>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</si>
  <si>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</si>
  <si>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</si>
  <si>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</si>
  <si>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</si>
  <si>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</si>
  <si>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</si>
  <si>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</si>
  <si>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</si>
  <si>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</si>
  <si>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</si>
  <si>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</si>
  <si>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</si>
  <si>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</si>
  <si>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</si>
  <si>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</si>
  <si>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</si>
  <si>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</si>
  <si>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</si>
  <si>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</si>
  <si>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</si>
  <si>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</si>
  <si>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</si>
  <si>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</si>
  <si>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</si>
  <si>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</si>
  <si>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</si>
  <si>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</si>
  <si>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</si>
  <si>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</si>
  <si>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</si>
  <si>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</si>
  <si>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</si>
  <si>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</si>
  <si>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</si>
  <si>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</si>
  <si>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</si>
  <si>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</si>
  <si>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</si>
  <si>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</si>
  <si>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</si>
  <si>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</si>
  <si>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</si>
  <si>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</si>
  <si>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</si>
  <si>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</si>
  <si>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</si>
  <si>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</si>
  <si>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</si>
  <si>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</si>
  <si>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</si>
  <si>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</si>
  <si>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</si>
  <si>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</si>
  <si>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</si>
  <si>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</si>
  <si>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</si>
  <si>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</si>
  <si>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</si>
  <si>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</si>
  <si>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</si>
  <si>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</si>
  <si>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</si>
  <si>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</si>
  <si>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</si>
  <si>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</si>
  <si>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</si>
  <si>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</si>
  <si>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</si>
  <si>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</si>
  <si>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</si>
  <si>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</si>
  <si>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</si>
  <si>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</si>
  <si>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</si>
  <si>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</si>
  <si>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</si>
  <si>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</si>
  <si>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</si>
  <si>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</si>
  <si>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</si>
  <si>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</si>
  <si>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</si>
  <si>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</si>
  <si>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</si>
  <si>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</si>
  <si>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</si>
  <si>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</si>
  <si>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</si>
  <si>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</si>
  <si>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</si>
  <si>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</si>
  <si>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</si>
  <si>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</si>
  <si>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</si>
  <si>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</si>
  <si>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</si>
  <si>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</si>
  <si>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</si>
  <si>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</si>
  <si>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</si>
  <si>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</si>
  <si>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</si>
  <si>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</si>
  <si>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</si>
  <si>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</si>
  <si>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</si>
  <si>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</si>
  <si>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</si>
  <si>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</si>
  <si>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</si>
  <si>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</si>
  <si>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</si>
  <si>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</si>
  <si>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</si>
  <si>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</si>
  <si>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</si>
  <si>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</si>
  <si>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</si>
  <si>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</si>
  <si>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</si>
  <si>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</si>
  <si>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</si>
  <si>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</si>
  <si>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</si>
  <si>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</si>
  <si>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</si>
  <si>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</si>
  <si>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</si>
  <si>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</si>
  <si>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</si>
  <si>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</si>
  <si>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</si>
  <si>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</si>
  <si>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</si>
  <si>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</si>
  <si>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</si>
  <si>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</si>
  <si>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</si>
  <si>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</si>
  <si>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</si>
  <si>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</si>
  <si>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</si>
  <si>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</si>
  <si>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</si>
  <si>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</si>
  <si>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</si>
  <si>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</si>
  <si>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</si>
  <si>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</si>
  <si>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</si>
  <si>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</si>
  <si>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</si>
  <si>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</si>
  <si>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</si>
  <si>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</si>
  <si>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</si>
  <si>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</si>
  <si>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</si>
  <si>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</si>
  <si>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</si>
  <si>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</si>
  <si>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</si>
  <si>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</si>
  <si>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</si>
  <si>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</si>
  <si>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</si>
  <si>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</si>
  <si>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</si>
  <si>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</si>
  <si>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</si>
  <si>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</si>
  <si>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</si>
  <si>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</si>
  <si>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</si>
  <si>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</si>
  <si>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</si>
  <si>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</si>
  <si>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</si>
  <si>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</si>
  <si>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</si>
  <si>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</si>
  <si>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</si>
  <si>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</si>
  <si>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</si>
  <si>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</si>
  <si>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</si>
  <si>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</si>
  <si>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</si>
  <si>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</si>
  <si>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</si>
  <si>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</si>
  <si>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</si>
  <si>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</si>
  <si>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</si>
  <si>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</si>
  <si>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</si>
  <si>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</si>
  <si>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</si>
  <si>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</si>
  <si>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</si>
  <si>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</si>
  <si>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</si>
  <si>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</si>
  <si>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</si>
  <si>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</si>
  <si>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</si>
  <si>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</si>
  <si>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</si>
  <si>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</si>
  <si>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</si>
  <si>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</si>
  <si>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</si>
  <si>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</si>
  <si>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</si>
  <si>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</si>
  <si>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</si>
  <si>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</si>
  <si>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</si>
  <si>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</si>
  <si>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</si>
  <si>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</si>
  <si>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</si>
  <si>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</si>
  <si>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</si>
  <si>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</si>
  <si>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</si>
  <si>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</si>
  <si>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</si>
  <si>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</si>
  <si>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</si>
  <si>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</si>
  <si>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</si>
  <si>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</si>
  <si>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</si>
  <si>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</si>
  <si>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</si>
  <si>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</si>
  <si>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</si>
  <si>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</si>
  <si>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</si>
  <si>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</si>
  <si>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</si>
  <si>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</si>
  <si>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</si>
  <si>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</si>
  <si>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</si>
  <si>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</si>
  <si>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</si>
  <si>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</si>
  <si>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</si>
  <si>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</si>
  <si>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</si>
  <si>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</si>
  <si>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</si>
  <si>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</si>
  <si>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</si>
  <si>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</si>
  <si>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</si>
  <si>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</si>
  <si>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</si>
  <si>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</si>
  <si>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</si>
  <si>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</si>
  <si>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</si>
  <si>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</si>
  <si>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</si>
  <si>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</si>
  <si>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</si>
  <si>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</si>
  <si>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</si>
  <si>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</si>
  <si>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</si>
  <si>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</si>
  <si>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</si>
  <si>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</si>
  <si>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</si>
  <si>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</si>
  <si>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</si>
  <si>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</si>
  <si>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</si>
  <si>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</si>
  <si>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</si>
  <si>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</si>
  <si>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</si>
  <si>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</si>
  <si>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</si>
  <si>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</si>
  <si>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</si>
  <si>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</si>
  <si>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</si>
  <si>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</si>
  <si>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</si>
  <si>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</si>
  <si>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</si>
  <si>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</si>
  <si>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</si>
  <si>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</si>
  <si>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</si>
  <si>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</si>
  <si>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</si>
  <si>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</si>
  <si>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</si>
  <si>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</si>
  <si>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</si>
  <si>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</si>
  <si>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</si>
  <si>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</si>
  <si>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</si>
  <si>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</si>
  <si>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</si>
  <si>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</si>
  <si>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</si>
  <si>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</si>
  <si>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</si>
  <si>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</si>
  <si>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</si>
  <si>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</si>
  <si>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</si>
  <si>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</si>
  <si>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</si>
  <si>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</si>
  <si>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</si>
  <si>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</si>
  <si>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</si>
  <si>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</si>
  <si>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</si>
  <si>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</si>
  <si>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</si>
  <si>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</si>
  <si>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</si>
  <si>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</si>
  <si>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</si>
  <si>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</si>
  <si>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</si>
  <si>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</si>
  <si>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</si>
  <si>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</si>
  <si>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</si>
  <si>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</si>
  <si>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</si>
  <si>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</si>
  <si>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</si>
  <si>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</si>
  <si>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</si>
  <si>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</si>
  <si>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</si>
  <si>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</si>
  <si>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</si>
  <si>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</si>
  <si>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</si>
  <si>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</si>
  <si>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</si>
  <si>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</si>
  <si>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</si>
  <si>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</si>
  <si>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</si>
  <si>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</si>
  <si>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</si>
  <si>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</si>
  <si>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</si>
  <si>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</si>
  <si>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</si>
  <si>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</si>
  <si>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</si>
  <si>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</si>
  <si>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</si>
  <si>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</si>
  <si>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</si>
  <si>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</si>
  <si>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</si>
  <si>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</si>
  <si>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</si>
  <si>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</si>
  <si>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</si>
  <si>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</si>
  <si>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</si>
  <si>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</si>
  <si>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</si>
  <si>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</si>
  <si>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</si>
  <si>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</si>
  <si>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</si>
  <si>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</si>
  <si>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</si>
  <si>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</si>
  <si>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</si>
  <si>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</si>
  <si>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</si>
  <si>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</si>
  <si>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</si>
  <si>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</si>
  <si>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</si>
  <si>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</si>
  <si>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</si>
  <si>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</si>
  <si>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</si>
  <si>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</si>
  <si>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</si>
  <si>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</si>
  <si>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</si>
  <si>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</si>
  <si>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</si>
  <si>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</si>
  <si>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</si>
  <si>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</si>
  <si>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</si>
  <si>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</si>
  <si>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</si>
  <si>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</si>
  <si>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</si>
  <si>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</si>
  <si>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</si>
  <si>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</si>
  <si>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</si>
  <si>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</si>
  <si>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</si>
  <si>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</si>
  <si>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</si>
  <si>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</si>
  <si>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</si>
  <si>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</si>
  <si>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</si>
  <si>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</si>
  <si>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</si>
  <si>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</si>
  <si>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</si>
  <si>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</si>
  <si>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</si>
  <si>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</si>
  <si>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</si>
  <si>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</si>
  <si>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</si>
  <si>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</si>
  <si>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</si>
  <si>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</si>
  <si>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</si>
  <si>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</si>
  <si>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</si>
  <si>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</si>
  <si>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</si>
  <si>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</si>
  <si>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</si>
  <si>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</si>
  <si>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</si>
  <si>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</si>
  <si>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</si>
  <si>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</si>
  <si>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</si>
  <si>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</si>
  <si>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</si>
  <si>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</si>
  <si>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</si>
  <si>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</si>
  <si>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</si>
  <si>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</si>
  <si>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</si>
  <si>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</si>
  <si>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</si>
  <si>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</si>
  <si>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</si>
  <si>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</si>
  <si>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</si>
  <si>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</si>
  <si>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</si>
  <si>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</si>
  <si>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</si>
  <si>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</si>
  <si>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</si>
  <si>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</si>
  <si>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</si>
  <si>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</si>
  <si>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</si>
  <si>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</si>
  <si>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</si>
  <si>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</si>
  <si>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</si>
  <si>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</si>
  <si>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</si>
  <si>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</si>
  <si>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</si>
  <si>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</si>
  <si>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</si>
  <si>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</si>
  <si>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</si>
  <si>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</si>
  <si>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</si>
  <si>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</si>
  <si>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</si>
  <si>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</si>
  <si>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</si>
  <si>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</si>
  <si>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</si>
  <si>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</si>
  <si>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</si>
  <si>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</si>
  <si>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</si>
  <si>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</si>
  <si>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</si>
  <si>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</si>
  <si>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</si>
  <si>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</si>
  <si>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</si>
  <si>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</si>
  <si>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</si>
  <si>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</si>
  <si>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</si>
  <si>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</si>
  <si>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</si>
  <si>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</si>
  <si>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</si>
  <si>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</si>
  <si>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</si>
  <si>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</si>
  <si>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</si>
  <si>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</si>
  <si>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</si>
  <si>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</si>
  <si>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</si>
  <si>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</si>
  <si>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</si>
  <si>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</si>
  <si>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</si>
  <si>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</si>
  <si>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</si>
  <si>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</si>
  <si>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</si>
  <si>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</si>
  <si>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</si>
  <si>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</si>
  <si>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</si>
  <si>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</si>
  <si>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</si>
  <si>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</si>
  <si>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</si>
  <si>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</si>
  <si>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</si>
  <si>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</si>
  <si>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</si>
  <si>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</si>
  <si>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</si>
  <si>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</si>
  <si>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</si>
  <si>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</si>
  <si>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</si>
  <si>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</si>
  <si>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</si>
  <si>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</si>
  <si>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</si>
  <si>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</si>
  <si>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</si>
  <si>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</si>
  <si>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</si>
  <si>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</si>
  <si>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</si>
  <si>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</si>
  <si>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</si>
  <si>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</si>
  <si>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</si>
  <si>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</si>
  <si>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</si>
  <si>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</si>
  <si>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</si>
  <si>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</si>
  <si>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</si>
  <si>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</si>
  <si>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</si>
  <si>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</si>
  <si>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</si>
  <si>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</si>
  <si>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</si>
  <si>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</si>
  <si>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</si>
  <si>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</si>
  <si>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</si>
  <si>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</si>
  <si>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</si>
  <si>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</si>
  <si>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</si>
  <si>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</si>
  <si>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</si>
  <si>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</si>
  <si>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</si>
  <si>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</si>
  <si>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</si>
  <si>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</si>
  <si>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</si>
  <si>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</si>
  <si>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</si>
  <si>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</si>
  <si>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</si>
  <si>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</si>
  <si>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</si>
  <si>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</si>
  <si>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</si>
  <si>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</si>
  <si>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</si>
  <si>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</si>
  <si>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</si>
  <si>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</si>
  <si>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</si>
  <si>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</si>
  <si>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</si>
  <si>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</si>
  <si>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</si>
  <si>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</si>
  <si>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</si>
  <si>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</si>
  <si>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</si>
  <si>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</si>
  <si>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</si>
  <si>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</si>
  <si>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</si>
  <si>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</si>
  <si>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</si>
  <si>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</si>
  <si>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</si>
  <si>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</si>
  <si>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</si>
  <si>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</si>
  <si>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</si>
  <si>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</si>
  <si>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</si>
  <si>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</si>
  <si>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</si>
  <si>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</si>
  <si>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</si>
  <si>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</si>
  <si>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</si>
  <si>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</si>
  <si>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</si>
  <si>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</si>
  <si>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</si>
  <si>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</si>
  <si>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</si>
  <si>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</si>
  <si>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</si>
  <si>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</si>
  <si>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</si>
  <si>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</si>
  <si>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</si>
  <si>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</si>
  <si>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</si>
  <si>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</si>
  <si>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</si>
  <si>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</si>
  <si>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</si>
  <si>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</si>
  <si>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</si>
  <si>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</si>
  <si>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</si>
  <si>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</si>
  <si>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</si>
  <si>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</si>
  <si>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</si>
  <si>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</si>
  <si>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</si>
  <si>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</si>
  <si>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</si>
  <si>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</si>
  <si>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</si>
  <si>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</si>
  <si>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</si>
  <si>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</si>
  <si>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</si>
  <si>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</si>
  <si>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</si>
  <si>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</si>
  <si>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</si>
  <si>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</si>
  <si>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</si>
  <si>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</si>
  <si>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</si>
  <si>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</si>
  <si>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</si>
  <si>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</si>
  <si>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</si>
  <si>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</si>
  <si>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</si>
  <si>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</si>
  <si>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</si>
  <si>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</si>
  <si>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</si>
  <si>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</si>
  <si>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</si>
  <si>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</si>
  <si>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</si>
  <si>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</si>
  <si>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</si>
  <si>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</si>
  <si>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</si>
  <si>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</si>
  <si>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</si>
  <si>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</si>
  <si>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</si>
  <si>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</si>
  <si>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</si>
  <si>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</si>
  <si>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</si>
  <si>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</si>
  <si>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</si>
  <si>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</si>
  <si>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</si>
  <si>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</si>
  <si>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</si>
  <si>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</si>
  <si>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</si>
  <si>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</si>
  <si>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</si>
  <si>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</si>
  <si>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</si>
  <si>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</si>
  <si>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</si>
  <si>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</si>
  <si>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</si>
  <si>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</si>
  <si>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</si>
  <si>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</si>
  <si>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</si>
  <si>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</si>
  <si>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</si>
  <si>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</si>
  <si>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</si>
  <si>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</si>
  <si>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</si>
  <si>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</si>
  <si>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</si>
  <si>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</si>
  <si>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</si>
  <si>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</si>
  <si>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</si>
  <si>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</si>
  <si>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</si>
  <si>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</si>
  <si>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</si>
  <si>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</si>
  <si>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</si>
  <si>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</si>
  <si>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</si>
  <si>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</si>
  <si>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</si>
  <si>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</si>
  <si>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</si>
  <si>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</si>
  <si>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</si>
  <si>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</si>
  <si>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</si>
  <si>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</si>
  <si>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</si>
  <si>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</si>
  <si>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</si>
  <si>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</si>
  <si>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</si>
  <si>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</si>
  <si>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</si>
  <si>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</si>
  <si>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</si>
  <si>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</si>
  <si>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</si>
  <si>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</si>
  <si>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</si>
  <si>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</si>
  <si>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</si>
  <si>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</si>
  <si>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</si>
  <si>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</si>
  <si>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</si>
  <si>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</si>
  <si>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</si>
  <si>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</si>
  <si>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</si>
  <si>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</si>
  <si>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</si>
  <si>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</si>
  <si>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</si>
  <si>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</si>
  <si>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</si>
  <si>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</si>
  <si>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</si>
  <si>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</si>
  <si>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</si>
  <si>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</si>
  <si>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</si>
  <si>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</si>
  <si>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</si>
  <si>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</si>
  <si>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</si>
  <si>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</si>
  <si>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</si>
  <si>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</si>
  <si>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</si>
  <si>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</si>
  <si>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</si>
  <si>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</si>
  <si>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</si>
  <si>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</si>
  <si>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</si>
  <si>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</si>
  <si>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</si>
  <si>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</si>
  <si>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</si>
  <si>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</si>
  <si>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</si>
  <si>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</si>
  <si>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</si>
  <si>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</si>
  <si>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</si>
  <si>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</si>
  <si>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</si>
  <si>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</si>
  <si>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</si>
  <si>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</si>
  <si>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</si>
  <si>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</si>
  <si>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</si>
  <si>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</si>
  <si>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</si>
  <si>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</si>
  <si>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</si>
  <si>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</si>
  <si>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</si>
  <si>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</si>
  <si>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</si>
  <si>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</si>
  <si>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</si>
  <si>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</si>
  <si>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</si>
  <si>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</si>
  <si>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</si>
  <si>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</si>
  <si>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</si>
  <si>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</si>
  <si>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</si>
  <si>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</si>
  <si>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</si>
  <si>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</si>
  <si>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</si>
  <si>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</si>
  <si>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</si>
  <si>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</si>
  <si>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</si>
  <si>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</si>
  <si>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</si>
  <si>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</si>
  <si>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</si>
  <si>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</si>
  <si>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</si>
  <si>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</si>
  <si>
    <t>Total Calls</t>
  </si>
  <si>
    <t>Minute</t>
  </si>
  <si>
    <t>sec</t>
  </si>
  <si>
    <t>Agent Name</t>
  </si>
  <si>
    <t>Calls Answered</t>
  </si>
  <si>
    <t>Call Resolved</t>
  </si>
  <si>
    <t>Grand Total</t>
  </si>
  <si>
    <t>(All)</t>
  </si>
  <si>
    <t>Total calls</t>
  </si>
  <si>
    <t>Average  Speed of Answer</t>
  </si>
  <si>
    <t>Average Speed of Answer</t>
  </si>
  <si>
    <t>Abandon Rate</t>
  </si>
  <si>
    <t>Calls Not Answered</t>
  </si>
  <si>
    <t>Satisfaction Overall</t>
  </si>
  <si>
    <t>Satisfaction less than equal to 3</t>
  </si>
  <si>
    <t>Second</t>
  </si>
  <si>
    <t>Total Seconds</t>
  </si>
  <si>
    <t>total Min</t>
  </si>
  <si>
    <t>total Minutes</t>
  </si>
  <si>
    <t>Calls of Less than 180 Seconds</t>
  </si>
  <si>
    <t>Calls of more than or equal to 180 Seconds</t>
  </si>
  <si>
    <t>% Calls of Less than 180 Seconds</t>
  </si>
  <si>
    <t>% Calls of more than or equal to 180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</si>
</sst>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center"/>
    </dxf>
    <dxf>
      <alignment horizontal="right"/>
    </dxf>
    <dxf>
      <alignment horizontal="center"/>
    </dxf>
    <dxf>
      <alignment horizontal="right"/>
    </dxf>
    <dxf>
      <alignment horizontal="center"/>
    </dxf>
    <dxf>
      <alignment horizontal="center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Answered</a:t>
            </a:r>
            <a:r>
              <a:rPr lang="en-US" sz="1400" baseline="0"/>
              <a:t> vs Not Answered Calls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Sheet1!$A$5:$C$5</c:f>
              <c:strCache>
                <c:ptCount val="3"/>
                <c:pt idx="0">
                  <c:v>Calls Answered</c:v>
                </c:pt>
                <c:pt idx="2">
                  <c:v>Calls of Less than 180 Seconds</c:v>
                </c:pt>
              </c:strCache>
            </c:strRef>
          </c:cat>
          <c:val>
            <c:numRef>
              <c:f>Sheet1!$A$6:$C$6</c:f>
              <c:numCache>
                <c:formatCode>General</c:formatCode>
                <c:ptCount val="3"/>
                <c:pt idx="0">
                  <c:v>1455</c:v>
                </c:pt>
                <c:pt idx="2">
                  <c:v>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1-401F-B5DE-DF8140A8B92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assignment.xlsx]Sheet1!PivotTable1</c:name>
    <c:fmtId val="1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5"/>
            </a:solidFill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Total calls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Sheet1!$A$30:$A$38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Sheet1!$B$30:$B$38</c:f>
              <c:numCache>
                <c:formatCode>General</c:formatCode>
                <c:ptCount val="8"/>
                <c:pt idx="0">
                  <c:v>216</c:v>
                </c:pt>
                <c:pt idx="1">
                  <c:v>227</c:v>
                </c:pt>
                <c:pt idx="2">
                  <c:v>222</c:v>
                </c:pt>
                <c:pt idx="3">
                  <c:v>208</c:v>
                </c:pt>
                <c:pt idx="4">
                  <c:v>228</c:v>
                </c:pt>
                <c:pt idx="5">
                  <c:v>221</c:v>
                </c:pt>
                <c:pt idx="6">
                  <c:v>220</c:v>
                </c:pt>
                <c:pt idx="7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F-4D04-923B-7D665139F415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Average  Speed of Answer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Sheet1!$A$30:$A$38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Sheet1!$C$30:$C$38</c:f>
              <c:numCache>
                <c:formatCode>General</c:formatCode>
                <c:ptCount val="8"/>
                <c:pt idx="0">
                  <c:v>64.350282485875709</c:v>
                </c:pt>
                <c:pt idx="1">
                  <c:v>66.952631578947361</c:v>
                </c:pt>
                <c:pt idx="2">
                  <c:v>63.935135135135134</c:v>
                </c:pt>
                <c:pt idx="3">
                  <c:v>67.196531791907518</c:v>
                </c:pt>
                <c:pt idx="4">
                  <c:v>66.663101604278069</c:v>
                </c:pt>
                <c:pt idx="5">
                  <c:v>71.155913978494624</c:v>
                </c:pt>
                <c:pt idx="6">
                  <c:v>71.456140350877192</c:v>
                </c:pt>
                <c:pt idx="7">
                  <c:v>66.241935483870961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F-4D04-923B-7D665139F4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17256864"/>
        <c:axId val="1217257344"/>
      </c:barChart>
      <c:catAx>
        <c:axId val="12172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57344"/>
        <c:crosses val="autoZero"/>
        <c:auto val="1"/>
        <c:lblAlgn val="ctr"/>
        <c:lblOffset val="100"/>
        <c:noMultiLvlLbl val="0"/>
      </c:catAx>
      <c:valAx>
        <c:axId val="12172573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1725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assignment.xlsx]Sheet1!PivotTable1</c:name>
    <c:fmtId val="15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Total calls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Sheet1!$A$30:$A$38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Sheet1!$B$30:$B$38</c:f>
              <c:numCache>
                <c:formatCode>General</c:formatCode>
                <c:ptCount val="8"/>
                <c:pt idx="0">
                  <c:v>216</c:v>
                </c:pt>
                <c:pt idx="1">
                  <c:v>227</c:v>
                </c:pt>
                <c:pt idx="2">
                  <c:v>222</c:v>
                </c:pt>
                <c:pt idx="3">
                  <c:v>208</c:v>
                </c:pt>
                <c:pt idx="4">
                  <c:v>228</c:v>
                </c:pt>
                <c:pt idx="5">
                  <c:v>221</c:v>
                </c:pt>
                <c:pt idx="6">
                  <c:v>220</c:v>
                </c:pt>
                <c:pt idx="7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F-42E9-95A6-10E158D58A01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Average  Speed of Answer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Sheet1!$A$30:$A$38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Sheet1!$C$30:$C$38</c:f>
              <c:numCache>
                <c:formatCode>General</c:formatCode>
                <c:ptCount val="8"/>
                <c:pt idx="0">
                  <c:v>64.350282485875709</c:v>
                </c:pt>
                <c:pt idx="1">
                  <c:v>66.952631578947361</c:v>
                </c:pt>
                <c:pt idx="2">
                  <c:v>63.935135135135134</c:v>
                </c:pt>
                <c:pt idx="3">
                  <c:v>67.196531791907518</c:v>
                </c:pt>
                <c:pt idx="4">
                  <c:v>66.663101604278069</c:v>
                </c:pt>
                <c:pt idx="5">
                  <c:v>71.155913978494624</c:v>
                </c:pt>
                <c:pt idx="6">
                  <c:v>71.456140350877192</c:v>
                </c:pt>
                <c:pt idx="7">
                  <c:v>66.241935483870961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F-42E9-95A6-10E158D58A0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6156960"/>
        <c:axId val="1226157440"/>
      </c:lineChart>
      <c:catAx>
        <c:axId val="12261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157440"/>
        <c:crosses val="autoZero"/>
        <c:auto val="1"/>
        <c:lblAlgn val="ctr"/>
        <c:lblOffset val="100"/>
        <c:noMultiLvlLbl val="0"/>
      </c:catAx>
      <c:valAx>
        <c:axId val="12261574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2615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87922</xdr:colOff>
      <xdr:row>15</xdr:row>
      <xdr:rowOff>28137</xdr:rowOff>
    </xdr:from>
    <xdr:to>
      <xdr:col>3</xdr:col>
      <xdr:colOff>1132450</xdr:colOff>
      <xdr:row>27</xdr:row>
      <xdr:rowOff>168812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BCABC-4C04-FC64-37BA-A2095F21A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1448972</xdr:colOff>
      <xdr:row>38</xdr:row>
      <xdr:rowOff>133643</xdr:rowOff>
    </xdr:from>
    <xdr:to>
      <xdr:col>3</xdr:col>
      <xdr:colOff>759655</xdr:colOff>
      <xdr:row>53</xdr:row>
      <xdr:rowOff>133643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7BA956-E76F-DEB2-BB0D-6F6823C49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1459524</xdr:colOff>
      <xdr:row>54</xdr:row>
      <xdr:rowOff>42203</xdr:rowOff>
    </xdr:from>
    <xdr:to>
      <xdr:col>3</xdr:col>
      <xdr:colOff>770207</xdr:colOff>
      <xdr:row>69</xdr:row>
      <xdr:rowOff>42203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A33E5C-C860-2191-9D64-1FED1FE97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 VerMa" refreshedDate="45594.639570486113" createdVersion="8" refreshedVersion="8" minRefreshableVersion="3" recordCount="1772" xr:uid="{258B066A-870D-42B6-9C2B-0FE576D078B5}">
  <cacheSource type="worksheet">
    <worksheetSource name="Call_Center_Data"/>
  </cacheSource>
  <cacheFields count="11">
    <cacheField name="Call Id" numFmtId="0">
      <sharedItems/>
    </cacheField>
    <cacheField name="Date" numFmtId="22">
      <sharedItems containsSemiMixedTypes="0" containsNonDate="0" containsDate="1" containsString="0" minDate="2016-01-01T09:12:58" maxDate="2016-01-31T17:34:05"/>
    </cacheField>
    <cacheField name="Agent" numFmtId="0">
      <sharedItems count="8">
        <s v="Jim"/>
        <s v="Greg"/>
        <s v="Dan"/>
        <s v="Diane"/>
        <s v="Becky"/>
        <s v="Stewart"/>
        <s v="Martha"/>
        <s v="Joe"/>
      </sharedItems>
    </cacheField>
    <cacheField name="Department" numFmtId="0">
      <sharedItems/>
    </cacheField>
    <cacheField name="Answered (Y/N)" numFmtId="0">
      <sharedItems count="2">
        <s v="Y"/>
        <s v="N"/>
      </sharedItems>
    </cacheField>
    <cacheField name="Resolved" numFmtId="0">
      <sharedItems count="2">
        <s v="Y"/>
        <s v="N"/>
      </sharedItems>
    </cacheField>
    <cacheField name="Speed of Answer" numFmtId="0">
      <sharedItems containsString="0" containsBlank="1" containsNumber="1" containsInteger="1" minValue="10" maxValue="125"/>
    </cacheField>
    <cacheField name="AvgTalkDuration" numFmtId="22">
      <sharedItems containsNonDate="0" containsDate="1" containsString="0" containsBlank="1" minDate="1899-12-30T00:00:31" maxDate="1899-12-30T00:07:00"/>
    </cacheField>
    <cacheField name="Satisfaction rating" numFmtId="0">
      <sharedItems containsString="0" containsBlank="1" containsNumber="1" containsInteger="1" minValue="1" maxValue="5"/>
    </cacheField>
    <cacheField name="Minute" numFmtId="0">
      <sharedItems containsString="0" containsBlank="1" containsNumber="1" containsInteger="1" minValue="0" maxValue="6"/>
    </cacheField>
    <cacheField name="sec" numFmtId="0">
      <sharedItems containsString="0" containsBlank="1" containsNumber="1" containsInteger="1" minValue="0" maxValue="3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2">
  <r>
    <s v="ID1771"/>
    <d v="2016-01-31T17:34:05"/>
    <x v="0"/>
    <s v="Fridge"/>
    <x v="0"/>
    <x v="0"/>
    <n v="91"/>
    <d v="1899-12-30T00:02:59"/>
    <n v="3"/>
    <n v="2"/>
    <n v="120"/>
  </r>
  <r>
    <s v="ID1772"/>
    <d v="2016-01-31T17:34:05"/>
    <x v="1"/>
    <s v="Air Conditioner"/>
    <x v="0"/>
    <x v="0"/>
    <n v="121"/>
    <d v="1899-12-30T00:06:01"/>
    <n v="2"/>
    <n v="6"/>
    <n v="360"/>
  </r>
  <r>
    <s v="ID1769"/>
    <d v="2016-01-31T17:08:10"/>
    <x v="2"/>
    <s v="Fridge"/>
    <x v="1"/>
    <x v="1"/>
    <m/>
    <m/>
    <m/>
    <m/>
    <m/>
  </r>
  <r>
    <s v="ID1770"/>
    <d v="2016-01-31T17:08:10"/>
    <x v="3"/>
    <s v="Toaster"/>
    <x v="0"/>
    <x v="0"/>
    <n v="78"/>
    <d v="1899-12-30T00:01:03"/>
    <n v="4"/>
    <n v="1"/>
    <n v="60"/>
  </r>
  <r>
    <s v="ID1767"/>
    <d v="2016-01-31T16:56:38"/>
    <x v="4"/>
    <s v="Washing Machine"/>
    <x v="0"/>
    <x v="0"/>
    <n v="58"/>
    <d v="1899-12-30T00:04:42"/>
    <n v="5"/>
    <n v="4"/>
    <n v="240"/>
  </r>
  <r>
    <s v="ID1768"/>
    <d v="2016-01-31T16:56:38"/>
    <x v="2"/>
    <s v="Television"/>
    <x v="1"/>
    <x v="1"/>
    <m/>
    <m/>
    <m/>
    <m/>
    <m/>
  </r>
  <r>
    <s v="ID1765"/>
    <d v="2016-01-31T16:20:38"/>
    <x v="1"/>
    <s v="Television"/>
    <x v="0"/>
    <x v="0"/>
    <n v="95"/>
    <d v="1899-12-30T00:05:01"/>
    <n v="3"/>
    <n v="5"/>
    <n v="300"/>
  </r>
  <r>
    <s v="ID1766"/>
    <d v="2016-01-31T16:20:38"/>
    <x v="4"/>
    <s v="Washing Machine"/>
    <x v="0"/>
    <x v="0"/>
    <n v="49"/>
    <d v="1899-12-30T00:01:58"/>
    <n v="3"/>
    <n v="1"/>
    <n v="60"/>
  </r>
  <r>
    <s v="ID1761"/>
    <d v="2016-01-31T16:09:07"/>
    <x v="5"/>
    <s v="Washing Machine"/>
    <x v="0"/>
    <x v="0"/>
    <n v="103"/>
    <d v="1899-12-30T00:06:14"/>
    <n v="4"/>
    <n v="6"/>
    <n v="360"/>
  </r>
  <r>
    <s v="ID1762"/>
    <d v="2016-01-31T16:09:07"/>
    <x v="4"/>
    <s v="Washing Machine"/>
    <x v="0"/>
    <x v="0"/>
    <n v="81"/>
    <d v="1899-12-30T00:03:26"/>
    <n v="2"/>
    <n v="3"/>
    <n v="180"/>
  </r>
  <r>
    <s v="ID1763"/>
    <d v="2016-01-31T16:09:07"/>
    <x v="5"/>
    <s v="Television"/>
    <x v="0"/>
    <x v="0"/>
    <n v="48"/>
    <d v="1899-12-30T00:03:57"/>
    <n v="5"/>
    <n v="3"/>
    <n v="180"/>
  </r>
  <r>
    <s v="ID1764"/>
    <d v="2016-01-31T16:09:07"/>
    <x v="2"/>
    <s v="Television"/>
    <x v="0"/>
    <x v="0"/>
    <n v="92"/>
    <d v="1899-12-30T00:06:01"/>
    <n v="3"/>
    <n v="6"/>
    <n v="360"/>
  </r>
  <r>
    <s v="ID1759"/>
    <d v="2016-01-31T15:56:10"/>
    <x v="0"/>
    <s v="Fridge"/>
    <x v="0"/>
    <x v="0"/>
    <n v="50"/>
    <d v="1899-12-30T00:00:31"/>
    <n v="2"/>
    <n v="0"/>
    <n v="0"/>
  </r>
  <r>
    <s v="ID1760"/>
    <d v="2016-01-31T15:56:10"/>
    <x v="6"/>
    <s v="Fridge"/>
    <x v="1"/>
    <x v="1"/>
    <m/>
    <m/>
    <m/>
    <m/>
    <m/>
  </r>
  <r>
    <s v="ID1757"/>
    <d v="2016-01-31T15:38:53"/>
    <x v="0"/>
    <s v="Television"/>
    <x v="1"/>
    <x v="1"/>
    <m/>
    <m/>
    <m/>
    <m/>
    <m/>
  </r>
  <r>
    <s v="ID1758"/>
    <d v="2016-01-31T15:38:53"/>
    <x v="2"/>
    <s v="Washing Machine"/>
    <x v="0"/>
    <x v="0"/>
    <n v="20"/>
    <d v="1899-12-30T00:01:19"/>
    <n v="4"/>
    <n v="1"/>
    <n v="60"/>
  </r>
  <r>
    <s v="ID1755"/>
    <d v="2016-01-31T15:04:19"/>
    <x v="2"/>
    <s v="Air Conditioner"/>
    <x v="0"/>
    <x v="0"/>
    <n v="24"/>
    <d v="1899-12-30T00:04:51"/>
    <n v="1"/>
    <n v="4"/>
    <n v="240"/>
  </r>
  <r>
    <s v="ID1756"/>
    <d v="2016-01-31T15:04:19"/>
    <x v="3"/>
    <s v="Television"/>
    <x v="0"/>
    <x v="0"/>
    <n v="92"/>
    <d v="1899-12-30T00:02:28"/>
    <n v="3"/>
    <n v="2"/>
    <n v="120"/>
  </r>
  <r>
    <s v="ID1753"/>
    <d v="2016-01-31T15:01:26"/>
    <x v="3"/>
    <s v="Air Conditioner"/>
    <x v="0"/>
    <x v="0"/>
    <n v="113"/>
    <d v="1899-12-30T00:02:32"/>
    <n v="1"/>
    <n v="2"/>
    <n v="120"/>
  </r>
  <r>
    <s v="ID1754"/>
    <d v="2016-01-31T15:01:26"/>
    <x v="3"/>
    <s v="Television"/>
    <x v="0"/>
    <x v="0"/>
    <n v="93"/>
    <d v="1899-12-30T00:02:19"/>
    <n v="4"/>
    <n v="2"/>
    <n v="120"/>
  </r>
  <r>
    <s v="ID1751"/>
    <d v="2016-01-31T14:44:10"/>
    <x v="7"/>
    <s v="Toaster"/>
    <x v="0"/>
    <x v="0"/>
    <n v="37"/>
    <d v="1899-12-30T00:05:46"/>
    <n v="4"/>
    <n v="5"/>
    <n v="300"/>
  </r>
  <r>
    <s v="ID1752"/>
    <d v="2016-01-31T14:44:10"/>
    <x v="6"/>
    <s v="Television"/>
    <x v="0"/>
    <x v="0"/>
    <n v="36"/>
    <d v="1899-12-30T00:01:26"/>
    <n v="3"/>
    <n v="1"/>
    <n v="60"/>
  </r>
  <r>
    <s v="ID1745"/>
    <d v="2016-01-31T14:05:17"/>
    <x v="0"/>
    <s v="Toaster"/>
    <x v="0"/>
    <x v="0"/>
    <n v="124"/>
    <d v="1899-12-30T00:06:42"/>
    <n v="5"/>
    <n v="6"/>
    <n v="360"/>
  </r>
  <r>
    <s v="ID1746"/>
    <d v="2016-01-31T14:05:17"/>
    <x v="0"/>
    <s v="Toaster"/>
    <x v="0"/>
    <x v="0"/>
    <n v="18"/>
    <d v="1899-12-30T00:06:16"/>
    <n v="1"/>
    <n v="6"/>
    <n v="360"/>
  </r>
  <r>
    <s v="ID1747"/>
    <d v="2016-01-31T14:05:17"/>
    <x v="4"/>
    <s v="Toaster"/>
    <x v="0"/>
    <x v="0"/>
    <n v="95"/>
    <d v="1899-12-30T00:02:27"/>
    <n v="4"/>
    <n v="2"/>
    <n v="120"/>
  </r>
  <r>
    <s v="ID1748"/>
    <d v="2016-01-31T14:05:17"/>
    <x v="4"/>
    <s v="Television"/>
    <x v="0"/>
    <x v="0"/>
    <n v="17"/>
    <d v="1899-12-30T00:05:25"/>
    <n v="3"/>
    <n v="5"/>
    <n v="300"/>
  </r>
  <r>
    <s v="ID1749"/>
    <d v="2016-01-31T14:05:17"/>
    <x v="0"/>
    <s v="Air Conditioner"/>
    <x v="1"/>
    <x v="1"/>
    <m/>
    <m/>
    <m/>
    <m/>
    <m/>
  </r>
  <r>
    <s v="ID1750"/>
    <d v="2016-01-31T14:05:17"/>
    <x v="5"/>
    <s v="Toaster"/>
    <x v="0"/>
    <x v="0"/>
    <n v="75"/>
    <d v="1899-12-30T00:00:33"/>
    <n v="3"/>
    <n v="0"/>
    <n v="0"/>
  </r>
  <r>
    <s v="ID1743"/>
    <d v="2016-01-31T12:50:24"/>
    <x v="5"/>
    <s v="Fridge"/>
    <x v="0"/>
    <x v="0"/>
    <n v="123"/>
    <d v="1899-12-30T00:06:18"/>
    <n v="2"/>
    <n v="6"/>
    <n v="360"/>
  </r>
  <r>
    <s v="ID1744"/>
    <d v="2016-01-31T12:50:24"/>
    <x v="6"/>
    <s v="Washing Machine"/>
    <x v="1"/>
    <x v="1"/>
    <m/>
    <m/>
    <m/>
    <m/>
    <m/>
  </r>
  <r>
    <s v="ID1741"/>
    <d v="2016-01-31T12:43:12"/>
    <x v="2"/>
    <s v="Air Conditioner"/>
    <x v="0"/>
    <x v="0"/>
    <n v="28"/>
    <d v="1899-12-30T00:06:11"/>
    <n v="4"/>
    <n v="6"/>
    <n v="360"/>
  </r>
  <r>
    <s v="ID1742"/>
    <d v="2016-01-31T12:43:12"/>
    <x v="2"/>
    <s v="Toaster"/>
    <x v="0"/>
    <x v="0"/>
    <n v="16"/>
    <d v="1899-12-30T00:03:31"/>
    <n v="1"/>
    <n v="3"/>
    <n v="180"/>
  </r>
  <r>
    <s v="ID1739"/>
    <d v="2016-01-31T12:37:26"/>
    <x v="5"/>
    <s v="Toaster"/>
    <x v="0"/>
    <x v="1"/>
    <n v="17"/>
    <d v="1899-12-30T00:03:49"/>
    <n v="5"/>
    <n v="3"/>
    <n v="180"/>
  </r>
  <r>
    <s v="ID1740"/>
    <d v="2016-01-31T12:37:26"/>
    <x v="0"/>
    <s v="Television"/>
    <x v="1"/>
    <x v="1"/>
    <m/>
    <m/>
    <m/>
    <m/>
    <m/>
  </r>
  <r>
    <s v="ID1737"/>
    <d v="2016-01-31T12:15:50"/>
    <x v="3"/>
    <s v="Toaster"/>
    <x v="0"/>
    <x v="0"/>
    <n v="37"/>
    <d v="1899-12-30T00:06:57"/>
    <n v="4"/>
    <n v="6"/>
    <n v="360"/>
  </r>
  <r>
    <s v="ID1738"/>
    <d v="2016-01-31T12:15:50"/>
    <x v="2"/>
    <s v="Air Conditioner"/>
    <x v="0"/>
    <x v="0"/>
    <n v="29"/>
    <d v="1899-12-30T00:06:29"/>
    <n v="5"/>
    <n v="6"/>
    <n v="360"/>
  </r>
  <r>
    <s v="ID1733"/>
    <d v="2016-01-31T12:00:00"/>
    <x v="1"/>
    <s v="Toaster"/>
    <x v="0"/>
    <x v="0"/>
    <n v="102"/>
    <d v="1899-12-30T00:03:48"/>
    <n v="3"/>
    <n v="3"/>
    <n v="180"/>
  </r>
  <r>
    <s v="ID1734"/>
    <d v="2016-01-31T12:00:00"/>
    <x v="2"/>
    <s v="Air Conditioner"/>
    <x v="0"/>
    <x v="0"/>
    <n v="112"/>
    <d v="1899-12-30T00:06:43"/>
    <n v="3"/>
    <n v="6"/>
    <n v="360"/>
  </r>
  <r>
    <s v="ID1735"/>
    <d v="2016-01-31T12:00:00"/>
    <x v="0"/>
    <s v="Air Conditioner"/>
    <x v="0"/>
    <x v="0"/>
    <n v="107"/>
    <d v="1899-12-30T00:03:14"/>
    <n v="1"/>
    <n v="3"/>
    <n v="180"/>
  </r>
  <r>
    <s v="ID1736"/>
    <d v="2016-01-31T12:00:00"/>
    <x v="5"/>
    <s v="Washing Machine"/>
    <x v="0"/>
    <x v="0"/>
    <n v="93"/>
    <d v="1899-12-30T00:02:39"/>
    <n v="5"/>
    <n v="2"/>
    <n v="120"/>
  </r>
  <r>
    <s v="ID1731"/>
    <d v="2016-01-31T11:58:34"/>
    <x v="2"/>
    <s v="Washing Machine"/>
    <x v="1"/>
    <x v="1"/>
    <m/>
    <m/>
    <m/>
    <m/>
    <m/>
  </r>
  <r>
    <s v="ID1732"/>
    <d v="2016-01-31T11:58:34"/>
    <x v="3"/>
    <s v="Toaster"/>
    <x v="0"/>
    <x v="0"/>
    <n v="38"/>
    <d v="1899-12-30T00:03:48"/>
    <n v="4"/>
    <n v="3"/>
    <n v="180"/>
  </r>
  <r>
    <s v="ID1729"/>
    <d v="2016-01-31T11:39:50"/>
    <x v="2"/>
    <s v="Toaster"/>
    <x v="0"/>
    <x v="0"/>
    <n v="79"/>
    <d v="1899-12-30T00:01:21"/>
    <n v="5"/>
    <n v="1"/>
    <n v="60"/>
  </r>
  <r>
    <s v="ID1730"/>
    <d v="2016-01-31T11:39:50"/>
    <x v="7"/>
    <s v="Air Conditioner"/>
    <x v="0"/>
    <x v="0"/>
    <n v="42"/>
    <d v="1899-12-30T00:01:40"/>
    <n v="5"/>
    <n v="1"/>
    <n v="60"/>
  </r>
  <r>
    <s v="ID1727"/>
    <d v="2016-01-31T11:35:31"/>
    <x v="7"/>
    <s v="Fridge"/>
    <x v="1"/>
    <x v="1"/>
    <m/>
    <m/>
    <m/>
    <m/>
    <m/>
  </r>
  <r>
    <s v="ID1728"/>
    <d v="2016-01-31T11:35:31"/>
    <x v="7"/>
    <s v="Washing Machine"/>
    <x v="0"/>
    <x v="0"/>
    <n v="88"/>
    <d v="1899-12-30T00:01:11"/>
    <n v="1"/>
    <n v="1"/>
    <n v="60"/>
  </r>
  <r>
    <s v="ID1725"/>
    <d v="2016-01-31T11:32:38"/>
    <x v="0"/>
    <s v="Toaster"/>
    <x v="1"/>
    <x v="1"/>
    <m/>
    <m/>
    <m/>
    <m/>
    <m/>
  </r>
  <r>
    <s v="ID1726"/>
    <d v="2016-01-31T11:32:38"/>
    <x v="1"/>
    <s v="Washing Machine"/>
    <x v="1"/>
    <x v="1"/>
    <m/>
    <m/>
    <m/>
    <m/>
    <m/>
  </r>
  <r>
    <s v="ID1723"/>
    <d v="2016-01-31T09:30:14"/>
    <x v="5"/>
    <s v="Washing Machine"/>
    <x v="0"/>
    <x v="0"/>
    <n v="120"/>
    <d v="1899-12-30T00:03:10"/>
    <n v="1"/>
    <n v="3"/>
    <n v="180"/>
  </r>
  <r>
    <s v="ID1724"/>
    <d v="2016-01-31T09:30:14"/>
    <x v="7"/>
    <s v="Toaster"/>
    <x v="0"/>
    <x v="0"/>
    <n v="73"/>
    <d v="1899-12-30T00:05:43"/>
    <n v="2"/>
    <n v="5"/>
    <n v="300"/>
  </r>
  <r>
    <s v="ID1721"/>
    <d v="2016-01-31T09:27:22"/>
    <x v="3"/>
    <s v="Toaster"/>
    <x v="0"/>
    <x v="1"/>
    <n v="67"/>
    <d v="1899-12-30T00:00:58"/>
    <n v="1"/>
    <n v="0"/>
    <n v="0"/>
  </r>
  <r>
    <s v="ID1722"/>
    <d v="2016-01-31T09:27:22"/>
    <x v="4"/>
    <s v="Television"/>
    <x v="0"/>
    <x v="0"/>
    <n v="16"/>
    <d v="1899-12-30T00:05:36"/>
    <n v="5"/>
    <n v="5"/>
    <n v="300"/>
  </r>
  <r>
    <s v="ID1719"/>
    <d v="2016-01-31T09:24:29"/>
    <x v="3"/>
    <s v="Washing Machine"/>
    <x v="0"/>
    <x v="0"/>
    <n v="32"/>
    <d v="1899-12-30T00:06:00"/>
    <n v="1"/>
    <n v="6"/>
    <n v="360"/>
  </r>
  <r>
    <s v="ID1720"/>
    <d v="2016-01-31T09:24:29"/>
    <x v="1"/>
    <s v="Television"/>
    <x v="1"/>
    <x v="1"/>
    <m/>
    <m/>
    <m/>
    <m/>
    <m/>
  </r>
  <r>
    <s v="ID1717"/>
    <d v="2016-01-31T09:14:24"/>
    <x v="4"/>
    <s v="Air Conditioner"/>
    <x v="0"/>
    <x v="0"/>
    <n v="30"/>
    <d v="1899-12-30T00:00:59"/>
    <n v="5"/>
    <n v="0"/>
    <n v="0"/>
  </r>
  <r>
    <s v="ID1718"/>
    <d v="2016-01-31T09:14:24"/>
    <x v="5"/>
    <s v="Washing Machine"/>
    <x v="0"/>
    <x v="0"/>
    <n v="23"/>
    <d v="1899-12-30T00:06:40"/>
    <n v="3"/>
    <n v="6"/>
    <n v="360"/>
  </r>
  <r>
    <s v="ID1715"/>
    <d v="2016-01-31T09:08:38"/>
    <x v="1"/>
    <s v="Toaster"/>
    <x v="0"/>
    <x v="0"/>
    <n v="27"/>
    <d v="1899-12-30T00:03:12"/>
    <n v="3"/>
    <n v="3"/>
    <n v="180"/>
  </r>
  <r>
    <s v="ID1716"/>
    <d v="2016-01-31T09:08:38"/>
    <x v="7"/>
    <s v="Washing Machine"/>
    <x v="0"/>
    <x v="0"/>
    <n v="119"/>
    <d v="1899-12-30T00:02:42"/>
    <n v="4"/>
    <n v="2"/>
    <n v="120"/>
  </r>
  <r>
    <s v="ID1713"/>
    <d v="2016-01-31T09:00:00"/>
    <x v="2"/>
    <s v="Toaster"/>
    <x v="0"/>
    <x v="1"/>
    <n v="100"/>
    <d v="1899-12-30T00:06:22"/>
    <n v="5"/>
    <n v="6"/>
    <n v="360"/>
  </r>
  <r>
    <s v="ID1714"/>
    <d v="2016-01-31T09:00:00"/>
    <x v="4"/>
    <s v="Toaster"/>
    <x v="0"/>
    <x v="0"/>
    <n v="114"/>
    <d v="1899-12-30T00:05:42"/>
    <n v="4"/>
    <n v="5"/>
    <n v="300"/>
  </r>
  <r>
    <s v="ID1711"/>
    <d v="2016-01-30T17:31:12"/>
    <x v="5"/>
    <s v="Toaster"/>
    <x v="0"/>
    <x v="0"/>
    <n v="97"/>
    <d v="1899-12-30T00:02:52"/>
    <n v="3"/>
    <n v="2"/>
    <n v="120"/>
  </r>
  <r>
    <s v="ID1712"/>
    <d v="2016-01-30T17:31:12"/>
    <x v="0"/>
    <s v="Television"/>
    <x v="0"/>
    <x v="0"/>
    <n v="20"/>
    <d v="1899-12-30T00:05:07"/>
    <n v="5"/>
    <n v="5"/>
    <n v="300"/>
  </r>
  <r>
    <s v="ID1709"/>
    <d v="2016-01-30T17:29:46"/>
    <x v="5"/>
    <s v="Washing Machine"/>
    <x v="0"/>
    <x v="1"/>
    <n v="50"/>
    <d v="1899-12-30T00:01:19"/>
    <n v="2"/>
    <n v="1"/>
    <n v="60"/>
  </r>
  <r>
    <s v="ID1710"/>
    <d v="2016-01-30T17:29:46"/>
    <x v="4"/>
    <s v="Washing Machine"/>
    <x v="0"/>
    <x v="1"/>
    <n v="33"/>
    <d v="1899-12-30T00:03:56"/>
    <n v="4"/>
    <n v="3"/>
    <n v="180"/>
  </r>
  <r>
    <s v="ID1707"/>
    <d v="2016-01-30T17:25:26"/>
    <x v="6"/>
    <s v="Toaster"/>
    <x v="1"/>
    <x v="1"/>
    <m/>
    <m/>
    <m/>
    <m/>
    <m/>
  </r>
  <r>
    <s v="ID1708"/>
    <d v="2016-01-30T17:25:26"/>
    <x v="2"/>
    <s v="Television"/>
    <x v="0"/>
    <x v="0"/>
    <n v="38"/>
    <d v="1899-12-30T00:06:51"/>
    <n v="2"/>
    <n v="6"/>
    <n v="360"/>
  </r>
  <r>
    <s v="ID1705"/>
    <d v="2016-01-30T17:18:14"/>
    <x v="5"/>
    <s v="Washing Machine"/>
    <x v="1"/>
    <x v="1"/>
    <m/>
    <m/>
    <m/>
    <m/>
    <m/>
  </r>
  <r>
    <s v="ID1706"/>
    <d v="2016-01-30T17:18:14"/>
    <x v="0"/>
    <s v="Fridge"/>
    <x v="1"/>
    <x v="1"/>
    <m/>
    <m/>
    <m/>
    <m/>
    <m/>
  </r>
  <r>
    <s v="ID1703"/>
    <d v="2016-01-30T17:12:29"/>
    <x v="3"/>
    <s v="Television"/>
    <x v="0"/>
    <x v="0"/>
    <n v="103"/>
    <d v="1899-12-30T00:03:39"/>
    <n v="2"/>
    <n v="3"/>
    <n v="180"/>
  </r>
  <r>
    <s v="ID1704"/>
    <d v="2016-01-30T17:12:29"/>
    <x v="1"/>
    <s v="Toaster"/>
    <x v="0"/>
    <x v="0"/>
    <n v="114"/>
    <d v="1899-12-30T00:03:22"/>
    <n v="3"/>
    <n v="3"/>
    <n v="180"/>
  </r>
  <r>
    <s v="ID1701"/>
    <d v="2016-01-30T17:09:36"/>
    <x v="3"/>
    <s v="Air Conditioner"/>
    <x v="0"/>
    <x v="0"/>
    <n v="49"/>
    <d v="1899-12-30T00:06:33"/>
    <n v="5"/>
    <n v="6"/>
    <n v="360"/>
  </r>
  <r>
    <s v="ID1702"/>
    <d v="2016-01-30T17:09:36"/>
    <x v="1"/>
    <s v="Television"/>
    <x v="0"/>
    <x v="0"/>
    <n v="33"/>
    <d v="1899-12-30T00:01:05"/>
    <n v="5"/>
    <n v="1"/>
    <n v="60"/>
  </r>
  <r>
    <s v="ID1699"/>
    <d v="2016-01-30T16:52:19"/>
    <x v="2"/>
    <s v="Television"/>
    <x v="0"/>
    <x v="0"/>
    <n v="17"/>
    <d v="1899-12-30T00:03:12"/>
    <n v="3"/>
    <n v="3"/>
    <n v="180"/>
  </r>
  <r>
    <s v="ID1700"/>
    <d v="2016-01-30T16:52:19"/>
    <x v="4"/>
    <s v="Washing Machine"/>
    <x v="0"/>
    <x v="0"/>
    <n v="53"/>
    <d v="1899-12-30T00:03:40"/>
    <n v="1"/>
    <n v="3"/>
    <n v="180"/>
  </r>
  <r>
    <s v="ID1697"/>
    <d v="2016-01-30T16:49:26"/>
    <x v="2"/>
    <s v="Air Conditioner"/>
    <x v="1"/>
    <x v="1"/>
    <m/>
    <m/>
    <m/>
    <m/>
    <m/>
  </r>
  <r>
    <s v="ID1698"/>
    <d v="2016-01-30T16:49:26"/>
    <x v="0"/>
    <s v="Fridge"/>
    <x v="0"/>
    <x v="0"/>
    <n v="107"/>
    <d v="1899-12-30T00:03:17"/>
    <n v="3"/>
    <n v="3"/>
    <n v="180"/>
  </r>
  <r>
    <s v="ID1695"/>
    <d v="2016-01-30T16:32:10"/>
    <x v="0"/>
    <s v="Air Conditioner"/>
    <x v="1"/>
    <x v="1"/>
    <m/>
    <m/>
    <m/>
    <m/>
    <m/>
  </r>
  <r>
    <s v="ID1696"/>
    <d v="2016-01-30T16:32:10"/>
    <x v="0"/>
    <s v="Washing Machine"/>
    <x v="1"/>
    <x v="1"/>
    <m/>
    <m/>
    <m/>
    <m/>
    <m/>
  </r>
  <r>
    <s v="ID1691"/>
    <d v="2016-01-30T16:19:12"/>
    <x v="4"/>
    <s v="Air Conditioner"/>
    <x v="0"/>
    <x v="0"/>
    <n v="91"/>
    <d v="1899-12-30T00:00:50"/>
    <n v="3"/>
    <n v="0"/>
    <n v="0"/>
  </r>
  <r>
    <s v="ID1692"/>
    <d v="2016-01-30T16:19:12"/>
    <x v="5"/>
    <s v="Air Conditioner"/>
    <x v="0"/>
    <x v="0"/>
    <n v="71"/>
    <d v="1899-12-30T00:01:27"/>
    <n v="2"/>
    <n v="1"/>
    <n v="60"/>
  </r>
  <r>
    <s v="ID1693"/>
    <d v="2016-01-30T16:19:12"/>
    <x v="1"/>
    <s v="Washing Machine"/>
    <x v="1"/>
    <x v="1"/>
    <m/>
    <m/>
    <m/>
    <m/>
    <m/>
  </r>
  <r>
    <s v="ID1694"/>
    <d v="2016-01-30T16:19:12"/>
    <x v="5"/>
    <s v="Washing Machine"/>
    <x v="0"/>
    <x v="0"/>
    <n v="78"/>
    <d v="1899-12-30T00:04:26"/>
    <n v="3"/>
    <n v="4"/>
    <n v="240"/>
  </r>
  <r>
    <s v="ID1689"/>
    <d v="2016-01-30T16:13:26"/>
    <x v="5"/>
    <s v="Fridge"/>
    <x v="0"/>
    <x v="1"/>
    <n v="65"/>
    <d v="1899-12-30T00:03:41"/>
    <n v="4"/>
    <n v="3"/>
    <n v="180"/>
  </r>
  <r>
    <s v="ID1690"/>
    <d v="2016-01-30T16:13:26"/>
    <x v="4"/>
    <s v="Fridge"/>
    <x v="1"/>
    <x v="1"/>
    <m/>
    <m/>
    <m/>
    <m/>
    <m/>
  </r>
  <r>
    <s v="ID1687"/>
    <d v="2016-01-30T15:59:02"/>
    <x v="2"/>
    <s v="Air Conditioner"/>
    <x v="0"/>
    <x v="0"/>
    <n v="18"/>
    <d v="1899-12-30T00:04:41"/>
    <n v="3"/>
    <n v="4"/>
    <n v="240"/>
  </r>
  <r>
    <s v="ID1688"/>
    <d v="2016-01-30T15:59:02"/>
    <x v="1"/>
    <s v="Television"/>
    <x v="0"/>
    <x v="0"/>
    <n v="31"/>
    <d v="1899-12-30T00:04:18"/>
    <n v="4"/>
    <n v="4"/>
    <n v="240"/>
  </r>
  <r>
    <s v="ID1685"/>
    <d v="2016-01-30T15:51:50"/>
    <x v="2"/>
    <s v="Air Conditioner"/>
    <x v="0"/>
    <x v="0"/>
    <n v="111"/>
    <d v="1899-12-30T00:02:35"/>
    <n v="5"/>
    <n v="2"/>
    <n v="120"/>
  </r>
  <r>
    <s v="ID1686"/>
    <d v="2016-01-30T15:51:50"/>
    <x v="3"/>
    <s v="Washing Machine"/>
    <x v="0"/>
    <x v="0"/>
    <n v="27"/>
    <d v="1899-12-30T00:03:37"/>
    <n v="5"/>
    <n v="3"/>
    <n v="180"/>
  </r>
  <r>
    <s v="ID1683"/>
    <d v="2016-01-30T15:44:38"/>
    <x v="5"/>
    <s v="Fridge"/>
    <x v="0"/>
    <x v="0"/>
    <n v="78"/>
    <d v="1899-12-30T00:05:09"/>
    <n v="1"/>
    <n v="5"/>
    <n v="300"/>
  </r>
  <r>
    <s v="ID1684"/>
    <d v="2016-01-30T15:44:38"/>
    <x v="3"/>
    <s v="Toaster"/>
    <x v="1"/>
    <x v="1"/>
    <m/>
    <m/>
    <m/>
    <m/>
    <m/>
  </r>
  <r>
    <s v="ID1681"/>
    <d v="2016-01-30T15:38:53"/>
    <x v="7"/>
    <s v="Toaster"/>
    <x v="0"/>
    <x v="0"/>
    <n v="33"/>
    <d v="1899-12-30T00:01:19"/>
    <n v="2"/>
    <n v="1"/>
    <n v="60"/>
  </r>
  <r>
    <s v="ID1682"/>
    <d v="2016-01-30T15:38:53"/>
    <x v="6"/>
    <s v="Fridge"/>
    <x v="0"/>
    <x v="0"/>
    <n v="124"/>
    <d v="1899-12-30T00:04:48"/>
    <n v="5"/>
    <n v="4"/>
    <n v="240"/>
  </r>
  <r>
    <s v="ID1679"/>
    <d v="2016-01-30T15:00:00"/>
    <x v="4"/>
    <s v="Toaster"/>
    <x v="0"/>
    <x v="0"/>
    <n v="19"/>
    <d v="1899-12-30T00:05:57"/>
    <n v="1"/>
    <n v="5"/>
    <n v="300"/>
  </r>
  <r>
    <s v="ID1680"/>
    <d v="2016-01-30T15:00:00"/>
    <x v="6"/>
    <s v="Washing Machine"/>
    <x v="0"/>
    <x v="0"/>
    <n v="97"/>
    <d v="1899-12-30T00:06:53"/>
    <n v="5"/>
    <n v="6"/>
    <n v="360"/>
  </r>
  <r>
    <s v="ID1677"/>
    <d v="2016-01-30T14:36:58"/>
    <x v="7"/>
    <s v="Toaster"/>
    <x v="0"/>
    <x v="1"/>
    <n v="68"/>
    <d v="1899-12-30T00:01:05"/>
    <n v="2"/>
    <n v="1"/>
    <n v="60"/>
  </r>
  <r>
    <s v="ID1678"/>
    <d v="2016-01-30T14:36:58"/>
    <x v="1"/>
    <s v="Television"/>
    <x v="0"/>
    <x v="0"/>
    <n v="33"/>
    <d v="1899-12-30T00:04:35"/>
    <n v="3"/>
    <n v="4"/>
    <n v="240"/>
  </r>
  <r>
    <s v="ID1675"/>
    <d v="2016-01-30T14:11:02"/>
    <x v="5"/>
    <s v="Toaster"/>
    <x v="0"/>
    <x v="1"/>
    <n v="122"/>
    <d v="1899-12-30T00:03:36"/>
    <n v="3"/>
    <n v="3"/>
    <n v="180"/>
  </r>
  <r>
    <s v="ID1676"/>
    <d v="2016-01-30T14:11:02"/>
    <x v="4"/>
    <s v="Air Conditioner"/>
    <x v="0"/>
    <x v="0"/>
    <n v="78"/>
    <d v="1899-12-30T00:05:41"/>
    <n v="2"/>
    <n v="5"/>
    <n v="300"/>
  </r>
  <r>
    <s v="ID1673"/>
    <d v="2016-01-30T14:09:36"/>
    <x v="5"/>
    <s v="Washing Machine"/>
    <x v="0"/>
    <x v="0"/>
    <n v="85"/>
    <d v="1899-12-30T00:03:04"/>
    <n v="4"/>
    <n v="3"/>
    <n v="180"/>
  </r>
  <r>
    <s v="ID1674"/>
    <d v="2016-01-30T14:09:36"/>
    <x v="5"/>
    <s v="Toaster"/>
    <x v="1"/>
    <x v="1"/>
    <m/>
    <m/>
    <m/>
    <m/>
    <m/>
  </r>
  <r>
    <s v="ID1671"/>
    <d v="2016-01-30T14:00:58"/>
    <x v="7"/>
    <s v="Air Conditioner"/>
    <x v="0"/>
    <x v="1"/>
    <n v="19"/>
    <d v="1899-12-30T00:02:16"/>
    <n v="4"/>
    <n v="2"/>
    <n v="120"/>
  </r>
  <r>
    <s v="ID1672"/>
    <d v="2016-01-30T14:00:58"/>
    <x v="7"/>
    <s v="Toaster"/>
    <x v="1"/>
    <x v="1"/>
    <m/>
    <m/>
    <m/>
    <m/>
    <m/>
  </r>
  <r>
    <s v="ID1669"/>
    <d v="2016-01-30T13:39:22"/>
    <x v="4"/>
    <s v="Fridge"/>
    <x v="0"/>
    <x v="0"/>
    <n v="88"/>
    <d v="1899-12-30T00:06:12"/>
    <n v="5"/>
    <n v="6"/>
    <n v="360"/>
  </r>
  <r>
    <s v="ID1670"/>
    <d v="2016-01-30T13:39:22"/>
    <x v="2"/>
    <s v="Air Conditioner"/>
    <x v="0"/>
    <x v="1"/>
    <n v="45"/>
    <d v="1899-12-30T00:06:50"/>
    <n v="4"/>
    <n v="6"/>
    <n v="360"/>
  </r>
  <r>
    <s v="ID1667"/>
    <d v="2016-01-30T13:03:22"/>
    <x v="2"/>
    <s v="Television"/>
    <x v="0"/>
    <x v="0"/>
    <n v="17"/>
    <d v="1899-12-30T00:03:40"/>
    <n v="5"/>
    <n v="3"/>
    <n v="180"/>
  </r>
  <r>
    <s v="ID1668"/>
    <d v="2016-01-30T13:03:22"/>
    <x v="4"/>
    <s v="Air Conditioner"/>
    <x v="0"/>
    <x v="0"/>
    <n v="27"/>
    <d v="1899-12-30T00:02:47"/>
    <n v="5"/>
    <n v="2"/>
    <n v="120"/>
  </r>
  <r>
    <s v="ID1665"/>
    <d v="2016-01-30T12:51:50"/>
    <x v="2"/>
    <s v="Toaster"/>
    <x v="0"/>
    <x v="0"/>
    <n v="16"/>
    <d v="1899-12-30T00:04:08"/>
    <n v="1"/>
    <n v="4"/>
    <n v="240"/>
  </r>
  <r>
    <s v="ID1666"/>
    <d v="2016-01-30T12:51:50"/>
    <x v="6"/>
    <s v="Air Conditioner"/>
    <x v="0"/>
    <x v="0"/>
    <n v="43"/>
    <d v="1899-12-30T00:01:54"/>
    <n v="1"/>
    <n v="1"/>
    <n v="60"/>
  </r>
  <r>
    <s v="ID1663"/>
    <d v="2016-01-30T12:48:58"/>
    <x v="5"/>
    <s v="Toaster"/>
    <x v="0"/>
    <x v="0"/>
    <n v="116"/>
    <d v="1899-12-30T00:06:13"/>
    <n v="4"/>
    <n v="6"/>
    <n v="360"/>
  </r>
  <r>
    <s v="ID1664"/>
    <d v="2016-01-30T12:48:58"/>
    <x v="4"/>
    <s v="Toaster"/>
    <x v="0"/>
    <x v="1"/>
    <n v="98"/>
    <d v="1899-12-30T00:06:11"/>
    <n v="5"/>
    <n v="6"/>
    <n v="360"/>
  </r>
  <r>
    <s v="ID1661"/>
    <d v="2016-01-30T12:44:38"/>
    <x v="0"/>
    <s v="Fridge"/>
    <x v="0"/>
    <x v="0"/>
    <n v="41"/>
    <d v="1899-12-30T00:01:28"/>
    <n v="3"/>
    <n v="1"/>
    <n v="60"/>
  </r>
  <r>
    <s v="ID1662"/>
    <d v="2016-01-30T12:44:38"/>
    <x v="4"/>
    <s v="Television"/>
    <x v="0"/>
    <x v="0"/>
    <n v="69"/>
    <d v="1899-12-30T00:06:58"/>
    <n v="2"/>
    <n v="6"/>
    <n v="360"/>
  </r>
  <r>
    <s v="ID1659"/>
    <d v="2016-01-30T12:40:19"/>
    <x v="6"/>
    <s v="Fridge"/>
    <x v="0"/>
    <x v="0"/>
    <n v="13"/>
    <d v="1899-12-30T00:02:03"/>
    <n v="4"/>
    <n v="2"/>
    <n v="120"/>
  </r>
  <r>
    <s v="ID1660"/>
    <d v="2016-01-30T12:40:19"/>
    <x v="1"/>
    <s v="Television"/>
    <x v="0"/>
    <x v="1"/>
    <n v="91"/>
    <d v="1899-12-30T00:04:01"/>
    <n v="3"/>
    <n v="4"/>
    <n v="240"/>
  </r>
  <r>
    <s v="ID1657"/>
    <d v="2016-01-30T12:37:26"/>
    <x v="2"/>
    <s v="Washing Machine"/>
    <x v="0"/>
    <x v="0"/>
    <n v="32"/>
    <d v="1899-12-30T00:02:05"/>
    <n v="4"/>
    <n v="2"/>
    <n v="120"/>
  </r>
  <r>
    <s v="ID1658"/>
    <d v="2016-01-30T12:37:26"/>
    <x v="6"/>
    <s v="Washing Machine"/>
    <x v="1"/>
    <x v="1"/>
    <m/>
    <m/>
    <m/>
    <m/>
    <m/>
  </r>
  <r>
    <s v="ID1655"/>
    <d v="2016-01-30T12:23:02"/>
    <x v="2"/>
    <s v="Toaster"/>
    <x v="0"/>
    <x v="0"/>
    <n v="13"/>
    <d v="1899-12-30T00:05:51"/>
    <n v="3"/>
    <n v="5"/>
    <n v="300"/>
  </r>
  <r>
    <s v="ID1656"/>
    <d v="2016-01-30T12:23:02"/>
    <x v="3"/>
    <s v="Washing Machine"/>
    <x v="0"/>
    <x v="0"/>
    <n v="78"/>
    <d v="1899-12-30T00:04:34"/>
    <n v="5"/>
    <n v="4"/>
    <n v="240"/>
  </r>
  <r>
    <s v="ID1653"/>
    <d v="2016-01-30T12:17:17"/>
    <x v="3"/>
    <s v="Television"/>
    <x v="0"/>
    <x v="0"/>
    <n v="53"/>
    <d v="1899-12-30T00:01:24"/>
    <n v="3"/>
    <n v="1"/>
    <n v="60"/>
  </r>
  <r>
    <s v="ID1654"/>
    <d v="2016-01-30T12:17:17"/>
    <x v="5"/>
    <s v="Fridge"/>
    <x v="0"/>
    <x v="0"/>
    <n v="52"/>
    <d v="1899-12-30T00:06:10"/>
    <n v="3"/>
    <n v="6"/>
    <n v="360"/>
  </r>
  <r>
    <s v="ID1651"/>
    <d v="2016-01-30T11:52:48"/>
    <x v="0"/>
    <s v="Air Conditioner"/>
    <x v="0"/>
    <x v="0"/>
    <n v="118"/>
    <d v="1899-12-30T00:02:13"/>
    <n v="4"/>
    <n v="2"/>
    <n v="120"/>
  </r>
  <r>
    <s v="ID1652"/>
    <d v="2016-01-30T11:52:48"/>
    <x v="6"/>
    <s v="Fridge"/>
    <x v="0"/>
    <x v="1"/>
    <n v="68"/>
    <d v="1899-12-30T00:02:38"/>
    <n v="2"/>
    <n v="2"/>
    <n v="120"/>
  </r>
  <r>
    <s v="ID1649"/>
    <d v="2016-01-30T11:26:53"/>
    <x v="0"/>
    <s v="Washing Machine"/>
    <x v="0"/>
    <x v="0"/>
    <n v="79"/>
    <d v="1899-12-30T00:04:34"/>
    <n v="4"/>
    <n v="4"/>
    <n v="240"/>
  </r>
  <r>
    <s v="ID1650"/>
    <d v="2016-01-30T11:26:53"/>
    <x v="5"/>
    <s v="Washing Machine"/>
    <x v="0"/>
    <x v="1"/>
    <n v="94"/>
    <d v="1899-12-30T00:06:56"/>
    <n v="5"/>
    <n v="6"/>
    <n v="360"/>
  </r>
  <r>
    <s v="ID1647"/>
    <d v="2016-01-30T11:12:29"/>
    <x v="2"/>
    <s v="Television"/>
    <x v="1"/>
    <x v="1"/>
    <m/>
    <m/>
    <m/>
    <m/>
    <m/>
  </r>
  <r>
    <s v="ID1648"/>
    <d v="2016-01-30T11:12:29"/>
    <x v="0"/>
    <s v="Air Conditioner"/>
    <x v="0"/>
    <x v="0"/>
    <n v="23"/>
    <d v="1899-12-30T00:05:58"/>
    <n v="5"/>
    <n v="5"/>
    <n v="300"/>
  </r>
  <r>
    <s v="ID1645"/>
    <d v="2016-01-30T10:40:48"/>
    <x v="4"/>
    <s v="Toaster"/>
    <x v="0"/>
    <x v="0"/>
    <n v="22"/>
    <d v="1899-12-30T00:00:43"/>
    <n v="3"/>
    <n v="0"/>
    <n v="0"/>
  </r>
  <r>
    <s v="ID1646"/>
    <d v="2016-01-30T10:40:48"/>
    <x v="3"/>
    <s v="Toaster"/>
    <x v="0"/>
    <x v="0"/>
    <n v="20"/>
    <d v="1899-12-30T00:04:58"/>
    <n v="4"/>
    <n v="4"/>
    <n v="240"/>
  </r>
  <r>
    <s v="ID1643"/>
    <d v="2016-01-30T10:27:50"/>
    <x v="0"/>
    <s v="Air Conditioner"/>
    <x v="0"/>
    <x v="0"/>
    <n v="57"/>
    <d v="1899-12-30T00:04:26"/>
    <n v="5"/>
    <n v="4"/>
    <n v="240"/>
  </r>
  <r>
    <s v="ID1644"/>
    <d v="2016-01-30T10:27:50"/>
    <x v="6"/>
    <s v="Television"/>
    <x v="0"/>
    <x v="0"/>
    <n v="113"/>
    <d v="1899-12-30T00:02:34"/>
    <n v="3"/>
    <n v="2"/>
    <n v="120"/>
  </r>
  <r>
    <s v="ID1641"/>
    <d v="2016-01-30T10:09:07"/>
    <x v="1"/>
    <s v="Air Conditioner"/>
    <x v="0"/>
    <x v="0"/>
    <n v="99"/>
    <d v="1899-12-30T00:02:32"/>
    <n v="2"/>
    <n v="2"/>
    <n v="120"/>
  </r>
  <r>
    <s v="ID1642"/>
    <d v="2016-01-30T10:09:07"/>
    <x v="7"/>
    <s v="Toaster"/>
    <x v="0"/>
    <x v="0"/>
    <n v="77"/>
    <d v="1899-12-30T00:04:24"/>
    <n v="4"/>
    <n v="4"/>
    <n v="240"/>
  </r>
  <r>
    <s v="ID1639"/>
    <d v="2016-01-30T10:07:41"/>
    <x v="5"/>
    <s v="Air Conditioner"/>
    <x v="0"/>
    <x v="0"/>
    <n v="116"/>
    <d v="1899-12-30T00:03:30"/>
    <n v="1"/>
    <n v="3"/>
    <n v="180"/>
  </r>
  <r>
    <s v="ID1640"/>
    <d v="2016-01-30T10:07:41"/>
    <x v="7"/>
    <s v="Television"/>
    <x v="0"/>
    <x v="0"/>
    <n v="118"/>
    <d v="1899-12-30T00:02:46"/>
    <n v="2"/>
    <n v="2"/>
    <n v="120"/>
  </r>
  <r>
    <s v="ID1637"/>
    <d v="2016-01-30T09:53:17"/>
    <x v="3"/>
    <s v="Television"/>
    <x v="0"/>
    <x v="0"/>
    <n v="124"/>
    <d v="1899-12-30T00:01:01"/>
    <n v="4"/>
    <n v="1"/>
    <n v="60"/>
  </r>
  <r>
    <s v="ID1638"/>
    <d v="2016-01-30T09:53:17"/>
    <x v="4"/>
    <s v="Toaster"/>
    <x v="0"/>
    <x v="1"/>
    <n v="92"/>
    <d v="1899-12-30T00:02:01"/>
    <n v="5"/>
    <n v="2"/>
    <n v="120"/>
  </r>
  <r>
    <s v="ID1635"/>
    <d v="2016-01-30T09:47:31"/>
    <x v="2"/>
    <s v="Fridge"/>
    <x v="0"/>
    <x v="0"/>
    <n v="12"/>
    <d v="1899-12-30T00:05:56"/>
    <n v="5"/>
    <n v="5"/>
    <n v="300"/>
  </r>
  <r>
    <s v="ID1636"/>
    <d v="2016-01-30T09:47:31"/>
    <x v="0"/>
    <s v="Washing Machine"/>
    <x v="0"/>
    <x v="0"/>
    <n v="85"/>
    <d v="1899-12-30T00:03:42"/>
    <n v="3"/>
    <n v="3"/>
    <n v="180"/>
  </r>
  <r>
    <s v="ID1633"/>
    <d v="2016-01-30T09:05:46"/>
    <x v="3"/>
    <s v="Washing Machine"/>
    <x v="0"/>
    <x v="0"/>
    <n v="84"/>
    <d v="1899-12-30T00:01:42"/>
    <n v="4"/>
    <n v="1"/>
    <n v="60"/>
  </r>
  <r>
    <s v="ID1634"/>
    <d v="2016-01-30T09:05:46"/>
    <x v="4"/>
    <s v="Toaster"/>
    <x v="0"/>
    <x v="0"/>
    <n v="84"/>
    <d v="1899-12-30T00:04:58"/>
    <n v="5"/>
    <n v="4"/>
    <n v="240"/>
  </r>
  <r>
    <s v="ID1631"/>
    <d v="2016-01-29T17:52:48"/>
    <x v="5"/>
    <s v="Air Conditioner"/>
    <x v="1"/>
    <x v="1"/>
    <m/>
    <m/>
    <m/>
    <m/>
    <m/>
  </r>
  <r>
    <s v="ID1632"/>
    <d v="2016-01-29T17:52:48"/>
    <x v="5"/>
    <s v="Fridge"/>
    <x v="0"/>
    <x v="0"/>
    <n v="53"/>
    <d v="1899-12-30T00:01:44"/>
    <n v="4"/>
    <n v="1"/>
    <n v="60"/>
  </r>
  <r>
    <s v="ID1629"/>
    <d v="2016-01-29T17:41:17"/>
    <x v="1"/>
    <s v="Fridge"/>
    <x v="0"/>
    <x v="0"/>
    <n v="28"/>
    <d v="1899-12-30T00:00:39"/>
    <n v="4"/>
    <n v="0"/>
    <n v="0"/>
  </r>
  <r>
    <s v="ID1630"/>
    <d v="2016-01-29T17:41:17"/>
    <x v="3"/>
    <s v="Television"/>
    <x v="0"/>
    <x v="1"/>
    <n v="43"/>
    <d v="1899-12-30T00:02:08"/>
    <n v="4"/>
    <n v="2"/>
    <n v="120"/>
  </r>
  <r>
    <s v="ID1627"/>
    <d v="2016-01-29T17:12:29"/>
    <x v="1"/>
    <s v="Toaster"/>
    <x v="0"/>
    <x v="1"/>
    <n v="124"/>
    <d v="1899-12-30T00:04:18"/>
    <n v="5"/>
    <n v="4"/>
    <n v="240"/>
  </r>
  <r>
    <s v="ID1628"/>
    <d v="2016-01-29T17:12:29"/>
    <x v="6"/>
    <s v="Washing Machine"/>
    <x v="0"/>
    <x v="0"/>
    <n v="44"/>
    <d v="1899-12-30T00:02:37"/>
    <n v="4"/>
    <n v="2"/>
    <n v="120"/>
  </r>
  <r>
    <s v="ID1625"/>
    <d v="2016-01-29T16:10:34"/>
    <x v="7"/>
    <s v="Television"/>
    <x v="1"/>
    <x v="1"/>
    <m/>
    <m/>
    <m/>
    <m/>
    <m/>
  </r>
  <r>
    <s v="ID1626"/>
    <d v="2016-01-29T16:10:34"/>
    <x v="7"/>
    <s v="Air Conditioner"/>
    <x v="1"/>
    <x v="1"/>
    <m/>
    <m/>
    <m/>
    <m/>
    <m/>
  </r>
  <r>
    <s v="ID1623"/>
    <d v="2016-01-29T15:51:50"/>
    <x v="2"/>
    <s v="Air Conditioner"/>
    <x v="0"/>
    <x v="0"/>
    <n v="65"/>
    <d v="1899-12-30T00:01:48"/>
    <n v="3"/>
    <n v="1"/>
    <n v="60"/>
  </r>
  <r>
    <s v="ID1624"/>
    <d v="2016-01-29T15:51:50"/>
    <x v="4"/>
    <s v="Toaster"/>
    <x v="1"/>
    <x v="1"/>
    <m/>
    <m/>
    <m/>
    <m/>
    <m/>
  </r>
  <r>
    <s v="ID1621"/>
    <d v="2016-01-29T15:46:05"/>
    <x v="1"/>
    <s v="Fridge"/>
    <x v="0"/>
    <x v="0"/>
    <n v="88"/>
    <d v="1899-12-30T00:05:50"/>
    <n v="5"/>
    <n v="5"/>
    <n v="300"/>
  </r>
  <r>
    <s v="ID1622"/>
    <d v="2016-01-29T15:46:05"/>
    <x v="5"/>
    <s v="Air Conditioner"/>
    <x v="0"/>
    <x v="0"/>
    <n v="93"/>
    <d v="1899-12-30T00:03:09"/>
    <n v="5"/>
    <n v="3"/>
    <n v="180"/>
  </r>
  <r>
    <s v="ID1619"/>
    <d v="2016-01-29T15:44:38"/>
    <x v="3"/>
    <s v="Toaster"/>
    <x v="0"/>
    <x v="0"/>
    <n v="75"/>
    <d v="1899-12-30T00:04:18"/>
    <n v="2"/>
    <n v="4"/>
    <n v="240"/>
  </r>
  <r>
    <s v="ID1620"/>
    <d v="2016-01-29T15:44:38"/>
    <x v="0"/>
    <s v="Washing Machine"/>
    <x v="0"/>
    <x v="0"/>
    <n v="20"/>
    <d v="1899-12-30T00:06:53"/>
    <n v="3"/>
    <n v="6"/>
    <n v="360"/>
  </r>
  <r>
    <s v="ID1617"/>
    <d v="2016-01-29T15:21:36"/>
    <x v="5"/>
    <s v="Washing Machine"/>
    <x v="0"/>
    <x v="0"/>
    <n v="84"/>
    <d v="1899-12-30T00:06:43"/>
    <n v="3"/>
    <n v="6"/>
    <n v="360"/>
  </r>
  <r>
    <s v="ID1618"/>
    <d v="2016-01-29T15:21:36"/>
    <x v="7"/>
    <s v="Toaster"/>
    <x v="0"/>
    <x v="1"/>
    <n v="105"/>
    <d v="1899-12-30T00:02:23"/>
    <n v="3"/>
    <n v="2"/>
    <n v="120"/>
  </r>
  <r>
    <s v="ID1615"/>
    <d v="2016-01-29T15:08:38"/>
    <x v="3"/>
    <s v="Air Conditioner"/>
    <x v="0"/>
    <x v="0"/>
    <n v="45"/>
    <d v="1899-12-30T00:05:51"/>
    <n v="3"/>
    <n v="5"/>
    <n v="300"/>
  </r>
  <r>
    <s v="ID1616"/>
    <d v="2016-01-29T15:08:38"/>
    <x v="3"/>
    <s v="Air Conditioner"/>
    <x v="0"/>
    <x v="0"/>
    <n v="29"/>
    <d v="1899-12-30T00:04:48"/>
    <n v="3"/>
    <n v="4"/>
    <n v="240"/>
  </r>
  <r>
    <s v="ID1613"/>
    <d v="2016-01-29T14:49:55"/>
    <x v="4"/>
    <s v="Washing Machine"/>
    <x v="0"/>
    <x v="0"/>
    <n v="23"/>
    <d v="1899-12-30T00:00:45"/>
    <n v="4"/>
    <n v="0"/>
    <n v="0"/>
  </r>
  <r>
    <s v="ID1614"/>
    <d v="2016-01-29T14:49:55"/>
    <x v="0"/>
    <s v="Television"/>
    <x v="0"/>
    <x v="0"/>
    <n v="34"/>
    <d v="1899-12-30T00:03:54"/>
    <n v="3"/>
    <n v="3"/>
    <n v="180"/>
  </r>
  <r>
    <s v="ID1611"/>
    <d v="2016-01-29T14:32:38"/>
    <x v="5"/>
    <s v="Washing Machine"/>
    <x v="1"/>
    <x v="1"/>
    <m/>
    <m/>
    <m/>
    <m/>
    <m/>
  </r>
  <r>
    <s v="ID1612"/>
    <d v="2016-01-29T14:32:38"/>
    <x v="2"/>
    <s v="Fridge"/>
    <x v="0"/>
    <x v="0"/>
    <n v="65"/>
    <d v="1899-12-30T00:05:13"/>
    <n v="5"/>
    <n v="5"/>
    <n v="300"/>
  </r>
  <r>
    <s v="ID1609"/>
    <d v="2016-01-29T14:11:02"/>
    <x v="3"/>
    <s v="Television"/>
    <x v="0"/>
    <x v="1"/>
    <n v="83"/>
    <d v="1899-12-30T00:00:34"/>
    <n v="4"/>
    <n v="0"/>
    <n v="0"/>
  </r>
  <r>
    <s v="ID1610"/>
    <d v="2016-01-29T14:11:02"/>
    <x v="5"/>
    <s v="Air Conditioner"/>
    <x v="1"/>
    <x v="1"/>
    <m/>
    <m/>
    <m/>
    <m/>
    <m/>
  </r>
  <r>
    <s v="ID1607"/>
    <d v="2016-01-29T13:37:55"/>
    <x v="4"/>
    <s v="Washing Machine"/>
    <x v="0"/>
    <x v="0"/>
    <n v="14"/>
    <d v="1899-12-30T00:02:10"/>
    <n v="4"/>
    <n v="2"/>
    <n v="120"/>
  </r>
  <r>
    <s v="ID1608"/>
    <d v="2016-01-29T13:37:55"/>
    <x v="2"/>
    <s v="Toaster"/>
    <x v="0"/>
    <x v="0"/>
    <n v="77"/>
    <d v="1899-12-30T00:02:36"/>
    <n v="3"/>
    <n v="2"/>
    <n v="120"/>
  </r>
  <r>
    <s v="ID1605"/>
    <d v="2016-01-29T13:12:00"/>
    <x v="1"/>
    <s v="Washing Machine"/>
    <x v="0"/>
    <x v="0"/>
    <n v="102"/>
    <d v="1899-12-30T00:04:45"/>
    <n v="3"/>
    <n v="4"/>
    <n v="240"/>
  </r>
  <r>
    <s v="ID1606"/>
    <d v="2016-01-29T13:12:00"/>
    <x v="2"/>
    <s v="Fridge"/>
    <x v="0"/>
    <x v="1"/>
    <n v="75"/>
    <d v="1899-12-30T00:05:30"/>
    <n v="3"/>
    <n v="5"/>
    <n v="300"/>
  </r>
  <r>
    <s v="ID1603"/>
    <d v="2016-01-29T13:04:48"/>
    <x v="3"/>
    <s v="Fridge"/>
    <x v="0"/>
    <x v="0"/>
    <n v="23"/>
    <d v="1899-12-30T00:01:20"/>
    <n v="4"/>
    <n v="1"/>
    <n v="60"/>
  </r>
  <r>
    <s v="ID1604"/>
    <d v="2016-01-29T13:04:48"/>
    <x v="3"/>
    <s v="Fridge"/>
    <x v="0"/>
    <x v="0"/>
    <n v="39"/>
    <d v="1899-12-30T00:01:09"/>
    <n v="1"/>
    <n v="1"/>
    <n v="60"/>
  </r>
  <r>
    <s v="ID1601"/>
    <d v="2016-01-29T13:00:29"/>
    <x v="6"/>
    <s v="Washing Machine"/>
    <x v="0"/>
    <x v="0"/>
    <n v="68"/>
    <d v="1899-12-30T00:00:45"/>
    <n v="4"/>
    <n v="0"/>
    <n v="0"/>
  </r>
  <r>
    <s v="ID1602"/>
    <d v="2016-01-29T13:00:29"/>
    <x v="0"/>
    <s v="Washing Machine"/>
    <x v="0"/>
    <x v="0"/>
    <n v="17"/>
    <d v="1899-12-30T00:05:47"/>
    <n v="3"/>
    <n v="5"/>
    <n v="300"/>
  </r>
  <r>
    <s v="ID1597"/>
    <d v="2016-01-29T12:51:50"/>
    <x v="3"/>
    <s v="Air Conditioner"/>
    <x v="0"/>
    <x v="0"/>
    <n v="112"/>
    <d v="1899-12-30T00:04:29"/>
    <n v="3"/>
    <n v="4"/>
    <n v="240"/>
  </r>
  <r>
    <s v="ID1598"/>
    <d v="2016-01-29T12:51:50"/>
    <x v="6"/>
    <s v="Toaster"/>
    <x v="0"/>
    <x v="0"/>
    <n v="98"/>
    <d v="1899-12-30T00:03:09"/>
    <n v="4"/>
    <n v="3"/>
    <n v="180"/>
  </r>
  <r>
    <s v="ID1599"/>
    <d v="2016-01-29T12:51:50"/>
    <x v="5"/>
    <s v="Toaster"/>
    <x v="0"/>
    <x v="0"/>
    <n v="105"/>
    <d v="1899-12-30T00:03:13"/>
    <n v="2"/>
    <n v="3"/>
    <n v="180"/>
  </r>
  <r>
    <s v="ID1600"/>
    <d v="2016-01-29T12:51:50"/>
    <x v="3"/>
    <s v="Air Conditioner"/>
    <x v="0"/>
    <x v="0"/>
    <n v="78"/>
    <d v="1899-12-30T00:03:03"/>
    <n v="5"/>
    <n v="3"/>
    <n v="180"/>
  </r>
  <r>
    <s v="ID1595"/>
    <d v="2016-01-29T12:46:05"/>
    <x v="2"/>
    <s v="Television"/>
    <x v="0"/>
    <x v="0"/>
    <n v="37"/>
    <d v="1899-12-30T00:05:23"/>
    <n v="3"/>
    <n v="5"/>
    <n v="300"/>
  </r>
  <r>
    <s v="ID1596"/>
    <d v="2016-01-29T12:46:05"/>
    <x v="5"/>
    <s v="Toaster"/>
    <x v="0"/>
    <x v="1"/>
    <n v="42"/>
    <d v="1899-12-30T00:03:37"/>
    <n v="4"/>
    <n v="3"/>
    <n v="180"/>
  </r>
  <r>
    <s v="ID1593"/>
    <d v="2016-01-29T12:44:38"/>
    <x v="7"/>
    <s v="Toaster"/>
    <x v="0"/>
    <x v="0"/>
    <n v="62"/>
    <d v="1899-12-30T00:02:21"/>
    <n v="1"/>
    <n v="2"/>
    <n v="120"/>
  </r>
  <r>
    <s v="ID1594"/>
    <d v="2016-01-29T12:44:38"/>
    <x v="7"/>
    <s v="Air Conditioner"/>
    <x v="0"/>
    <x v="0"/>
    <n v="122"/>
    <d v="1899-12-30T00:04:58"/>
    <n v="3"/>
    <n v="4"/>
    <n v="240"/>
  </r>
  <r>
    <s v="ID1591"/>
    <d v="2016-01-29T11:57:07"/>
    <x v="3"/>
    <s v="Toaster"/>
    <x v="1"/>
    <x v="1"/>
    <m/>
    <m/>
    <m/>
    <m/>
    <m/>
  </r>
  <r>
    <s v="ID1592"/>
    <d v="2016-01-29T11:57:07"/>
    <x v="1"/>
    <s v="Air Conditioner"/>
    <x v="0"/>
    <x v="0"/>
    <n v="11"/>
    <d v="1899-12-30T00:04:23"/>
    <n v="5"/>
    <n v="4"/>
    <n v="240"/>
  </r>
  <r>
    <s v="ID1589"/>
    <d v="2016-01-29T10:52:19"/>
    <x v="5"/>
    <s v="Fridge"/>
    <x v="0"/>
    <x v="0"/>
    <n v="92"/>
    <d v="1899-12-30T00:03:13"/>
    <n v="5"/>
    <n v="3"/>
    <n v="180"/>
  </r>
  <r>
    <s v="ID1590"/>
    <d v="2016-01-29T10:52:19"/>
    <x v="0"/>
    <s v="Air Conditioner"/>
    <x v="0"/>
    <x v="0"/>
    <n v="51"/>
    <d v="1899-12-30T00:02:40"/>
    <n v="2"/>
    <n v="2"/>
    <n v="120"/>
  </r>
  <r>
    <s v="ID1587"/>
    <d v="2016-01-29T10:50:53"/>
    <x v="3"/>
    <s v="Air Conditioner"/>
    <x v="0"/>
    <x v="0"/>
    <n v="59"/>
    <d v="1899-12-30T00:04:55"/>
    <n v="4"/>
    <n v="4"/>
    <n v="240"/>
  </r>
  <r>
    <s v="ID1588"/>
    <d v="2016-01-29T10:50:53"/>
    <x v="0"/>
    <s v="Air Conditioner"/>
    <x v="1"/>
    <x v="1"/>
    <m/>
    <m/>
    <m/>
    <m/>
    <m/>
  </r>
  <r>
    <s v="ID1585"/>
    <d v="2016-01-29T10:29:17"/>
    <x v="7"/>
    <s v="Washing Machine"/>
    <x v="0"/>
    <x v="0"/>
    <n v="118"/>
    <d v="1899-12-30T00:04:03"/>
    <n v="3"/>
    <n v="4"/>
    <n v="240"/>
  </r>
  <r>
    <s v="ID1586"/>
    <d v="2016-01-29T10:29:17"/>
    <x v="0"/>
    <s v="Toaster"/>
    <x v="0"/>
    <x v="0"/>
    <n v="94"/>
    <d v="1899-12-30T00:01:12"/>
    <n v="3"/>
    <n v="1"/>
    <n v="60"/>
  </r>
  <r>
    <s v="ID1583"/>
    <d v="2016-01-29T10:20:38"/>
    <x v="1"/>
    <s v="Fridge"/>
    <x v="0"/>
    <x v="0"/>
    <n v="43"/>
    <d v="1899-12-30T00:02:05"/>
    <n v="4"/>
    <n v="2"/>
    <n v="120"/>
  </r>
  <r>
    <s v="ID1584"/>
    <d v="2016-01-29T10:20:38"/>
    <x v="4"/>
    <s v="Toaster"/>
    <x v="1"/>
    <x v="1"/>
    <m/>
    <m/>
    <m/>
    <m/>
    <m/>
  </r>
  <r>
    <s v="ID1581"/>
    <d v="2016-01-29T09:57:36"/>
    <x v="2"/>
    <s v="Television"/>
    <x v="0"/>
    <x v="0"/>
    <n v="95"/>
    <d v="1899-12-30T00:01:46"/>
    <n v="5"/>
    <n v="1"/>
    <n v="60"/>
  </r>
  <r>
    <s v="ID1582"/>
    <d v="2016-01-29T09:57:36"/>
    <x v="2"/>
    <s v="Air Conditioner"/>
    <x v="0"/>
    <x v="0"/>
    <n v="23"/>
    <d v="1899-12-30T00:06:15"/>
    <n v="4"/>
    <n v="6"/>
    <n v="360"/>
  </r>
  <r>
    <s v="ID1579"/>
    <d v="2016-01-29T09:20:10"/>
    <x v="1"/>
    <s v="Fridge"/>
    <x v="0"/>
    <x v="0"/>
    <n v="22"/>
    <d v="1899-12-30T00:04:57"/>
    <n v="3"/>
    <n v="4"/>
    <n v="240"/>
  </r>
  <r>
    <s v="ID1580"/>
    <d v="2016-01-29T09:20:10"/>
    <x v="5"/>
    <s v="Toaster"/>
    <x v="1"/>
    <x v="1"/>
    <m/>
    <m/>
    <m/>
    <m/>
    <m/>
  </r>
  <r>
    <s v="ID1577"/>
    <d v="2016-01-29T09:08:38"/>
    <x v="2"/>
    <s v="Toaster"/>
    <x v="0"/>
    <x v="0"/>
    <n v="87"/>
    <d v="1899-12-30T00:01:09"/>
    <n v="5"/>
    <n v="1"/>
    <n v="60"/>
  </r>
  <r>
    <s v="ID1578"/>
    <d v="2016-01-29T09:08:38"/>
    <x v="1"/>
    <s v="Toaster"/>
    <x v="1"/>
    <x v="1"/>
    <m/>
    <m/>
    <m/>
    <m/>
    <m/>
  </r>
  <r>
    <s v="ID1575"/>
    <d v="2016-01-29T09:02:53"/>
    <x v="1"/>
    <s v="Fridge"/>
    <x v="0"/>
    <x v="0"/>
    <n v="55"/>
    <d v="1899-12-30T00:03:08"/>
    <n v="4"/>
    <n v="3"/>
    <n v="180"/>
  </r>
  <r>
    <s v="ID1576"/>
    <d v="2016-01-29T09:02:53"/>
    <x v="0"/>
    <s v="Fridge"/>
    <x v="1"/>
    <x v="1"/>
    <m/>
    <m/>
    <m/>
    <m/>
    <m/>
  </r>
  <r>
    <s v="ID1573"/>
    <d v="2016-01-28T18:00:00"/>
    <x v="3"/>
    <s v="Toaster"/>
    <x v="0"/>
    <x v="0"/>
    <n v="54"/>
    <d v="1899-12-30T00:06:11"/>
    <n v="2"/>
    <n v="6"/>
    <n v="360"/>
  </r>
  <r>
    <s v="ID1574"/>
    <d v="2016-01-28T18:00:00"/>
    <x v="5"/>
    <s v="Television"/>
    <x v="0"/>
    <x v="0"/>
    <n v="82"/>
    <d v="1899-12-30T00:05:46"/>
    <n v="5"/>
    <n v="5"/>
    <n v="300"/>
  </r>
  <r>
    <s v="ID1571"/>
    <d v="2016-01-28T17:52:48"/>
    <x v="3"/>
    <s v="Toaster"/>
    <x v="0"/>
    <x v="0"/>
    <n v="61"/>
    <d v="1899-12-30T00:00:43"/>
    <n v="1"/>
    <n v="0"/>
    <n v="0"/>
  </r>
  <r>
    <s v="ID1572"/>
    <d v="2016-01-28T17:52:48"/>
    <x v="6"/>
    <s v="Fridge"/>
    <x v="1"/>
    <x v="1"/>
    <m/>
    <m/>
    <m/>
    <m/>
    <m/>
  </r>
  <r>
    <s v="ID1569"/>
    <d v="2016-01-28T17:16:48"/>
    <x v="6"/>
    <s v="Air Conditioner"/>
    <x v="0"/>
    <x v="0"/>
    <n v="84"/>
    <d v="1899-12-30T00:04:17"/>
    <n v="4"/>
    <n v="4"/>
    <n v="240"/>
  </r>
  <r>
    <s v="ID1570"/>
    <d v="2016-01-28T17:16:48"/>
    <x v="1"/>
    <s v="Washing Machine"/>
    <x v="0"/>
    <x v="0"/>
    <n v="121"/>
    <d v="1899-12-30T00:01:57"/>
    <n v="4"/>
    <n v="1"/>
    <n v="60"/>
  </r>
  <r>
    <s v="ID1567"/>
    <d v="2016-01-28T17:03:50"/>
    <x v="2"/>
    <s v="Toaster"/>
    <x v="0"/>
    <x v="0"/>
    <n v="27"/>
    <d v="1899-12-30T00:03:16"/>
    <n v="4"/>
    <n v="3"/>
    <n v="180"/>
  </r>
  <r>
    <s v="ID1568"/>
    <d v="2016-01-28T17:03:50"/>
    <x v="2"/>
    <s v="Television"/>
    <x v="0"/>
    <x v="0"/>
    <n v="41"/>
    <d v="1899-12-30T00:03:17"/>
    <n v="4"/>
    <n v="3"/>
    <n v="180"/>
  </r>
  <r>
    <s v="ID1565"/>
    <d v="2016-01-28T16:40:48"/>
    <x v="2"/>
    <s v="Washing Machine"/>
    <x v="0"/>
    <x v="0"/>
    <n v="94"/>
    <d v="1899-12-30T00:01:43"/>
    <n v="4"/>
    <n v="1"/>
    <n v="60"/>
  </r>
  <r>
    <s v="ID1566"/>
    <d v="2016-01-28T16:40:48"/>
    <x v="7"/>
    <s v="Television"/>
    <x v="0"/>
    <x v="1"/>
    <n v="80"/>
    <d v="1899-12-30T00:05:00"/>
    <n v="4"/>
    <n v="5"/>
    <n v="300"/>
  </r>
  <r>
    <s v="ID1563"/>
    <d v="2016-01-28T16:19:12"/>
    <x v="1"/>
    <s v="Washing Machine"/>
    <x v="0"/>
    <x v="0"/>
    <n v="29"/>
    <d v="1899-12-30T00:04:35"/>
    <n v="3"/>
    <n v="4"/>
    <n v="240"/>
  </r>
  <r>
    <s v="ID1564"/>
    <d v="2016-01-28T16:19:12"/>
    <x v="1"/>
    <s v="Fridge"/>
    <x v="0"/>
    <x v="0"/>
    <n v="67"/>
    <d v="1899-12-30T00:06:42"/>
    <n v="2"/>
    <n v="6"/>
    <n v="360"/>
  </r>
  <r>
    <s v="ID1561"/>
    <d v="2016-01-28T16:13:26"/>
    <x v="3"/>
    <s v="Television"/>
    <x v="1"/>
    <x v="1"/>
    <m/>
    <m/>
    <m/>
    <m/>
    <m/>
  </r>
  <r>
    <s v="ID1562"/>
    <d v="2016-01-28T16:13:26"/>
    <x v="0"/>
    <s v="Television"/>
    <x v="0"/>
    <x v="0"/>
    <n v="66"/>
    <d v="1899-12-30T00:02:36"/>
    <n v="3"/>
    <n v="2"/>
    <n v="120"/>
  </r>
  <r>
    <s v="ID1559"/>
    <d v="2016-01-28T15:53:17"/>
    <x v="1"/>
    <s v="Air Conditioner"/>
    <x v="0"/>
    <x v="0"/>
    <n v="93"/>
    <d v="1899-12-30T00:06:31"/>
    <n v="3"/>
    <n v="6"/>
    <n v="360"/>
  </r>
  <r>
    <s v="ID1560"/>
    <d v="2016-01-28T15:53:17"/>
    <x v="7"/>
    <s v="Toaster"/>
    <x v="0"/>
    <x v="0"/>
    <n v="61"/>
    <d v="1899-12-30T00:02:01"/>
    <n v="1"/>
    <n v="2"/>
    <n v="120"/>
  </r>
  <r>
    <s v="ID1557"/>
    <d v="2016-01-28T14:57:07"/>
    <x v="3"/>
    <s v="Television"/>
    <x v="0"/>
    <x v="0"/>
    <n v="45"/>
    <d v="1899-12-30T00:03:52"/>
    <n v="4"/>
    <n v="3"/>
    <n v="180"/>
  </r>
  <r>
    <s v="ID1558"/>
    <d v="2016-01-28T14:57:07"/>
    <x v="4"/>
    <s v="Air Conditioner"/>
    <x v="1"/>
    <x v="1"/>
    <m/>
    <m/>
    <m/>
    <m/>
    <m/>
  </r>
  <r>
    <s v="ID1555"/>
    <d v="2016-01-28T14:32:38"/>
    <x v="2"/>
    <s v="Fridge"/>
    <x v="0"/>
    <x v="0"/>
    <n v="25"/>
    <d v="1899-12-30T00:02:15"/>
    <n v="2"/>
    <n v="2"/>
    <n v="120"/>
  </r>
  <r>
    <s v="ID1556"/>
    <d v="2016-01-28T14:32:38"/>
    <x v="0"/>
    <s v="Fridge"/>
    <x v="0"/>
    <x v="0"/>
    <n v="46"/>
    <d v="1899-12-30T00:02:57"/>
    <n v="4"/>
    <n v="2"/>
    <n v="120"/>
  </r>
  <r>
    <s v="ID1553"/>
    <d v="2016-01-28T14:19:41"/>
    <x v="2"/>
    <s v="Television"/>
    <x v="0"/>
    <x v="0"/>
    <n v="23"/>
    <d v="1899-12-30T00:03:16"/>
    <n v="3"/>
    <n v="3"/>
    <n v="180"/>
  </r>
  <r>
    <s v="ID1554"/>
    <d v="2016-01-28T14:19:41"/>
    <x v="7"/>
    <s v="Washing Machine"/>
    <x v="0"/>
    <x v="1"/>
    <n v="86"/>
    <d v="1899-12-30T00:03:51"/>
    <n v="3"/>
    <n v="3"/>
    <n v="180"/>
  </r>
  <r>
    <s v="ID1551"/>
    <d v="2016-01-28T14:18:14"/>
    <x v="7"/>
    <s v="Toaster"/>
    <x v="0"/>
    <x v="0"/>
    <n v="70"/>
    <d v="1899-12-30T00:05:53"/>
    <n v="1"/>
    <n v="5"/>
    <n v="300"/>
  </r>
  <r>
    <s v="ID1552"/>
    <d v="2016-01-28T14:18:14"/>
    <x v="6"/>
    <s v="Television"/>
    <x v="0"/>
    <x v="0"/>
    <n v="101"/>
    <d v="1899-12-30T00:05:52"/>
    <n v="5"/>
    <n v="5"/>
    <n v="300"/>
  </r>
  <r>
    <s v="ID1549"/>
    <d v="2016-01-28T13:19:12"/>
    <x v="3"/>
    <s v="Television"/>
    <x v="0"/>
    <x v="0"/>
    <n v="45"/>
    <d v="1899-12-30T00:03:26"/>
    <n v="1"/>
    <n v="3"/>
    <n v="180"/>
  </r>
  <r>
    <s v="ID1550"/>
    <d v="2016-01-28T13:19:12"/>
    <x v="5"/>
    <s v="Air Conditioner"/>
    <x v="0"/>
    <x v="0"/>
    <n v="24"/>
    <d v="1899-12-30T00:02:16"/>
    <n v="4"/>
    <n v="2"/>
    <n v="120"/>
  </r>
  <r>
    <s v="ID1547"/>
    <d v="2016-01-28T13:17:46"/>
    <x v="7"/>
    <s v="Fridge"/>
    <x v="0"/>
    <x v="0"/>
    <n v="44"/>
    <d v="1899-12-30T00:02:09"/>
    <n v="5"/>
    <n v="2"/>
    <n v="120"/>
  </r>
  <r>
    <s v="ID1548"/>
    <d v="2016-01-28T13:17:46"/>
    <x v="5"/>
    <s v="Television"/>
    <x v="0"/>
    <x v="0"/>
    <n v="10"/>
    <d v="1899-12-30T00:01:51"/>
    <n v="3"/>
    <n v="1"/>
    <n v="60"/>
  </r>
  <r>
    <s v="ID1545"/>
    <d v="2016-01-28T13:00:29"/>
    <x v="0"/>
    <s v="Washing Machine"/>
    <x v="1"/>
    <x v="1"/>
    <m/>
    <m/>
    <m/>
    <m/>
    <m/>
  </r>
  <r>
    <s v="ID1546"/>
    <d v="2016-01-28T13:00:29"/>
    <x v="2"/>
    <s v="Television"/>
    <x v="0"/>
    <x v="0"/>
    <n v="101"/>
    <d v="1899-12-30T00:05:22"/>
    <n v="4"/>
    <n v="5"/>
    <n v="300"/>
  </r>
  <r>
    <s v="ID1543"/>
    <d v="2016-01-28T12:46:05"/>
    <x v="6"/>
    <s v="Washing Machine"/>
    <x v="0"/>
    <x v="0"/>
    <n v="111"/>
    <d v="1899-12-30T00:03:55"/>
    <n v="5"/>
    <n v="3"/>
    <n v="180"/>
  </r>
  <r>
    <s v="ID1544"/>
    <d v="2016-01-28T12:46:05"/>
    <x v="4"/>
    <s v="Television"/>
    <x v="0"/>
    <x v="0"/>
    <n v="123"/>
    <d v="1899-12-30T00:00:41"/>
    <n v="4"/>
    <n v="0"/>
    <n v="0"/>
  </r>
  <r>
    <s v="ID1541"/>
    <d v="2016-01-28T11:55:41"/>
    <x v="2"/>
    <s v="Washing Machine"/>
    <x v="0"/>
    <x v="0"/>
    <n v="28"/>
    <d v="1899-12-30T00:05:25"/>
    <n v="3"/>
    <n v="5"/>
    <n v="300"/>
  </r>
  <r>
    <s v="ID1542"/>
    <d v="2016-01-28T11:55:41"/>
    <x v="4"/>
    <s v="Washing Machine"/>
    <x v="0"/>
    <x v="0"/>
    <n v="90"/>
    <d v="1899-12-30T00:03:49"/>
    <n v="3"/>
    <n v="3"/>
    <n v="180"/>
  </r>
  <r>
    <s v="ID1539"/>
    <d v="2016-01-28T11:54:14"/>
    <x v="3"/>
    <s v="Air Conditioner"/>
    <x v="0"/>
    <x v="0"/>
    <n v="101"/>
    <d v="1899-12-30T00:04:45"/>
    <n v="4"/>
    <n v="4"/>
    <n v="240"/>
  </r>
  <r>
    <s v="ID1540"/>
    <d v="2016-01-28T11:54:14"/>
    <x v="4"/>
    <s v="Fridge"/>
    <x v="0"/>
    <x v="0"/>
    <n v="124"/>
    <d v="1899-12-30T00:01:38"/>
    <n v="4"/>
    <n v="1"/>
    <n v="60"/>
  </r>
  <r>
    <s v="ID1537"/>
    <d v="2016-01-28T11:29:46"/>
    <x v="4"/>
    <s v="Fridge"/>
    <x v="0"/>
    <x v="0"/>
    <n v="22"/>
    <d v="1899-12-30T00:05:02"/>
    <n v="3"/>
    <n v="5"/>
    <n v="300"/>
  </r>
  <r>
    <s v="ID1538"/>
    <d v="2016-01-28T11:29:46"/>
    <x v="7"/>
    <s v="Television"/>
    <x v="0"/>
    <x v="1"/>
    <n v="96"/>
    <d v="1899-12-30T00:03:54"/>
    <n v="1"/>
    <n v="3"/>
    <n v="180"/>
  </r>
  <r>
    <s v="ID1535"/>
    <d v="2016-01-28T11:21:07"/>
    <x v="4"/>
    <s v="Toaster"/>
    <x v="0"/>
    <x v="0"/>
    <n v="66"/>
    <d v="1899-12-30T00:05:44"/>
    <n v="4"/>
    <n v="5"/>
    <n v="300"/>
  </r>
  <r>
    <s v="ID1536"/>
    <d v="2016-01-28T11:21:07"/>
    <x v="4"/>
    <s v="Fridge"/>
    <x v="0"/>
    <x v="0"/>
    <n v="65"/>
    <d v="1899-12-30T00:01:51"/>
    <n v="5"/>
    <n v="1"/>
    <n v="60"/>
  </r>
  <r>
    <s v="ID1533"/>
    <d v="2016-01-28T11:06:43"/>
    <x v="5"/>
    <s v="Television"/>
    <x v="0"/>
    <x v="0"/>
    <n v="41"/>
    <d v="1899-12-30T00:03:08"/>
    <n v="4"/>
    <n v="3"/>
    <n v="180"/>
  </r>
  <r>
    <s v="ID1534"/>
    <d v="2016-01-28T11:06:43"/>
    <x v="1"/>
    <s v="Air Conditioner"/>
    <x v="0"/>
    <x v="0"/>
    <n v="26"/>
    <d v="1899-12-30T00:01:47"/>
    <n v="5"/>
    <n v="1"/>
    <n v="60"/>
  </r>
  <r>
    <s v="ID1531"/>
    <d v="2016-01-28T10:52:19"/>
    <x v="6"/>
    <s v="Washing Machine"/>
    <x v="0"/>
    <x v="0"/>
    <n v="90"/>
    <d v="1899-12-30T00:04:45"/>
    <n v="3"/>
    <n v="4"/>
    <n v="240"/>
  </r>
  <r>
    <s v="ID1532"/>
    <d v="2016-01-28T10:52:19"/>
    <x v="2"/>
    <s v="Toaster"/>
    <x v="0"/>
    <x v="0"/>
    <n v="104"/>
    <d v="1899-12-30T00:06:11"/>
    <n v="5"/>
    <n v="6"/>
    <n v="360"/>
  </r>
  <r>
    <s v="ID1529"/>
    <d v="2016-01-28T10:40:48"/>
    <x v="3"/>
    <s v="Washing Machine"/>
    <x v="0"/>
    <x v="0"/>
    <n v="48"/>
    <d v="1899-12-30T00:01:31"/>
    <n v="3"/>
    <n v="1"/>
    <n v="60"/>
  </r>
  <r>
    <s v="ID1530"/>
    <d v="2016-01-28T10:40:48"/>
    <x v="3"/>
    <s v="Television"/>
    <x v="0"/>
    <x v="1"/>
    <n v="58"/>
    <d v="1899-12-30T00:02:35"/>
    <n v="1"/>
    <n v="2"/>
    <n v="120"/>
  </r>
  <r>
    <s v="ID1527"/>
    <d v="2016-01-28T10:04:48"/>
    <x v="1"/>
    <s v="Air Conditioner"/>
    <x v="0"/>
    <x v="1"/>
    <n v="120"/>
    <d v="1899-12-30T00:01:27"/>
    <n v="4"/>
    <n v="1"/>
    <n v="60"/>
  </r>
  <r>
    <s v="ID1528"/>
    <d v="2016-01-28T10:04:48"/>
    <x v="2"/>
    <s v="Toaster"/>
    <x v="0"/>
    <x v="0"/>
    <n v="123"/>
    <d v="1899-12-30T00:01:57"/>
    <n v="4"/>
    <n v="1"/>
    <n v="60"/>
  </r>
  <r>
    <s v="ID1525"/>
    <d v="2016-01-28T09:46:05"/>
    <x v="5"/>
    <s v="Air Conditioner"/>
    <x v="0"/>
    <x v="0"/>
    <n v="87"/>
    <d v="1899-12-30T00:01:34"/>
    <n v="4"/>
    <n v="1"/>
    <n v="60"/>
  </r>
  <r>
    <s v="ID1526"/>
    <d v="2016-01-28T09:46:05"/>
    <x v="5"/>
    <s v="Air Conditioner"/>
    <x v="0"/>
    <x v="0"/>
    <n v="26"/>
    <d v="1899-12-30T00:01:55"/>
    <n v="2"/>
    <n v="1"/>
    <n v="60"/>
  </r>
  <r>
    <s v="ID1523"/>
    <d v="2016-01-28T09:12:58"/>
    <x v="6"/>
    <s v="Toaster"/>
    <x v="0"/>
    <x v="0"/>
    <n v="38"/>
    <d v="1899-12-30T00:06:24"/>
    <n v="4"/>
    <n v="6"/>
    <n v="360"/>
  </r>
  <r>
    <s v="ID1524"/>
    <d v="2016-01-28T09:12:58"/>
    <x v="6"/>
    <s v="Toaster"/>
    <x v="0"/>
    <x v="0"/>
    <n v="39"/>
    <d v="1899-12-30T00:05:36"/>
    <n v="3"/>
    <n v="5"/>
    <n v="300"/>
  </r>
  <r>
    <s v="ID1521"/>
    <d v="2016-01-28T09:11:31"/>
    <x v="1"/>
    <s v="Fridge"/>
    <x v="0"/>
    <x v="0"/>
    <n v="58"/>
    <d v="1899-12-30T00:04:57"/>
    <n v="3"/>
    <n v="4"/>
    <n v="240"/>
  </r>
  <r>
    <s v="ID1522"/>
    <d v="2016-01-28T09:11:31"/>
    <x v="6"/>
    <s v="Toaster"/>
    <x v="0"/>
    <x v="0"/>
    <n v="61"/>
    <d v="1899-12-30T00:05:16"/>
    <n v="3"/>
    <n v="5"/>
    <n v="300"/>
  </r>
  <r>
    <s v="ID1519"/>
    <d v="2016-01-28T09:04:19"/>
    <x v="0"/>
    <s v="Television"/>
    <x v="0"/>
    <x v="0"/>
    <n v="46"/>
    <d v="1899-12-30T00:04:27"/>
    <n v="5"/>
    <n v="4"/>
    <n v="240"/>
  </r>
  <r>
    <s v="ID1520"/>
    <d v="2016-01-28T09:04:19"/>
    <x v="7"/>
    <s v="Television"/>
    <x v="0"/>
    <x v="0"/>
    <n v="14"/>
    <d v="1899-12-30T00:05:41"/>
    <n v="3"/>
    <n v="5"/>
    <n v="300"/>
  </r>
  <r>
    <s v="ID1517"/>
    <d v="2016-01-27T17:42:43"/>
    <x v="0"/>
    <s v="Washing Machine"/>
    <x v="0"/>
    <x v="0"/>
    <n v="93"/>
    <d v="1899-12-30T00:00:56"/>
    <n v="4"/>
    <n v="0"/>
    <n v="0"/>
  </r>
  <r>
    <s v="ID1518"/>
    <d v="2016-01-27T17:42:43"/>
    <x v="6"/>
    <s v="Air Conditioner"/>
    <x v="1"/>
    <x v="1"/>
    <m/>
    <m/>
    <m/>
    <m/>
    <m/>
  </r>
  <r>
    <s v="ID1515"/>
    <d v="2016-01-27T17:18:14"/>
    <x v="0"/>
    <s v="Television"/>
    <x v="0"/>
    <x v="0"/>
    <n v="28"/>
    <d v="1899-12-30T00:03:04"/>
    <n v="5"/>
    <n v="3"/>
    <n v="180"/>
  </r>
  <r>
    <s v="ID1516"/>
    <d v="2016-01-27T17:18:14"/>
    <x v="1"/>
    <s v="Washing Machine"/>
    <x v="1"/>
    <x v="1"/>
    <m/>
    <m/>
    <m/>
    <m/>
    <m/>
  </r>
  <r>
    <s v="ID1513"/>
    <d v="2016-01-27T17:12:29"/>
    <x v="0"/>
    <s v="Television"/>
    <x v="0"/>
    <x v="0"/>
    <n v="107"/>
    <d v="1899-12-30T00:03:07"/>
    <n v="4"/>
    <n v="3"/>
    <n v="180"/>
  </r>
  <r>
    <s v="ID1514"/>
    <d v="2016-01-27T17:12:29"/>
    <x v="2"/>
    <s v="Toaster"/>
    <x v="0"/>
    <x v="0"/>
    <n v="77"/>
    <d v="1899-12-30T00:06:04"/>
    <n v="3"/>
    <n v="6"/>
    <n v="360"/>
  </r>
  <r>
    <s v="ID1511"/>
    <d v="2016-01-27T17:00:58"/>
    <x v="4"/>
    <s v="Toaster"/>
    <x v="0"/>
    <x v="0"/>
    <n v="31"/>
    <d v="1899-12-30T00:04:27"/>
    <n v="1"/>
    <n v="4"/>
    <n v="240"/>
  </r>
  <r>
    <s v="ID1512"/>
    <d v="2016-01-27T17:00:58"/>
    <x v="7"/>
    <s v="Washing Machine"/>
    <x v="0"/>
    <x v="0"/>
    <n v="33"/>
    <d v="1899-12-30T00:06:32"/>
    <n v="2"/>
    <n v="6"/>
    <n v="360"/>
  </r>
  <r>
    <s v="ID1509"/>
    <d v="2016-01-27T16:58:05"/>
    <x v="6"/>
    <s v="Washing Machine"/>
    <x v="0"/>
    <x v="0"/>
    <n v="100"/>
    <d v="1899-12-30T00:02:43"/>
    <n v="4"/>
    <n v="2"/>
    <n v="120"/>
  </r>
  <r>
    <s v="ID1510"/>
    <d v="2016-01-27T16:58:05"/>
    <x v="0"/>
    <s v="Washing Machine"/>
    <x v="0"/>
    <x v="0"/>
    <n v="27"/>
    <d v="1899-12-30T00:05:09"/>
    <n v="3"/>
    <n v="5"/>
    <n v="300"/>
  </r>
  <r>
    <s v="ID1507"/>
    <d v="2016-01-27T16:10:34"/>
    <x v="0"/>
    <s v="Fridge"/>
    <x v="0"/>
    <x v="0"/>
    <n v="77"/>
    <d v="1899-12-30T00:03:15"/>
    <n v="5"/>
    <n v="3"/>
    <n v="180"/>
  </r>
  <r>
    <s v="ID1508"/>
    <d v="2016-01-27T16:10:34"/>
    <x v="7"/>
    <s v="Fridge"/>
    <x v="0"/>
    <x v="0"/>
    <n v="16"/>
    <d v="1899-12-30T00:05:21"/>
    <n v="4"/>
    <n v="5"/>
    <n v="300"/>
  </r>
  <r>
    <s v="ID1505"/>
    <d v="2016-01-27T16:01:55"/>
    <x v="2"/>
    <s v="Toaster"/>
    <x v="0"/>
    <x v="0"/>
    <n v="99"/>
    <d v="1899-12-30T00:04:22"/>
    <n v="3"/>
    <n v="4"/>
    <n v="240"/>
  </r>
  <r>
    <s v="ID1506"/>
    <d v="2016-01-27T16:01:55"/>
    <x v="1"/>
    <s v="Air Conditioner"/>
    <x v="1"/>
    <x v="1"/>
    <m/>
    <m/>
    <m/>
    <m/>
    <m/>
  </r>
  <r>
    <s v="ID1503"/>
    <d v="2016-01-27T16:00:29"/>
    <x v="0"/>
    <s v="Fridge"/>
    <x v="0"/>
    <x v="0"/>
    <n v="26"/>
    <d v="1899-12-30T00:01:56"/>
    <n v="2"/>
    <n v="1"/>
    <n v="60"/>
  </r>
  <r>
    <s v="ID1504"/>
    <d v="2016-01-27T16:00:29"/>
    <x v="6"/>
    <s v="Fridge"/>
    <x v="0"/>
    <x v="0"/>
    <n v="96"/>
    <d v="1899-12-30T00:06:29"/>
    <n v="4"/>
    <n v="6"/>
    <n v="360"/>
  </r>
  <r>
    <s v="ID1501"/>
    <d v="2016-01-27T15:40:19"/>
    <x v="5"/>
    <s v="Television"/>
    <x v="0"/>
    <x v="0"/>
    <n v="112"/>
    <d v="1899-12-30T00:02:43"/>
    <n v="4"/>
    <n v="2"/>
    <n v="120"/>
  </r>
  <r>
    <s v="ID1502"/>
    <d v="2016-01-27T15:40:19"/>
    <x v="4"/>
    <s v="Washing Machine"/>
    <x v="0"/>
    <x v="1"/>
    <n v="10"/>
    <d v="1899-12-30T00:03:42"/>
    <n v="4"/>
    <n v="3"/>
    <n v="180"/>
  </r>
  <r>
    <s v="ID1499"/>
    <d v="2016-01-27T15:23:02"/>
    <x v="4"/>
    <s v="Fridge"/>
    <x v="0"/>
    <x v="0"/>
    <n v="10"/>
    <d v="1899-12-30T00:06:04"/>
    <n v="5"/>
    <n v="6"/>
    <n v="360"/>
  </r>
  <r>
    <s v="ID1500"/>
    <d v="2016-01-27T15:23:02"/>
    <x v="3"/>
    <s v="Television"/>
    <x v="1"/>
    <x v="1"/>
    <m/>
    <m/>
    <m/>
    <m/>
    <m/>
  </r>
  <r>
    <s v="ID1497"/>
    <d v="2016-01-27T15:21:36"/>
    <x v="5"/>
    <s v="Toaster"/>
    <x v="0"/>
    <x v="0"/>
    <n v="10"/>
    <d v="1899-12-30T00:01:25"/>
    <n v="5"/>
    <n v="1"/>
    <n v="60"/>
  </r>
  <r>
    <s v="ID1498"/>
    <d v="2016-01-27T15:21:36"/>
    <x v="2"/>
    <s v="Fridge"/>
    <x v="0"/>
    <x v="0"/>
    <n v="19"/>
    <d v="1899-12-30T00:04:43"/>
    <n v="2"/>
    <n v="4"/>
    <n v="240"/>
  </r>
  <r>
    <s v="ID1495"/>
    <d v="2016-01-27T14:54:14"/>
    <x v="2"/>
    <s v="Air Conditioner"/>
    <x v="0"/>
    <x v="0"/>
    <n v="123"/>
    <d v="1899-12-30T00:06:49"/>
    <n v="5"/>
    <n v="6"/>
    <n v="360"/>
  </r>
  <r>
    <s v="ID1496"/>
    <d v="2016-01-27T14:54:14"/>
    <x v="4"/>
    <s v="Toaster"/>
    <x v="0"/>
    <x v="0"/>
    <n v="32"/>
    <d v="1899-12-30T00:04:42"/>
    <n v="3"/>
    <n v="4"/>
    <n v="240"/>
  </r>
  <r>
    <s v="ID1493"/>
    <d v="2016-01-27T14:45:36"/>
    <x v="0"/>
    <s v="Fridge"/>
    <x v="0"/>
    <x v="0"/>
    <n v="87"/>
    <d v="1899-12-30T00:06:34"/>
    <n v="3"/>
    <n v="6"/>
    <n v="360"/>
  </r>
  <r>
    <s v="ID1494"/>
    <d v="2016-01-27T14:45:36"/>
    <x v="0"/>
    <s v="Toaster"/>
    <x v="0"/>
    <x v="0"/>
    <n v="15"/>
    <d v="1899-12-30T00:05:58"/>
    <n v="3"/>
    <n v="5"/>
    <n v="300"/>
  </r>
  <r>
    <s v="ID1491"/>
    <d v="2016-01-27T13:52:19"/>
    <x v="7"/>
    <s v="Washing Machine"/>
    <x v="0"/>
    <x v="0"/>
    <n v="50"/>
    <d v="1899-12-30T00:01:45"/>
    <n v="4"/>
    <n v="1"/>
    <n v="60"/>
  </r>
  <r>
    <s v="ID1492"/>
    <d v="2016-01-27T13:52:19"/>
    <x v="1"/>
    <s v="Television"/>
    <x v="0"/>
    <x v="0"/>
    <n v="87"/>
    <d v="1899-12-30T00:05:01"/>
    <n v="2"/>
    <n v="5"/>
    <n v="300"/>
  </r>
  <r>
    <s v="ID1489"/>
    <d v="2016-01-27T13:27:50"/>
    <x v="2"/>
    <s v="Toaster"/>
    <x v="0"/>
    <x v="0"/>
    <n v="27"/>
    <d v="1899-12-30T00:02:37"/>
    <n v="3"/>
    <n v="2"/>
    <n v="120"/>
  </r>
  <r>
    <s v="ID1490"/>
    <d v="2016-01-27T13:27:50"/>
    <x v="6"/>
    <s v="Fridge"/>
    <x v="0"/>
    <x v="0"/>
    <n v="49"/>
    <d v="1899-12-30T00:01:24"/>
    <n v="4"/>
    <n v="1"/>
    <n v="60"/>
  </r>
  <r>
    <s v="ID1487"/>
    <d v="2016-01-27T13:22:05"/>
    <x v="3"/>
    <s v="Washing Machine"/>
    <x v="0"/>
    <x v="0"/>
    <n v="15"/>
    <d v="1899-12-30T00:06:54"/>
    <n v="2"/>
    <n v="6"/>
    <n v="360"/>
  </r>
  <r>
    <s v="ID1488"/>
    <d v="2016-01-27T13:22:05"/>
    <x v="5"/>
    <s v="Fridge"/>
    <x v="0"/>
    <x v="0"/>
    <n v="47"/>
    <d v="1899-12-30T00:04:07"/>
    <n v="2"/>
    <n v="4"/>
    <n v="240"/>
  </r>
  <r>
    <s v="ID1485"/>
    <d v="2016-01-27T13:09:07"/>
    <x v="2"/>
    <s v="Television"/>
    <x v="0"/>
    <x v="0"/>
    <n v="45"/>
    <d v="1899-12-30T00:03:53"/>
    <n v="5"/>
    <n v="3"/>
    <n v="180"/>
  </r>
  <r>
    <s v="ID1486"/>
    <d v="2016-01-27T13:09:07"/>
    <x v="2"/>
    <s v="Television"/>
    <x v="0"/>
    <x v="0"/>
    <n v="84"/>
    <d v="1899-12-30T00:02:33"/>
    <n v="2"/>
    <n v="2"/>
    <n v="120"/>
  </r>
  <r>
    <s v="ID1483"/>
    <d v="2016-01-27T13:07:41"/>
    <x v="2"/>
    <s v="Television"/>
    <x v="0"/>
    <x v="0"/>
    <n v="58"/>
    <d v="1899-12-30T00:02:01"/>
    <n v="4"/>
    <n v="2"/>
    <n v="120"/>
  </r>
  <r>
    <s v="ID1484"/>
    <d v="2016-01-27T13:07:41"/>
    <x v="3"/>
    <s v="Television"/>
    <x v="0"/>
    <x v="0"/>
    <n v="86"/>
    <d v="1899-12-30T00:03:27"/>
    <n v="2"/>
    <n v="3"/>
    <n v="180"/>
  </r>
  <r>
    <s v="ID1481"/>
    <d v="2016-01-27T13:03:22"/>
    <x v="0"/>
    <s v="Fridge"/>
    <x v="0"/>
    <x v="0"/>
    <n v="114"/>
    <d v="1899-12-30T00:04:21"/>
    <n v="3"/>
    <n v="4"/>
    <n v="240"/>
  </r>
  <r>
    <s v="ID1482"/>
    <d v="2016-01-27T13:03:22"/>
    <x v="0"/>
    <s v="Air Conditioner"/>
    <x v="1"/>
    <x v="1"/>
    <m/>
    <m/>
    <m/>
    <m/>
    <m/>
  </r>
  <r>
    <s v="ID1479"/>
    <d v="2016-01-27T13:00:29"/>
    <x v="6"/>
    <s v="Air Conditioner"/>
    <x v="1"/>
    <x v="1"/>
    <m/>
    <m/>
    <m/>
    <m/>
    <m/>
  </r>
  <r>
    <s v="ID1480"/>
    <d v="2016-01-27T13:00:29"/>
    <x v="6"/>
    <s v="Television"/>
    <x v="0"/>
    <x v="0"/>
    <n v="50"/>
    <d v="1899-12-30T00:03:51"/>
    <n v="5"/>
    <n v="3"/>
    <n v="180"/>
  </r>
  <r>
    <s v="ID1477"/>
    <d v="2016-01-27T12:40:19"/>
    <x v="0"/>
    <s v="Washing Machine"/>
    <x v="1"/>
    <x v="1"/>
    <m/>
    <m/>
    <m/>
    <m/>
    <m/>
  </r>
  <r>
    <s v="ID1478"/>
    <d v="2016-01-27T12:40:19"/>
    <x v="2"/>
    <s v="Air Conditioner"/>
    <x v="0"/>
    <x v="0"/>
    <n v="33"/>
    <d v="1899-12-30T00:05:52"/>
    <n v="5"/>
    <n v="5"/>
    <n v="300"/>
  </r>
  <r>
    <s v="ID1475"/>
    <d v="2016-01-27T11:09:36"/>
    <x v="2"/>
    <s v="Air Conditioner"/>
    <x v="0"/>
    <x v="0"/>
    <n v="61"/>
    <d v="1899-12-30T00:02:39"/>
    <n v="3"/>
    <n v="2"/>
    <n v="120"/>
  </r>
  <r>
    <s v="ID1476"/>
    <d v="2016-01-27T11:09:36"/>
    <x v="2"/>
    <s v="Television"/>
    <x v="0"/>
    <x v="0"/>
    <n v="125"/>
    <d v="1899-12-30T00:06:05"/>
    <n v="5"/>
    <n v="6"/>
    <n v="360"/>
  </r>
  <r>
    <s v="ID1473"/>
    <d v="2016-01-27T10:43:41"/>
    <x v="0"/>
    <s v="Washing Machine"/>
    <x v="0"/>
    <x v="0"/>
    <n v="97"/>
    <d v="1899-12-30T00:06:37"/>
    <n v="4"/>
    <n v="6"/>
    <n v="360"/>
  </r>
  <r>
    <s v="ID1474"/>
    <d v="2016-01-27T10:43:41"/>
    <x v="6"/>
    <s v="Washing Machine"/>
    <x v="0"/>
    <x v="0"/>
    <n v="75"/>
    <d v="1899-12-30T00:02:50"/>
    <n v="4"/>
    <n v="2"/>
    <n v="120"/>
  </r>
  <r>
    <s v="ID1471"/>
    <d v="2016-01-27T09:57:36"/>
    <x v="6"/>
    <s v="Television"/>
    <x v="0"/>
    <x v="0"/>
    <n v="118"/>
    <d v="1899-12-30T00:03:27"/>
    <n v="4"/>
    <n v="3"/>
    <n v="180"/>
  </r>
  <r>
    <s v="ID1472"/>
    <d v="2016-01-27T09:57:36"/>
    <x v="5"/>
    <s v="Washing Machine"/>
    <x v="0"/>
    <x v="0"/>
    <n v="40"/>
    <d v="1899-12-30T00:04:06"/>
    <n v="4"/>
    <n v="4"/>
    <n v="240"/>
  </r>
  <r>
    <s v="ID1469"/>
    <d v="2016-01-27T09:54:43"/>
    <x v="1"/>
    <s v="Toaster"/>
    <x v="1"/>
    <x v="1"/>
    <m/>
    <m/>
    <m/>
    <m/>
    <m/>
  </r>
  <r>
    <s v="ID1470"/>
    <d v="2016-01-27T09:54:43"/>
    <x v="6"/>
    <s v="Washing Machine"/>
    <x v="0"/>
    <x v="0"/>
    <n v="36"/>
    <d v="1899-12-30T00:04:21"/>
    <n v="4"/>
    <n v="4"/>
    <n v="240"/>
  </r>
  <r>
    <s v="ID1467"/>
    <d v="2016-01-27T09:41:46"/>
    <x v="6"/>
    <s v="Fridge"/>
    <x v="0"/>
    <x v="0"/>
    <n v="86"/>
    <d v="1899-12-30T00:02:52"/>
    <n v="1"/>
    <n v="2"/>
    <n v="120"/>
  </r>
  <r>
    <s v="ID1468"/>
    <d v="2016-01-27T09:41:46"/>
    <x v="7"/>
    <s v="Washing Machine"/>
    <x v="0"/>
    <x v="0"/>
    <n v="20"/>
    <d v="1899-12-30T00:04:23"/>
    <n v="4"/>
    <n v="4"/>
    <n v="240"/>
  </r>
  <r>
    <s v="ID1465"/>
    <d v="2016-01-27T09:38:53"/>
    <x v="4"/>
    <s v="Air Conditioner"/>
    <x v="0"/>
    <x v="0"/>
    <n v="22"/>
    <d v="1899-12-30T00:04:12"/>
    <n v="3"/>
    <n v="4"/>
    <n v="240"/>
  </r>
  <r>
    <s v="ID1466"/>
    <d v="2016-01-27T09:38:53"/>
    <x v="1"/>
    <s v="Television"/>
    <x v="1"/>
    <x v="1"/>
    <m/>
    <m/>
    <m/>
    <m/>
    <m/>
  </r>
  <r>
    <s v="ID1463"/>
    <d v="2016-01-27T09:10:05"/>
    <x v="3"/>
    <s v="Television"/>
    <x v="0"/>
    <x v="0"/>
    <n v="95"/>
    <d v="1899-12-30T00:02:55"/>
    <n v="3"/>
    <n v="2"/>
    <n v="120"/>
  </r>
  <r>
    <s v="ID1464"/>
    <d v="2016-01-27T09:10:05"/>
    <x v="3"/>
    <s v="Washing Machine"/>
    <x v="0"/>
    <x v="0"/>
    <n v="13"/>
    <d v="1899-12-30T00:03:14"/>
    <n v="5"/>
    <n v="3"/>
    <n v="180"/>
  </r>
  <r>
    <s v="ID1461"/>
    <d v="2016-01-26T17:52:48"/>
    <x v="2"/>
    <s v="Television"/>
    <x v="0"/>
    <x v="0"/>
    <n v="82"/>
    <d v="1899-12-30T00:06:37"/>
    <n v="1"/>
    <n v="6"/>
    <n v="360"/>
  </r>
  <r>
    <s v="ID1462"/>
    <d v="2016-01-26T17:52:48"/>
    <x v="0"/>
    <s v="Air Conditioner"/>
    <x v="0"/>
    <x v="0"/>
    <n v="34"/>
    <d v="1899-12-30T00:04:18"/>
    <n v="2"/>
    <n v="4"/>
    <n v="240"/>
  </r>
  <r>
    <s v="ID1459"/>
    <d v="2016-01-26T17:18:14"/>
    <x v="4"/>
    <s v="Washing Machine"/>
    <x v="0"/>
    <x v="0"/>
    <n v="38"/>
    <d v="1899-12-30T00:06:58"/>
    <n v="1"/>
    <n v="6"/>
    <n v="360"/>
  </r>
  <r>
    <s v="ID1460"/>
    <d v="2016-01-26T17:18:14"/>
    <x v="4"/>
    <s v="Washing Machine"/>
    <x v="0"/>
    <x v="0"/>
    <n v="115"/>
    <d v="1899-12-30T00:06:15"/>
    <n v="3"/>
    <n v="6"/>
    <n v="360"/>
  </r>
  <r>
    <s v="ID1457"/>
    <d v="2016-01-26T16:06:14"/>
    <x v="4"/>
    <s v="Toaster"/>
    <x v="1"/>
    <x v="1"/>
    <m/>
    <m/>
    <m/>
    <m/>
    <m/>
  </r>
  <r>
    <s v="ID1458"/>
    <d v="2016-01-26T16:06:14"/>
    <x v="1"/>
    <s v="Washing Machine"/>
    <x v="0"/>
    <x v="0"/>
    <n v="60"/>
    <d v="1899-12-30T00:02:14"/>
    <n v="3"/>
    <n v="2"/>
    <n v="120"/>
  </r>
  <r>
    <s v="ID1455"/>
    <d v="2016-01-26T16:00:29"/>
    <x v="7"/>
    <s v="Toaster"/>
    <x v="0"/>
    <x v="0"/>
    <n v="36"/>
    <d v="1899-12-30T00:06:22"/>
    <n v="3"/>
    <n v="6"/>
    <n v="360"/>
  </r>
  <r>
    <s v="ID1456"/>
    <d v="2016-01-26T16:00:29"/>
    <x v="6"/>
    <s v="Toaster"/>
    <x v="0"/>
    <x v="0"/>
    <n v="50"/>
    <d v="1899-12-30T00:01:06"/>
    <n v="4"/>
    <n v="1"/>
    <n v="60"/>
  </r>
  <r>
    <s v="ID1453"/>
    <d v="2016-01-26T15:37:26"/>
    <x v="2"/>
    <s v="Toaster"/>
    <x v="0"/>
    <x v="0"/>
    <n v="19"/>
    <d v="1899-12-30T00:05:37"/>
    <n v="1"/>
    <n v="5"/>
    <n v="300"/>
  </r>
  <r>
    <s v="ID1454"/>
    <d v="2016-01-26T15:37:26"/>
    <x v="2"/>
    <s v="Washing Machine"/>
    <x v="0"/>
    <x v="0"/>
    <n v="68"/>
    <d v="1899-12-30T00:02:44"/>
    <n v="3"/>
    <n v="2"/>
    <n v="120"/>
  </r>
  <r>
    <s v="ID1451"/>
    <d v="2016-01-26T15:30:14"/>
    <x v="3"/>
    <s v="Washing Machine"/>
    <x v="0"/>
    <x v="0"/>
    <n v="94"/>
    <d v="1899-12-30T00:00:46"/>
    <n v="4"/>
    <n v="0"/>
    <n v="0"/>
  </r>
  <r>
    <s v="ID1452"/>
    <d v="2016-01-26T15:30:14"/>
    <x v="2"/>
    <s v="Toaster"/>
    <x v="1"/>
    <x v="1"/>
    <m/>
    <m/>
    <m/>
    <m/>
    <m/>
  </r>
  <r>
    <s v="ID1449"/>
    <d v="2016-01-26T15:28:48"/>
    <x v="1"/>
    <s v="Fridge"/>
    <x v="0"/>
    <x v="0"/>
    <n v="87"/>
    <d v="1899-12-30T00:01:04"/>
    <n v="5"/>
    <n v="1"/>
    <n v="60"/>
  </r>
  <r>
    <s v="ID1450"/>
    <d v="2016-01-26T15:28:48"/>
    <x v="0"/>
    <s v="Television"/>
    <x v="0"/>
    <x v="0"/>
    <n v="119"/>
    <d v="1899-12-30T00:00:43"/>
    <n v="4"/>
    <n v="0"/>
    <n v="0"/>
  </r>
  <r>
    <s v="ID1447"/>
    <d v="2016-01-26T15:25:55"/>
    <x v="2"/>
    <s v="Washing Machine"/>
    <x v="0"/>
    <x v="0"/>
    <n v="24"/>
    <d v="1899-12-30T00:03:29"/>
    <n v="4"/>
    <n v="3"/>
    <n v="180"/>
  </r>
  <r>
    <s v="ID1448"/>
    <d v="2016-01-26T15:25:55"/>
    <x v="3"/>
    <s v="Toaster"/>
    <x v="0"/>
    <x v="0"/>
    <n v="125"/>
    <d v="1899-12-30T00:01:22"/>
    <n v="5"/>
    <n v="1"/>
    <n v="60"/>
  </r>
  <r>
    <s v="ID1445"/>
    <d v="2016-01-26T15:21:36"/>
    <x v="6"/>
    <s v="Television"/>
    <x v="0"/>
    <x v="0"/>
    <n v="82"/>
    <d v="1899-12-30T00:02:18"/>
    <n v="2"/>
    <n v="2"/>
    <n v="120"/>
  </r>
  <r>
    <s v="ID1446"/>
    <d v="2016-01-26T15:21:36"/>
    <x v="1"/>
    <s v="Washing Machine"/>
    <x v="0"/>
    <x v="0"/>
    <n v="65"/>
    <d v="1899-12-30T00:02:29"/>
    <n v="4"/>
    <n v="2"/>
    <n v="120"/>
  </r>
  <r>
    <s v="ID1443"/>
    <d v="2016-01-26T15:15:50"/>
    <x v="3"/>
    <s v="Fridge"/>
    <x v="0"/>
    <x v="0"/>
    <n v="109"/>
    <d v="1899-12-30T00:00:52"/>
    <n v="1"/>
    <n v="0"/>
    <n v="0"/>
  </r>
  <r>
    <s v="ID1444"/>
    <d v="2016-01-26T15:15:50"/>
    <x v="6"/>
    <s v="Washing Machine"/>
    <x v="0"/>
    <x v="0"/>
    <n v="116"/>
    <d v="1899-12-30T00:05:08"/>
    <n v="3"/>
    <n v="5"/>
    <n v="300"/>
  </r>
  <r>
    <s v="ID1441"/>
    <d v="2016-01-26T14:51:22"/>
    <x v="3"/>
    <s v="Fridge"/>
    <x v="0"/>
    <x v="0"/>
    <n v="40"/>
    <d v="1899-12-30T00:04:48"/>
    <n v="3"/>
    <n v="4"/>
    <n v="240"/>
  </r>
  <r>
    <s v="ID1442"/>
    <d v="2016-01-26T14:51:22"/>
    <x v="5"/>
    <s v="Toaster"/>
    <x v="0"/>
    <x v="0"/>
    <n v="110"/>
    <d v="1899-12-30T00:05:20"/>
    <n v="3"/>
    <n v="5"/>
    <n v="300"/>
  </r>
  <r>
    <s v="ID1439"/>
    <d v="2016-01-26T14:26:53"/>
    <x v="3"/>
    <s v="Fridge"/>
    <x v="0"/>
    <x v="0"/>
    <n v="65"/>
    <d v="1899-12-30T00:06:42"/>
    <n v="5"/>
    <n v="6"/>
    <n v="360"/>
  </r>
  <r>
    <s v="ID1440"/>
    <d v="2016-01-26T14:26:53"/>
    <x v="4"/>
    <s v="Air Conditioner"/>
    <x v="0"/>
    <x v="0"/>
    <n v="99"/>
    <d v="1899-12-30T00:05:42"/>
    <n v="3"/>
    <n v="5"/>
    <n v="300"/>
  </r>
  <r>
    <s v="ID1437"/>
    <d v="2016-01-26T14:18:14"/>
    <x v="0"/>
    <s v="Television"/>
    <x v="0"/>
    <x v="0"/>
    <n v="77"/>
    <d v="1899-12-30T00:04:26"/>
    <n v="2"/>
    <n v="4"/>
    <n v="240"/>
  </r>
  <r>
    <s v="ID1438"/>
    <d v="2016-01-26T14:18:14"/>
    <x v="1"/>
    <s v="Washing Machine"/>
    <x v="0"/>
    <x v="0"/>
    <n v="56"/>
    <d v="1899-12-30T00:03:44"/>
    <n v="4"/>
    <n v="3"/>
    <n v="180"/>
  </r>
  <r>
    <s v="ID1435"/>
    <d v="2016-01-26T14:08:10"/>
    <x v="0"/>
    <s v="Television"/>
    <x v="0"/>
    <x v="0"/>
    <n v="61"/>
    <d v="1899-12-30T00:04:47"/>
    <n v="5"/>
    <n v="4"/>
    <n v="240"/>
  </r>
  <r>
    <s v="ID1436"/>
    <d v="2016-01-26T14:08:10"/>
    <x v="5"/>
    <s v="Television"/>
    <x v="1"/>
    <x v="1"/>
    <m/>
    <m/>
    <m/>
    <m/>
    <m/>
  </r>
  <r>
    <s v="ID1431"/>
    <d v="2016-01-26T13:04:48"/>
    <x v="2"/>
    <s v="Television"/>
    <x v="0"/>
    <x v="0"/>
    <n v="57"/>
    <d v="1899-12-30T00:01:30"/>
    <n v="3"/>
    <n v="1"/>
    <n v="60"/>
  </r>
  <r>
    <s v="ID1432"/>
    <d v="2016-01-26T13:04:48"/>
    <x v="3"/>
    <s v="Television"/>
    <x v="0"/>
    <x v="0"/>
    <n v="110"/>
    <d v="1899-12-30T00:05:17"/>
    <n v="2"/>
    <n v="5"/>
    <n v="300"/>
  </r>
  <r>
    <s v="ID1433"/>
    <d v="2016-01-26T13:04:48"/>
    <x v="2"/>
    <s v="Air Conditioner"/>
    <x v="0"/>
    <x v="0"/>
    <n v="103"/>
    <d v="1899-12-30T00:02:51"/>
    <n v="4"/>
    <n v="2"/>
    <n v="120"/>
  </r>
  <r>
    <s v="ID1434"/>
    <d v="2016-01-26T13:04:48"/>
    <x v="0"/>
    <s v="Air Conditioner"/>
    <x v="0"/>
    <x v="0"/>
    <n v="94"/>
    <d v="1899-12-30T00:06:12"/>
    <n v="5"/>
    <n v="6"/>
    <n v="360"/>
  </r>
  <r>
    <s v="ID1429"/>
    <d v="2016-01-26T12:56:10"/>
    <x v="5"/>
    <s v="Television"/>
    <x v="0"/>
    <x v="0"/>
    <n v="115"/>
    <d v="1899-12-30T00:02:27"/>
    <n v="3"/>
    <n v="2"/>
    <n v="120"/>
  </r>
  <r>
    <s v="ID1430"/>
    <d v="2016-01-26T12:56:10"/>
    <x v="5"/>
    <s v="Toaster"/>
    <x v="0"/>
    <x v="0"/>
    <n v="28"/>
    <d v="1899-12-30T00:04:37"/>
    <n v="4"/>
    <n v="4"/>
    <n v="240"/>
  </r>
  <r>
    <s v="ID1427"/>
    <d v="2016-01-26T12:50:24"/>
    <x v="2"/>
    <s v="Fridge"/>
    <x v="0"/>
    <x v="0"/>
    <n v="66"/>
    <d v="1899-12-30T00:00:44"/>
    <n v="3"/>
    <n v="0"/>
    <n v="0"/>
  </r>
  <r>
    <s v="ID1428"/>
    <d v="2016-01-26T12:50:24"/>
    <x v="1"/>
    <s v="Air Conditioner"/>
    <x v="0"/>
    <x v="0"/>
    <n v="120"/>
    <d v="1899-12-30T00:04:21"/>
    <n v="5"/>
    <n v="4"/>
    <n v="240"/>
  </r>
  <r>
    <s v="ID1425"/>
    <d v="2016-01-26T12:48:58"/>
    <x v="3"/>
    <s v="Television"/>
    <x v="0"/>
    <x v="0"/>
    <n v="106"/>
    <d v="1899-12-30T00:01:52"/>
    <n v="3"/>
    <n v="1"/>
    <n v="60"/>
  </r>
  <r>
    <s v="ID1426"/>
    <d v="2016-01-26T12:48:58"/>
    <x v="4"/>
    <s v="Television"/>
    <x v="1"/>
    <x v="1"/>
    <m/>
    <m/>
    <m/>
    <m/>
    <m/>
  </r>
  <r>
    <s v="ID1423"/>
    <d v="2016-01-26T11:47:02"/>
    <x v="3"/>
    <s v="Television"/>
    <x v="0"/>
    <x v="0"/>
    <n v="39"/>
    <d v="1899-12-30T00:03:52"/>
    <n v="5"/>
    <n v="3"/>
    <n v="180"/>
  </r>
  <r>
    <s v="ID1424"/>
    <d v="2016-01-26T11:47:02"/>
    <x v="3"/>
    <s v="Washing Machine"/>
    <x v="0"/>
    <x v="0"/>
    <n v="78"/>
    <d v="1899-12-30T00:06:35"/>
    <n v="4"/>
    <n v="6"/>
    <n v="360"/>
  </r>
  <r>
    <s v="ID1421"/>
    <d v="2016-01-26T11:19:41"/>
    <x v="7"/>
    <s v="Fridge"/>
    <x v="1"/>
    <x v="1"/>
    <m/>
    <m/>
    <m/>
    <m/>
    <m/>
  </r>
  <r>
    <s v="ID1422"/>
    <d v="2016-01-26T11:19:41"/>
    <x v="2"/>
    <s v="Toaster"/>
    <x v="0"/>
    <x v="0"/>
    <n v="68"/>
    <d v="1899-12-30T00:05:16"/>
    <n v="3"/>
    <n v="5"/>
    <n v="300"/>
  </r>
  <r>
    <s v="ID1419"/>
    <d v="2016-01-26T10:59:31"/>
    <x v="2"/>
    <s v="Toaster"/>
    <x v="0"/>
    <x v="0"/>
    <n v="68"/>
    <d v="1899-12-30T00:06:48"/>
    <n v="5"/>
    <n v="6"/>
    <n v="360"/>
  </r>
  <r>
    <s v="ID1420"/>
    <d v="2016-01-26T10:59:31"/>
    <x v="2"/>
    <s v="Television"/>
    <x v="0"/>
    <x v="0"/>
    <n v="50"/>
    <d v="1899-12-30T00:02:46"/>
    <n v="4"/>
    <n v="2"/>
    <n v="120"/>
  </r>
  <r>
    <s v="ID1417"/>
    <d v="2016-01-26T10:52:19"/>
    <x v="4"/>
    <s v="Washing Machine"/>
    <x v="0"/>
    <x v="0"/>
    <n v="16"/>
    <d v="1899-12-30T00:03:35"/>
    <n v="1"/>
    <n v="3"/>
    <n v="180"/>
  </r>
  <r>
    <s v="ID1418"/>
    <d v="2016-01-26T10:52:19"/>
    <x v="4"/>
    <s v="Air Conditioner"/>
    <x v="0"/>
    <x v="0"/>
    <n v="77"/>
    <d v="1899-12-30T00:01:42"/>
    <n v="3"/>
    <n v="1"/>
    <n v="60"/>
  </r>
  <r>
    <s v="ID1415"/>
    <d v="2016-01-26T10:50:53"/>
    <x v="3"/>
    <s v="Toaster"/>
    <x v="0"/>
    <x v="0"/>
    <n v="72"/>
    <d v="1899-12-30T00:01:31"/>
    <n v="3"/>
    <n v="1"/>
    <n v="60"/>
  </r>
  <r>
    <s v="ID1416"/>
    <d v="2016-01-26T10:50:53"/>
    <x v="5"/>
    <s v="Television"/>
    <x v="0"/>
    <x v="0"/>
    <n v="53"/>
    <d v="1899-12-30T00:05:52"/>
    <n v="5"/>
    <n v="5"/>
    <n v="300"/>
  </r>
  <r>
    <s v="ID1413"/>
    <d v="2016-01-26T10:40:48"/>
    <x v="3"/>
    <s v="Washing Machine"/>
    <x v="0"/>
    <x v="0"/>
    <n v="57"/>
    <d v="1899-12-30T00:05:29"/>
    <n v="2"/>
    <n v="5"/>
    <n v="300"/>
  </r>
  <r>
    <s v="ID1414"/>
    <d v="2016-01-26T10:40:48"/>
    <x v="5"/>
    <s v="Toaster"/>
    <x v="1"/>
    <x v="1"/>
    <m/>
    <m/>
    <m/>
    <m/>
    <m/>
  </r>
  <r>
    <s v="ID1411"/>
    <d v="2016-01-26T10:27:50"/>
    <x v="3"/>
    <s v="Washing Machine"/>
    <x v="0"/>
    <x v="0"/>
    <n v="103"/>
    <d v="1899-12-30T00:02:31"/>
    <n v="3"/>
    <n v="2"/>
    <n v="120"/>
  </r>
  <r>
    <s v="ID1412"/>
    <d v="2016-01-26T10:27:50"/>
    <x v="3"/>
    <s v="Washing Machine"/>
    <x v="0"/>
    <x v="0"/>
    <n v="68"/>
    <d v="1899-12-30T00:02:18"/>
    <n v="3"/>
    <n v="2"/>
    <n v="120"/>
  </r>
  <r>
    <s v="ID1409"/>
    <d v="2016-01-26T09:51:50"/>
    <x v="5"/>
    <s v="Air Conditioner"/>
    <x v="1"/>
    <x v="1"/>
    <m/>
    <m/>
    <m/>
    <m/>
    <m/>
  </r>
  <r>
    <s v="ID1410"/>
    <d v="2016-01-26T09:51:50"/>
    <x v="0"/>
    <s v="Toaster"/>
    <x v="0"/>
    <x v="0"/>
    <n v="79"/>
    <d v="1899-12-30T00:02:50"/>
    <n v="3"/>
    <n v="2"/>
    <n v="120"/>
  </r>
  <r>
    <s v="ID1407"/>
    <d v="2016-01-26T09:41:46"/>
    <x v="0"/>
    <s v="Fridge"/>
    <x v="0"/>
    <x v="1"/>
    <n v="41"/>
    <d v="1899-12-30T00:03:26"/>
    <n v="4"/>
    <n v="3"/>
    <n v="180"/>
  </r>
  <r>
    <s v="ID1408"/>
    <d v="2016-01-26T09:41:46"/>
    <x v="4"/>
    <s v="Toaster"/>
    <x v="0"/>
    <x v="0"/>
    <n v="13"/>
    <d v="1899-12-30T00:03:53"/>
    <n v="3"/>
    <n v="3"/>
    <n v="180"/>
  </r>
  <r>
    <s v="ID1405"/>
    <d v="2016-01-26T09:30:14"/>
    <x v="2"/>
    <s v="Toaster"/>
    <x v="0"/>
    <x v="0"/>
    <n v="113"/>
    <d v="1899-12-30T00:00:51"/>
    <n v="5"/>
    <n v="0"/>
    <n v="0"/>
  </r>
  <r>
    <s v="ID1406"/>
    <d v="2016-01-26T09:30:14"/>
    <x v="1"/>
    <s v="Fridge"/>
    <x v="0"/>
    <x v="0"/>
    <n v="84"/>
    <d v="1899-12-30T00:01:17"/>
    <n v="3"/>
    <n v="1"/>
    <n v="60"/>
  </r>
  <r>
    <s v="ID1403"/>
    <d v="2016-01-26T09:05:46"/>
    <x v="4"/>
    <s v="Washing Machine"/>
    <x v="0"/>
    <x v="0"/>
    <n v="86"/>
    <d v="1899-12-30T00:01:02"/>
    <n v="4"/>
    <n v="1"/>
    <n v="60"/>
  </r>
  <r>
    <s v="ID1404"/>
    <d v="2016-01-26T09:05:46"/>
    <x v="6"/>
    <s v="Washing Machine"/>
    <x v="0"/>
    <x v="0"/>
    <n v="63"/>
    <d v="1899-12-30T00:02:25"/>
    <n v="4"/>
    <n v="2"/>
    <n v="120"/>
  </r>
  <r>
    <s v="ID1401"/>
    <d v="2016-01-25T17:32:38"/>
    <x v="3"/>
    <s v="Toaster"/>
    <x v="0"/>
    <x v="0"/>
    <n v="19"/>
    <d v="1899-12-30T00:06:38"/>
    <n v="5"/>
    <n v="6"/>
    <n v="360"/>
  </r>
  <r>
    <s v="ID1402"/>
    <d v="2016-01-25T17:32:38"/>
    <x v="5"/>
    <s v="Washing Machine"/>
    <x v="0"/>
    <x v="0"/>
    <n v="76"/>
    <d v="1899-12-30T00:05:44"/>
    <n v="5"/>
    <n v="5"/>
    <n v="300"/>
  </r>
  <r>
    <s v="ID1399"/>
    <d v="2016-01-25T16:13:26"/>
    <x v="4"/>
    <s v="Television"/>
    <x v="0"/>
    <x v="0"/>
    <n v="109"/>
    <d v="1899-12-30T00:05:46"/>
    <n v="3"/>
    <n v="5"/>
    <n v="300"/>
  </r>
  <r>
    <s v="ID1400"/>
    <d v="2016-01-25T16:13:26"/>
    <x v="6"/>
    <s v="Fridge"/>
    <x v="0"/>
    <x v="0"/>
    <n v="13"/>
    <d v="1899-12-30T00:01:09"/>
    <n v="3"/>
    <n v="1"/>
    <n v="60"/>
  </r>
  <r>
    <s v="ID1397"/>
    <d v="2016-01-25T15:53:17"/>
    <x v="1"/>
    <s v="Fridge"/>
    <x v="0"/>
    <x v="0"/>
    <n v="31"/>
    <d v="1899-12-30T00:04:53"/>
    <n v="3"/>
    <n v="4"/>
    <n v="240"/>
  </r>
  <r>
    <s v="ID1398"/>
    <d v="2016-01-25T15:53:17"/>
    <x v="7"/>
    <s v="Fridge"/>
    <x v="0"/>
    <x v="0"/>
    <n v="41"/>
    <d v="1899-12-30T00:05:02"/>
    <n v="5"/>
    <n v="5"/>
    <n v="300"/>
  </r>
  <r>
    <s v="ID1395"/>
    <d v="2016-01-25T15:51:50"/>
    <x v="3"/>
    <s v="Fridge"/>
    <x v="0"/>
    <x v="0"/>
    <n v="44"/>
    <d v="1899-12-30T00:05:57"/>
    <n v="5"/>
    <n v="5"/>
    <n v="300"/>
  </r>
  <r>
    <s v="ID1396"/>
    <d v="2016-01-25T15:51:50"/>
    <x v="4"/>
    <s v="Washing Machine"/>
    <x v="1"/>
    <x v="1"/>
    <m/>
    <m/>
    <m/>
    <m/>
    <m/>
  </r>
  <r>
    <s v="ID1393"/>
    <d v="2016-01-25T15:20:10"/>
    <x v="2"/>
    <s v="Television"/>
    <x v="0"/>
    <x v="0"/>
    <n v="53"/>
    <d v="1899-12-30T00:03:48"/>
    <n v="3"/>
    <n v="3"/>
    <n v="180"/>
  </r>
  <r>
    <s v="ID1394"/>
    <d v="2016-01-25T15:20:10"/>
    <x v="7"/>
    <s v="Air Conditioner"/>
    <x v="0"/>
    <x v="0"/>
    <n v="106"/>
    <d v="1899-12-30T00:06:35"/>
    <n v="1"/>
    <n v="6"/>
    <n v="360"/>
  </r>
  <r>
    <s v="ID1391"/>
    <d v="2016-01-25T15:05:46"/>
    <x v="4"/>
    <s v="Toaster"/>
    <x v="1"/>
    <x v="1"/>
    <m/>
    <m/>
    <m/>
    <m/>
    <m/>
  </r>
  <r>
    <s v="ID1392"/>
    <d v="2016-01-25T15:05:46"/>
    <x v="6"/>
    <s v="Television"/>
    <x v="0"/>
    <x v="0"/>
    <n v="50"/>
    <d v="1899-12-30T00:00:32"/>
    <n v="3"/>
    <n v="0"/>
    <n v="0"/>
  </r>
  <r>
    <s v="ID1389"/>
    <d v="2016-01-25T15:04:19"/>
    <x v="2"/>
    <s v="Washing Machine"/>
    <x v="0"/>
    <x v="0"/>
    <n v="78"/>
    <d v="1899-12-30T00:05:10"/>
    <n v="4"/>
    <n v="5"/>
    <n v="300"/>
  </r>
  <r>
    <s v="ID1390"/>
    <d v="2016-01-25T15:04:19"/>
    <x v="5"/>
    <s v="Television"/>
    <x v="0"/>
    <x v="0"/>
    <n v="15"/>
    <d v="1899-12-30T00:02:10"/>
    <n v="3"/>
    <n v="2"/>
    <n v="120"/>
  </r>
  <r>
    <s v="ID1387"/>
    <d v="2016-01-25T14:34:05"/>
    <x v="4"/>
    <s v="Toaster"/>
    <x v="0"/>
    <x v="0"/>
    <n v="111"/>
    <d v="1899-12-30T00:06:03"/>
    <n v="3"/>
    <n v="6"/>
    <n v="360"/>
  </r>
  <r>
    <s v="ID1388"/>
    <d v="2016-01-25T14:34:05"/>
    <x v="7"/>
    <s v="Fridge"/>
    <x v="0"/>
    <x v="0"/>
    <n v="56"/>
    <d v="1899-12-30T00:03:18"/>
    <n v="3"/>
    <n v="3"/>
    <n v="180"/>
  </r>
  <r>
    <s v="ID1385"/>
    <d v="2016-01-25T14:26:53"/>
    <x v="7"/>
    <s v="Toaster"/>
    <x v="0"/>
    <x v="0"/>
    <n v="106"/>
    <d v="1899-12-30T00:00:54"/>
    <n v="3"/>
    <n v="0"/>
    <n v="0"/>
  </r>
  <r>
    <s v="ID1386"/>
    <d v="2016-01-25T14:26:53"/>
    <x v="7"/>
    <s v="Air Conditioner"/>
    <x v="1"/>
    <x v="1"/>
    <m/>
    <m/>
    <m/>
    <m/>
    <m/>
  </r>
  <r>
    <s v="ID1383"/>
    <d v="2016-01-25T14:12:29"/>
    <x v="3"/>
    <s v="Television"/>
    <x v="1"/>
    <x v="1"/>
    <m/>
    <m/>
    <m/>
    <m/>
    <m/>
  </r>
  <r>
    <s v="ID1384"/>
    <d v="2016-01-25T14:12:29"/>
    <x v="6"/>
    <s v="Washing Machine"/>
    <x v="0"/>
    <x v="0"/>
    <n v="108"/>
    <d v="1899-12-30T00:06:36"/>
    <n v="3"/>
    <n v="6"/>
    <n v="360"/>
  </r>
  <r>
    <s v="ID1379"/>
    <d v="2016-01-25T14:11:02"/>
    <x v="4"/>
    <s v="Washing Machine"/>
    <x v="0"/>
    <x v="0"/>
    <n v="54"/>
    <d v="1899-12-30T00:04:11"/>
    <n v="3"/>
    <n v="4"/>
    <n v="240"/>
  </r>
  <r>
    <s v="ID1380"/>
    <d v="2016-01-25T14:11:02"/>
    <x v="7"/>
    <s v="Television"/>
    <x v="0"/>
    <x v="0"/>
    <n v="94"/>
    <d v="1899-12-30T00:05:03"/>
    <n v="2"/>
    <n v="5"/>
    <n v="300"/>
  </r>
  <r>
    <s v="ID1381"/>
    <d v="2016-01-25T14:11:02"/>
    <x v="4"/>
    <s v="Television"/>
    <x v="1"/>
    <x v="1"/>
    <m/>
    <m/>
    <m/>
    <m/>
    <m/>
  </r>
  <r>
    <s v="ID1382"/>
    <d v="2016-01-25T14:11:02"/>
    <x v="6"/>
    <s v="Television"/>
    <x v="0"/>
    <x v="0"/>
    <n v="24"/>
    <d v="1899-12-30T00:04:04"/>
    <n v="4"/>
    <n v="4"/>
    <n v="240"/>
  </r>
  <r>
    <s v="ID1377"/>
    <d v="2016-01-25T12:53:17"/>
    <x v="2"/>
    <s v="Toaster"/>
    <x v="0"/>
    <x v="0"/>
    <n v="80"/>
    <d v="1899-12-30T00:06:09"/>
    <n v="2"/>
    <n v="6"/>
    <n v="360"/>
  </r>
  <r>
    <s v="ID1378"/>
    <d v="2016-01-25T12:53:17"/>
    <x v="0"/>
    <s v="Fridge"/>
    <x v="0"/>
    <x v="0"/>
    <n v="66"/>
    <d v="1899-12-30T00:06:03"/>
    <n v="3"/>
    <n v="6"/>
    <n v="360"/>
  </r>
  <r>
    <s v="ID1375"/>
    <d v="2016-01-25T12:43:12"/>
    <x v="0"/>
    <s v="Fridge"/>
    <x v="1"/>
    <x v="1"/>
    <m/>
    <m/>
    <m/>
    <m/>
    <m/>
  </r>
  <r>
    <s v="ID1376"/>
    <d v="2016-01-25T12:43:12"/>
    <x v="5"/>
    <s v="Fridge"/>
    <x v="0"/>
    <x v="0"/>
    <n v="43"/>
    <d v="1899-12-30T00:06:30"/>
    <n v="5"/>
    <n v="6"/>
    <n v="360"/>
  </r>
  <r>
    <s v="ID1371"/>
    <d v="2016-01-25T12:21:36"/>
    <x v="1"/>
    <s v="Washing Machine"/>
    <x v="0"/>
    <x v="0"/>
    <n v="59"/>
    <d v="1899-12-30T00:05:50"/>
    <n v="5"/>
    <n v="5"/>
    <n v="300"/>
  </r>
  <r>
    <s v="ID1372"/>
    <d v="2016-01-25T12:21:36"/>
    <x v="0"/>
    <s v="Air Conditioner"/>
    <x v="1"/>
    <x v="1"/>
    <m/>
    <m/>
    <m/>
    <m/>
    <m/>
  </r>
  <r>
    <s v="ID1373"/>
    <d v="2016-01-25T12:21:36"/>
    <x v="4"/>
    <s v="Air Conditioner"/>
    <x v="0"/>
    <x v="0"/>
    <n v="56"/>
    <d v="1899-12-30T00:01:23"/>
    <n v="3"/>
    <n v="1"/>
    <n v="60"/>
  </r>
  <r>
    <s v="ID1374"/>
    <d v="2016-01-25T12:21:36"/>
    <x v="1"/>
    <s v="Washing Machine"/>
    <x v="0"/>
    <x v="0"/>
    <n v="56"/>
    <d v="1899-12-30T00:05:12"/>
    <n v="3"/>
    <n v="5"/>
    <n v="300"/>
  </r>
  <r>
    <s v="ID1369"/>
    <d v="2016-01-25T12:18:43"/>
    <x v="1"/>
    <s v="Toaster"/>
    <x v="0"/>
    <x v="0"/>
    <n v="112"/>
    <d v="1899-12-30T00:01:21"/>
    <n v="4"/>
    <n v="1"/>
    <n v="60"/>
  </r>
  <r>
    <s v="ID1370"/>
    <d v="2016-01-25T12:18:43"/>
    <x v="3"/>
    <s v="Toaster"/>
    <x v="0"/>
    <x v="0"/>
    <n v="37"/>
    <d v="1899-12-30T00:05:39"/>
    <n v="4"/>
    <n v="5"/>
    <n v="300"/>
  </r>
  <r>
    <s v="ID1367"/>
    <d v="2016-01-25T12:12:58"/>
    <x v="2"/>
    <s v="Fridge"/>
    <x v="0"/>
    <x v="0"/>
    <n v="73"/>
    <d v="1899-12-30T00:05:35"/>
    <n v="3"/>
    <n v="5"/>
    <n v="300"/>
  </r>
  <r>
    <s v="ID1368"/>
    <d v="2016-01-25T12:12:58"/>
    <x v="5"/>
    <s v="Television"/>
    <x v="1"/>
    <x v="1"/>
    <m/>
    <m/>
    <m/>
    <m/>
    <m/>
  </r>
  <r>
    <s v="ID1365"/>
    <d v="2016-01-25T12:10:05"/>
    <x v="6"/>
    <s v="Fridge"/>
    <x v="0"/>
    <x v="0"/>
    <n v="93"/>
    <d v="1899-12-30T00:03:11"/>
    <n v="4"/>
    <n v="3"/>
    <n v="180"/>
  </r>
  <r>
    <s v="ID1366"/>
    <d v="2016-01-25T12:10:05"/>
    <x v="0"/>
    <s v="Fridge"/>
    <x v="1"/>
    <x v="1"/>
    <m/>
    <m/>
    <m/>
    <m/>
    <m/>
  </r>
  <r>
    <s v="ID1363"/>
    <d v="2016-01-25T12:00:00"/>
    <x v="4"/>
    <s v="Toaster"/>
    <x v="0"/>
    <x v="0"/>
    <n v="29"/>
    <d v="1899-12-30T00:04:49"/>
    <n v="4"/>
    <n v="4"/>
    <n v="240"/>
  </r>
  <r>
    <s v="ID1364"/>
    <d v="2016-01-25T12:00:00"/>
    <x v="5"/>
    <s v="Air Conditioner"/>
    <x v="0"/>
    <x v="0"/>
    <n v="41"/>
    <d v="1899-12-30T00:01:43"/>
    <n v="1"/>
    <n v="1"/>
    <n v="60"/>
  </r>
  <r>
    <s v="ID1359"/>
    <d v="2016-01-25T11:54:14"/>
    <x v="7"/>
    <s v="Washing Machine"/>
    <x v="0"/>
    <x v="0"/>
    <n v="72"/>
    <d v="1899-12-30T00:05:31"/>
    <n v="4"/>
    <n v="5"/>
    <n v="300"/>
  </r>
  <r>
    <s v="ID1360"/>
    <d v="2016-01-25T11:54:14"/>
    <x v="5"/>
    <s v="Toaster"/>
    <x v="0"/>
    <x v="0"/>
    <n v="73"/>
    <d v="1899-12-30T00:03:14"/>
    <n v="4"/>
    <n v="3"/>
    <n v="180"/>
  </r>
  <r>
    <s v="ID1361"/>
    <d v="2016-01-25T11:54:14"/>
    <x v="6"/>
    <s v="Toaster"/>
    <x v="0"/>
    <x v="1"/>
    <n v="105"/>
    <d v="1899-12-30T00:03:05"/>
    <n v="4"/>
    <n v="3"/>
    <n v="180"/>
  </r>
  <r>
    <s v="ID1362"/>
    <d v="2016-01-25T11:54:14"/>
    <x v="1"/>
    <s v="Air Conditioner"/>
    <x v="0"/>
    <x v="0"/>
    <n v="75"/>
    <d v="1899-12-30T00:03:45"/>
    <n v="3"/>
    <n v="3"/>
    <n v="180"/>
  </r>
  <r>
    <s v="ID1357"/>
    <d v="2016-01-25T11:48:29"/>
    <x v="3"/>
    <s v="Washing Machine"/>
    <x v="0"/>
    <x v="0"/>
    <n v="24"/>
    <d v="1899-12-30T00:04:43"/>
    <n v="3"/>
    <n v="4"/>
    <n v="240"/>
  </r>
  <r>
    <s v="ID1358"/>
    <d v="2016-01-25T11:48:29"/>
    <x v="5"/>
    <s v="Washing Machine"/>
    <x v="0"/>
    <x v="0"/>
    <n v="75"/>
    <d v="1899-12-30T00:01:43"/>
    <n v="4"/>
    <n v="1"/>
    <n v="60"/>
  </r>
  <r>
    <s v="ID1355"/>
    <d v="2016-01-25T11:42:43"/>
    <x v="1"/>
    <s v="Fridge"/>
    <x v="1"/>
    <x v="1"/>
    <m/>
    <m/>
    <m/>
    <m/>
    <m/>
  </r>
  <r>
    <s v="ID1356"/>
    <d v="2016-01-25T11:42:43"/>
    <x v="1"/>
    <s v="Toaster"/>
    <x v="0"/>
    <x v="1"/>
    <n v="57"/>
    <d v="1899-12-30T00:02:26"/>
    <n v="3"/>
    <n v="2"/>
    <n v="120"/>
  </r>
  <r>
    <s v="ID1353"/>
    <d v="2016-01-25T11:03:50"/>
    <x v="3"/>
    <s v="Air Conditioner"/>
    <x v="0"/>
    <x v="0"/>
    <n v="61"/>
    <d v="1899-12-30T00:02:05"/>
    <n v="5"/>
    <n v="2"/>
    <n v="120"/>
  </r>
  <r>
    <s v="ID1354"/>
    <d v="2016-01-25T11:03:50"/>
    <x v="3"/>
    <s v="Air Conditioner"/>
    <x v="0"/>
    <x v="0"/>
    <n v="99"/>
    <d v="1899-12-30T00:05:33"/>
    <n v="5"/>
    <n v="5"/>
    <n v="300"/>
  </r>
  <r>
    <s v="ID1351"/>
    <d v="2016-01-25T10:42:14"/>
    <x v="7"/>
    <s v="Television"/>
    <x v="0"/>
    <x v="0"/>
    <n v="115"/>
    <d v="1899-12-30T00:05:58"/>
    <n v="4"/>
    <n v="5"/>
    <n v="300"/>
  </r>
  <r>
    <s v="ID1352"/>
    <d v="2016-01-25T10:42:14"/>
    <x v="2"/>
    <s v="Air Conditioner"/>
    <x v="0"/>
    <x v="0"/>
    <n v="53"/>
    <d v="1899-12-30T00:06:05"/>
    <n v="5"/>
    <n v="6"/>
    <n v="360"/>
  </r>
  <r>
    <s v="ID1349"/>
    <d v="2016-01-25T10:27:50"/>
    <x v="3"/>
    <s v="Fridge"/>
    <x v="1"/>
    <x v="1"/>
    <m/>
    <m/>
    <m/>
    <m/>
    <m/>
  </r>
  <r>
    <s v="ID1350"/>
    <d v="2016-01-25T10:27:50"/>
    <x v="7"/>
    <s v="Washing Machine"/>
    <x v="1"/>
    <x v="1"/>
    <m/>
    <m/>
    <m/>
    <m/>
    <m/>
  </r>
  <r>
    <s v="ID1347"/>
    <d v="2016-01-25T10:10:34"/>
    <x v="6"/>
    <s v="Washing Machine"/>
    <x v="0"/>
    <x v="0"/>
    <n v="102"/>
    <d v="1899-12-30T00:05:13"/>
    <n v="5"/>
    <n v="5"/>
    <n v="300"/>
  </r>
  <r>
    <s v="ID1348"/>
    <d v="2016-01-25T10:10:34"/>
    <x v="7"/>
    <s v="Toaster"/>
    <x v="0"/>
    <x v="1"/>
    <n v="123"/>
    <d v="1899-12-30T00:00:38"/>
    <n v="3"/>
    <n v="0"/>
    <n v="0"/>
  </r>
  <r>
    <s v="ID1345"/>
    <d v="2016-01-25T09:37:26"/>
    <x v="5"/>
    <s v="Air Conditioner"/>
    <x v="0"/>
    <x v="0"/>
    <n v="19"/>
    <d v="1899-12-30T00:06:23"/>
    <n v="3"/>
    <n v="6"/>
    <n v="360"/>
  </r>
  <r>
    <s v="ID1346"/>
    <d v="2016-01-25T09:37:26"/>
    <x v="6"/>
    <s v="Television"/>
    <x v="0"/>
    <x v="0"/>
    <n v="55"/>
    <d v="1899-12-30T00:06:35"/>
    <n v="3"/>
    <n v="6"/>
    <n v="360"/>
  </r>
  <r>
    <s v="ID1343"/>
    <d v="2016-01-25T09:33:07"/>
    <x v="2"/>
    <s v="Air Conditioner"/>
    <x v="0"/>
    <x v="0"/>
    <n v="40"/>
    <d v="1899-12-30T00:06:57"/>
    <n v="3"/>
    <n v="6"/>
    <n v="360"/>
  </r>
  <r>
    <s v="ID1344"/>
    <d v="2016-01-25T09:33:07"/>
    <x v="4"/>
    <s v="Toaster"/>
    <x v="0"/>
    <x v="0"/>
    <n v="57"/>
    <d v="1899-12-30T00:05:45"/>
    <n v="4"/>
    <n v="5"/>
    <n v="300"/>
  </r>
  <r>
    <s v="ID1341"/>
    <d v="2016-01-25T09:25:55"/>
    <x v="0"/>
    <s v="Television"/>
    <x v="0"/>
    <x v="0"/>
    <n v="44"/>
    <d v="1899-12-30T00:06:50"/>
    <n v="3"/>
    <n v="6"/>
    <n v="360"/>
  </r>
  <r>
    <s v="ID1342"/>
    <d v="2016-01-25T09:25:55"/>
    <x v="0"/>
    <s v="Fridge"/>
    <x v="0"/>
    <x v="0"/>
    <n v="24"/>
    <d v="1899-12-30T00:03:40"/>
    <n v="5"/>
    <n v="3"/>
    <n v="180"/>
  </r>
  <r>
    <s v="ID1339"/>
    <d v="2016-01-25T09:15:50"/>
    <x v="2"/>
    <s v="Television"/>
    <x v="0"/>
    <x v="0"/>
    <n v="76"/>
    <d v="1899-12-30T00:01:32"/>
    <n v="4"/>
    <n v="1"/>
    <n v="60"/>
  </r>
  <r>
    <s v="ID1340"/>
    <d v="2016-01-25T09:15:50"/>
    <x v="7"/>
    <s v="Toaster"/>
    <x v="0"/>
    <x v="0"/>
    <n v="104"/>
    <d v="1899-12-30T00:06:36"/>
    <n v="4"/>
    <n v="6"/>
    <n v="360"/>
  </r>
  <r>
    <s v="ID1337"/>
    <d v="2016-01-24T17:54:14"/>
    <x v="3"/>
    <s v="Fridge"/>
    <x v="0"/>
    <x v="0"/>
    <n v="22"/>
    <d v="1899-12-30T00:01:46"/>
    <n v="4"/>
    <n v="1"/>
    <n v="60"/>
  </r>
  <r>
    <s v="ID1338"/>
    <d v="2016-01-24T17:54:14"/>
    <x v="0"/>
    <s v="Air Conditioner"/>
    <x v="0"/>
    <x v="0"/>
    <n v="10"/>
    <d v="1899-12-30T00:06:13"/>
    <n v="4"/>
    <n v="6"/>
    <n v="360"/>
  </r>
  <r>
    <s v="ID1335"/>
    <d v="2016-01-24T17:25:26"/>
    <x v="0"/>
    <s v="Toaster"/>
    <x v="0"/>
    <x v="0"/>
    <n v="17"/>
    <d v="1899-12-30T00:02:35"/>
    <n v="1"/>
    <n v="2"/>
    <n v="120"/>
  </r>
  <r>
    <s v="ID1336"/>
    <d v="2016-01-24T17:25:26"/>
    <x v="4"/>
    <s v="Toaster"/>
    <x v="0"/>
    <x v="0"/>
    <n v="116"/>
    <d v="1899-12-30T00:01:17"/>
    <n v="4"/>
    <n v="1"/>
    <n v="60"/>
  </r>
  <r>
    <s v="ID1333"/>
    <d v="2016-01-24T17:16:48"/>
    <x v="4"/>
    <s v="Washing Machine"/>
    <x v="1"/>
    <x v="1"/>
    <m/>
    <m/>
    <m/>
    <m/>
    <m/>
  </r>
  <r>
    <s v="ID1334"/>
    <d v="2016-01-24T17:16:48"/>
    <x v="1"/>
    <s v="Toaster"/>
    <x v="0"/>
    <x v="0"/>
    <n v="84"/>
    <d v="1899-12-30T00:06:21"/>
    <n v="4"/>
    <n v="6"/>
    <n v="360"/>
  </r>
  <r>
    <s v="ID1331"/>
    <d v="2016-01-24T16:45:07"/>
    <x v="1"/>
    <s v="Air Conditioner"/>
    <x v="0"/>
    <x v="0"/>
    <n v="19"/>
    <d v="1899-12-30T00:02:21"/>
    <n v="3"/>
    <n v="2"/>
    <n v="120"/>
  </r>
  <r>
    <s v="ID1332"/>
    <d v="2016-01-24T16:45:07"/>
    <x v="5"/>
    <s v="Air Conditioner"/>
    <x v="0"/>
    <x v="0"/>
    <n v="47"/>
    <d v="1899-12-30T00:04:26"/>
    <n v="3"/>
    <n v="4"/>
    <n v="240"/>
  </r>
  <r>
    <s v="ID1329"/>
    <d v="2016-01-24T16:01:55"/>
    <x v="1"/>
    <s v="Fridge"/>
    <x v="0"/>
    <x v="0"/>
    <n v="68"/>
    <d v="1899-12-30T00:00:43"/>
    <n v="1"/>
    <n v="0"/>
    <n v="0"/>
  </r>
  <r>
    <s v="ID1330"/>
    <d v="2016-01-24T16:01:55"/>
    <x v="1"/>
    <s v="Television"/>
    <x v="0"/>
    <x v="0"/>
    <n v="43"/>
    <d v="1899-12-30T00:03:10"/>
    <n v="3"/>
    <n v="3"/>
    <n v="180"/>
  </r>
  <r>
    <s v="ID1327"/>
    <d v="2016-01-24T15:59:02"/>
    <x v="5"/>
    <s v="Fridge"/>
    <x v="0"/>
    <x v="0"/>
    <n v="53"/>
    <d v="1899-12-30T00:06:01"/>
    <n v="4"/>
    <n v="6"/>
    <n v="360"/>
  </r>
  <r>
    <s v="ID1328"/>
    <d v="2016-01-24T15:59:02"/>
    <x v="7"/>
    <s v="Television"/>
    <x v="0"/>
    <x v="0"/>
    <n v="37"/>
    <d v="1899-12-30T00:04:49"/>
    <n v="2"/>
    <n v="4"/>
    <n v="240"/>
  </r>
  <r>
    <s v="ID1325"/>
    <d v="2016-01-24T15:48:58"/>
    <x v="2"/>
    <s v="Toaster"/>
    <x v="0"/>
    <x v="0"/>
    <n v="116"/>
    <d v="1899-12-30T00:03:39"/>
    <n v="5"/>
    <n v="3"/>
    <n v="180"/>
  </r>
  <r>
    <s v="ID1326"/>
    <d v="2016-01-24T15:48:58"/>
    <x v="2"/>
    <s v="Toaster"/>
    <x v="0"/>
    <x v="0"/>
    <n v="14"/>
    <d v="1899-12-30T00:06:11"/>
    <n v="5"/>
    <n v="6"/>
    <n v="360"/>
  </r>
  <r>
    <s v="ID1323"/>
    <d v="2016-01-24T14:47:02"/>
    <x v="6"/>
    <s v="Air Conditioner"/>
    <x v="0"/>
    <x v="0"/>
    <n v="96"/>
    <d v="1899-12-30T00:04:30"/>
    <n v="2"/>
    <n v="4"/>
    <n v="240"/>
  </r>
  <r>
    <s v="ID1324"/>
    <d v="2016-01-24T14:47:02"/>
    <x v="1"/>
    <s v="Television"/>
    <x v="0"/>
    <x v="1"/>
    <n v="110"/>
    <d v="1899-12-30T00:05:03"/>
    <n v="5"/>
    <n v="5"/>
    <n v="300"/>
  </r>
  <r>
    <s v="ID1321"/>
    <d v="2016-01-24T14:45:36"/>
    <x v="7"/>
    <s v="Air Conditioner"/>
    <x v="0"/>
    <x v="0"/>
    <n v="76"/>
    <d v="1899-12-30T00:01:09"/>
    <n v="3"/>
    <n v="1"/>
    <n v="60"/>
  </r>
  <r>
    <s v="ID1322"/>
    <d v="2016-01-24T14:45:36"/>
    <x v="3"/>
    <s v="Air Conditioner"/>
    <x v="0"/>
    <x v="0"/>
    <n v="124"/>
    <d v="1899-12-30T00:03:09"/>
    <n v="2"/>
    <n v="3"/>
    <n v="180"/>
  </r>
  <r>
    <s v="ID1319"/>
    <d v="2016-01-24T14:15:22"/>
    <x v="3"/>
    <s v="Air Conditioner"/>
    <x v="0"/>
    <x v="0"/>
    <n v="28"/>
    <d v="1899-12-30T00:03:50"/>
    <n v="5"/>
    <n v="3"/>
    <n v="180"/>
  </r>
  <r>
    <s v="ID1320"/>
    <d v="2016-01-24T14:15:22"/>
    <x v="2"/>
    <s v="Air Conditioner"/>
    <x v="0"/>
    <x v="0"/>
    <n v="46"/>
    <d v="1899-12-30T00:04:43"/>
    <n v="1"/>
    <n v="4"/>
    <n v="240"/>
  </r>
  <r>
    <s v="ID1317"/>
    <d v="2016-01-24T13:13:26"/>
    <x v="2"/>
    <s v="Television"/>
    <x v="0"/>
    <x v="0"/>
    <n v="33"/>
    <d v="1899-12-30T00:03:06"/>
    <n v="2"/>
    <n v="3"/>
    <n v="180"/>
  </r>
  <r>
    <s v="ID1318"/>
    <d v="2016-01-24T13:13:26"/>
    <x v="7"/>
    <s v="Air Conditioner"/>
    <x v="0"/>
    <x v="0"/>
    <n v="113"/>
    <d v="1899-12-30T00:06:04"/>
    <n v="3"/>
    <n v="6"/>
    <n v="360"/>
  </r>
  <r>
    <s v="ID1315"/>
    <d v="2016-01-24T13:00:29"/>
    <x v="0"/>
    <s v="Television"/>
    <x v="0"/>
    <x v="0"/>
    <n v="102"/>
    <d v="1899-12-30T00:03:59"/>
    <n v="4"/>
    <n v="3"/>
    <n v="180"/>
  </r>
  <r>
    <s v="ID1316"/>
    <d v="2016-01-24T13:00:29"/>
    <x v="7"/>
    <s v="Toaster"/>
    <x v="0"/>
    <x v="0"/>
    <n v="19"/>
    <d v="1899-12-30T00:05:43"/>
    <n v="4"/>
    <n v="5"/>
    <n v="300"/>
  </r>
  <r>
    <s v="ID1313"/>
    <d v="2016-01-24T12:25:55"/>
    <x v="0"/>
    <s v="Television"/>
    <x v="0"/>
    <x v="1"/>
    <n v="61"/>
    <d v="1899-12-30T00:00:42"/>
    <n v="5"/>
    <n v="0"/>
    <n v="0"/>
  </r>
  <r>
    <s v="ID1314"/>
    <d v="2016-01-24T12:25:55"/>
    <x v="4"/>
    <s v="Toaster"/>
    <x v="0"/>
    <x v="0"/>
    <n v="51"/>
    <d v="1899-12-30T00:06:44"/>
    <n v="3"/>
    <n v="6"/>
    <n v="360"/>
  </r>
  <r>
    <s v="ID1311"/>
    <d v="2016-01-24T12:21:36"/>
    <x v="5"/>
    <s v="Washing Machine"/>
    <x v="0"/>
    <x v="0"/>
    <n v="112"/>
    <d v="1899-12-30T00:03:43"/>
    <n v="3"/>
    <n v="3"/>
    <n v="180"/>
  </r>
  <r>
    <s v="ID1312"/>
    <d v="2016-01-24T12:21:36"/>
    <x v="3"/>
    <s v="Television"/>
    <x v="0"/>
    <x v="0"/>
    <n v="58"/>
    <d v="1899-12-30T00:04:19"/>
    <n v="4"/>
    <n v="4"/>
    <n v="240"/>
  </r>
  <r>
    <s v="ID1309"/>
    <d v="2016-01-24T11:42:43"/>
    <x v="4"/>
    <s v="Air Conditioner"/>
    <x v="0"/>
    <x v="0"/>
    <n v="41"/>
    <d v="1899-12-30T00:03:54"/>
    <n v="4"/>
    <n v="3"/>
    <n v="180"/>
  </r>
  <r>
    <s v="ID1310"/>
    <d v="2016-01-24T11:42:43"/>
    <x v="1"/>
    <s v="Washing Machine"/>
    <x v="0"/>
    <x v="0"/>
    <n v="81"/>
    <d v="1899-12-30T00:06:19"/>
    <n v="3"/>
    <n v="6"/>
    <n v="360"/>
  </r>
  <r>
    <s v="ID1307"/>
    <d v="2016-01-24T11:11:02"/>
    <x v="2"/>
    <s v="Washing Machine"/>
    <x v="0"/>
    <x v="0"/>
    <n v="61"/>
    <d v="1899-12-30T00:03:05"/>
    <n v="3"/>
    <n v="3"/>
    <n v="180"/>
  </r>
  <r>
    <s v="ID1308"/>
    <d v="2016-01-24T11:11:02"/>
    <x v="3"/>
    <s v="Television"/>
    <x v="0"/>
    <x v="0"/>
    <n v="55"/>
    <d v="1899-12-30T00:06:30"/>
    <n v="1"/>
    <n v="6"/>
    <n v="360"/>
  </r>
  <r>
    <s v="ID1305"/>
    <d v="2016-01-24T10:32:10"/>
    <x v="7"/>
    <s v="Fridge"/>
    <x v="0"/>
    <x v="0"/>
    <n v="125"/>
    <d v="1899-12-30T00:00:31"/>
    <n v="3"/>
    <n v="0"/>
    <n v="0"/>
  </r>
  <r>
    <s v="ID1306"/>
    <d v="2016-01-24T10:32:10"/>
    <x v="4"/>
    <s v="Washing Machine"/>
    <x v="1"/>
    <x v="1"/>
    <m/>
    <m/>
    <m/>
    <m/>
    <m/>
  </r>
  <r>
    <s v="ID1303"/>
    <d v="2016-01-24T10:29:17"/>
    <x v="0"/>
    <s v="Toaster"/>
    <x v="0"/>
    <x v="0"/>
    <n v="16"/>
    <d v="1899-12-30T00:04:35"/>
    <n v="4"/>
    <n v="4"/>
    <n v="240"/>
  </r>
  <r>
    <s v="ID1304"/>
    <d v="2016-01-24T10:29:17"/>
    <x v="6"/>
    <s v="Fridge"/>
    <x v="1"/>
    <x v="1"/>
    <m/>
    <m/>
    <m/>
    <m/>
    <m/>
  </r>
  <r>
    <s v="ID1299"/>
    <d v="2016-01-24T10:04:48"/>
    <x v="6"/>
    <s v="Television"/>
    <x v="0"/>
    <x v="0"/>
    <n v="72"/>
    <d v="1899-12-30T00:05:11"/>
    <n v="5"/>
    <n v="5"/>
    <n v="300"/>
  </r>
  <r>
    <s v="ID1300"/>
    <d v="2016-01-24T10:04:48"/>
    <x v="0"/>
    <s v="Air Conditioner"/>
    <x v="1"/>
    <x v="1"/>
    <m/>
    <m/>
    <m/>
    <m/>
    <m/>
  </r>
  <r>
    <s v="ID1301"/>
    <d v="2016-01-24T10:04:48"/>
    <x v="5"/>
    <s v="Washing Machine"/>
    <x v="0"/>
    <x v="1"/>
    <n v="28"/>
    <d v="1899-12-30T00:00:52"/>
    <n v="4"/>
    <n v="0"/>
    <n v="0"/>
  </r>
  <r>
    <s v="ID1302"/>
    <d v="2016-01-24T10:04:48"/>
    <x v="2"/>
    <s v="Television"/>
    <x v="0"/>
    <x v="0"/>
    <n v="124"/>
    <d v="1899-12-30T00:03:13"/>
    <n v="4"/>
    <n v="3"/>
    <n v="180"/>
  </r>
  <r>
    <s v="ID1297"/>
    <d v="2016-01-24T10:03:22"/>
    <x v="1"/>
    <s v="Fridge"/>
    <x v="0"/>
    <x v="0"/>
    <n v="104"/>
    <d v="1899-12-30T00:05:35"/>
    <n v="2"/>
    <n v="5"/>
    <n v="300"/>
  </r>
  <r>
    <s v="ID1298"/>
    <d v="2016-01-24T10:03:22"/>
    <x v="6"/>
    <s v="Toaster"/>
    <x v="0"/>
    <x v="0"/>
    <n v="123"/>
    <d v="1899-12-30T00:01:55"/>
    <n v="1"/>
    <n v="1"/>
    <n v="60"/>
  </r>
  <r>
    <s v="ID1295"/>
    <d v="2016-01-24T09:54:43"/>
    <x v="0"/>
    <s v="Air Conditioner"/>
    <x v="0"/>
    <x v="0"/>
    <n v="109"/>
    <d v="1899-12-30T00:05:47"/>
    <n v="3"/>
    <n v="5"/>
    <n v="300"/>
  </r>
  <r>
    <s v="ID1296"/>
    <d v="2016-01-24T09:54:43"/>
    <x v="1"/>
    <s v="Toaster"/>
    <x v="1"/>
    <x v="1"/>
    <m/>
    <m/>
    <m/>
    <m/>
    <m/>
  </r>
  <r>
    <s v="ID1293"/>
    <d v="2016-01-24T09:24:29"/>
    <x v="7"/>
    <s v="Toaster"/>
    <x v="0"/>
    <x v="0"/>
    <n v="95"/>
    <d v="1899-12-30T00:03:05"/>
    <n v="5"/>
    <n v="3"/>
    <n v="180"/>
  </r>
  <r>
    <s v="ID1294"/>
    <d v="2016-01-24T09:24:29"/>
    <x v="7"/>
    <s v="Washing Machine"/>
    <x v="1"/>
    <x v="1"/>
    <m/>
    <m/>
    <m/>
    <m/>
    <m/>
  </r>
  <r>
    <s v="ID1291"/>
    <d v="2016-01-24T09:20:10"/>
    <x v="7"/>
    <s v="Air Conditioner"/>
    <x v="0"/>
    <x v="0"/>
    <n v="42"/>
    <d v="1899-12-30T00:03:56"/>
    <n v="3"/>
    <n v="3"/>
    <n v="180"/>
  </r>
  <r>
    <s v="ID1292"/>
    <d v="2016-01-24T09:20:10"/>
    <x v="1"/>
    <s v="Air Conditioner"/>
    <x v="0"/>
    <x v="0"/>
    <n v="86"/>
    <d v="1899-12-30T00:01:28"/>
    <n v="1"/>
    <n v="1"/>
    <n v="60"/>
  </r>
  <r>
    <s v="ID1289"/>
    <d v="2016-01-24T09:12:58"/>
    <x v="1"/>
    <s v="Fridge"/>
    <x v="0"/>
    <x v="0"/>
    <n v="21"/>
    <d v="1899-12-30T00:00:50"/>
    <n v="1"/>
    <n v="0"/>
    <n v="0"/>
  </r>
  <r>
    <s v="ID1290"/>
    <d v="2016-01-24T09:12:58"/>
    <x v="6"/>
    <s v="Washing Machine"/>
    <x v="0"/>
    <x v="0"/>
    <n v="87"/>
    <d v="1899-12-30T00:02:11"/>
    <n v="3"/>
    <n v="2"/>
    <n v="120"/>
  </r>
  <r>
    <s v="ID1285"/>
    <d v="2016-01-24T09:05:46"/>
    <x v="2"/>
    <s v="Toaster"/>
    <x v="1"/>
    <x v="1"/>
    <m/>
    <m/>
    <m/>
    <m/>
    <m/>
  </r>
  <r>
    <s v="ID1286"/>
    <d v="2016-01-24T09:05:46"/>
    <x v="3"/>
    <s v="Television"/>
    <x v="0"/>
    <x v="0"/>
    <n v="48"/>
    <d v="1899-12-30T00:06:36"/>
    <n v="2"/>
    <n v="6"/>
    <n v="360"/>
  </r>
  <r>
    <s v="ID1287"/>
    <d v="2016-01-24T09:05:46"/>
    <x v="7"/>
    <s v="Toaster"/>
    <x v="0"/>
    <x v="0"/>
    <n v="57"/>
    <d v="1899-12-30T00:04:32"/>
    <n v="3"/>
    <n v="4"/>
    <n v="240"/>
  </r>
  <r>
    <s v="ID1288"/>
    <d v="2016-01-24T09:05:46"/>
    <x v="0"/>
    <s v="Fridge"/>
    <x v="0"/>
    <x v="1"/>
    <n v="116"/>
    <d v="1899-12-30T00:05:09"/>
    <n v="3"/>
    <n v="5"/>
    <n v="300"/>
  </r>
  <r>
    <s v="ID1283"/>
    <d v="2016-01-23T17:44:10"/>
    <x v="1"/>
    <s v="Washing Machine"/>
    <x v="1"/>
    <x v="1"/>
    <m/>
    <m/>
    <m/>
    <m/>
    <m/>
  </r>
  <r>
    <s v="ID1284"/>
    <d v="2016-01-23T17:44:10"/>
    <x v="5"/>
    <s v="Toaster"/>
    <x v="1"/>
    <x v="1"/>
    <m/>
    <m/>
    <m/>
    <m/>
    <m/>
  </r>
  <r>
    <s v="ID1281"/>
    <d v="2016-01-23T17:41:17"/>
    <x v="7"/>
    <s v="Television"/>
    <x v="0"/>
    <x v="0"/>
    <n v="74"/>
    <d v="1899-12-30T00:05:54"/>
    <n v="2"/>
    <n v="5"/>
    <n v="300"/>
  </r>
  <r>
    <s v="ID1282"/>
    <d v="2016-01-23T17:41:17"/>
    <x v="1"/>
    <s v="Television"/>
    <x v="0"/>
    <x v="0"/>
    <n v="85"/>
    <d v="1899-12-30T00:02:44"/>
    <n v="3"/>
    <n v="2"/>
    <n v="120"/>
  </r>
  <r>
    <s v="ID1279"/>
    <d v="2016-01-23T17:24:00"/>
    <x v="7"/>
    <s v="Toaster"/>
    <x v="0"/>
    <x v="0"/>
    <n v="19"/>
    <d v="1899-12-30T00:01:11"/>
    <n v="4"/>
    <n v="1"/>
    <n v="60"/>
  </r>
  <r>
    <s v="ID1280"/>
    <d v="2016-01-23T17:24:00"/>
    <x v="2"/>
    <s v="Washing Machine"/>
    <x v="1"/>
    <x v="1"/>
    <m/>
    <m/>
    <m/>
    <m/>
    <m/>
  </r>
  <r>
    <s v="ID1277"/>
    <d v="2016-01-23T16:45:07"/>
    <x v="5"/>
    <s v="Television"/>
    <x v="0"/>
    <x v="0"/>
    <n v="53"/>
    <d v="1899-12-30T00:06:03"/>
    <n v="3"/>
    <n v="6"/>
    <n v="360"/>
  </r>
  <r>
    <s v="ID1278"/>
    <d v="2016-01-23T16:45:07"/>
    <x v="3"/>
    <s v="Television"/>
    <x v="0"/>
    <x v="0"/>
    <n v="116"/>
    <d v="1899-12-30T00:04:58"/>
    <n v="3"/>
    <n v="4"/>
    <n v="240"/>
  </r>
  <r>
    <s v="ID1275"/>
    <d v="2016-01-23T16:37:55"/>
    <x v="0"/>
    <s v="Toaster"/>
    <x v="0"/>
    <x v="0"/>
    <n v="53"/>
    <d v="1899-12-30T00:01:43"/>
    <n v="4"/>
    <n v="1"/>
    <n v="60"/>
  </r>
  <r>
    <s v="ID1276"/>
    <d v="2016-01-23T16:37:55"/>
    <x v="3"/>
    <s v="Air Conditioner"/>
    <x v="0"/>
    <x v="0"/>
    <n v="12"/>
    <d v="1899-12-30T00:05:48"/>
    <n v="3"/>
    <n v="5"/>
    <n v="300"/>
  </r>
  <r>
    <s v="ID1273"/>
    <d v="2016-01-23T16:13:26"/>
    <x v="5"/>
    <s v="Washing Machine"/>
    <x v="0"/>
    <x v="1"/>
    <n v="31"/>
    <d v="1899-12-30T00:00:31"/>
    <n v="3"/>
    <n v="0"/>
    <n v="0"/>
  </r>
  <r>
    <s v="ID1274"/>
    <d v="2016-01-23T16:13:26"/>
    <x v="1"/>
    <s v="Television"/>
    <x v="0"/>
    <x v="0"/>
    <n v="56"/>
    <d v="1899-12-30T00:01:20"/>
    <n v="2"/>
    <n v="1"/>
    <n v="60"/>
  </r>
  <r>
    <s v="ID1271"/>
    <d v="2016-01-23T16:01:55"/>
    <x v="4"/>
    <s v="Toaster"/>
    <x v="0"/>
    <x v="1"/>
    <n v="56"/>
    <d v="1899-12-30T00:01:58"/>
    <n v="4"/>
    <n v="1"/>
    <n v="60"/>
  </r>
  <r>
    <s v="ID1272"/>
    <d v="2016-01-23T16:01:55"/>
    <x v="6"/>
    <s v="Fridge"/>
    <x v="1"/>
    <x v="1"/>
    <m/>
    <m/>
    <m/>
    <m/>
    <m/>
  </r>
  <r>
    <s v="ID1269"/>
    <d v="2016-01-23T14:52:48"/>
    <x v="2"/>
    <s v="Air Conditioner"/>
    <x v="0"/>
    <x v="0"/>
    <n v="33"/>
    <d v="1899-12-30T00:01:06"/>
    <n v="5"/>
    <n v="1"/>
    <n v="60"/>
  </r>
  <r>
    <s v="ID1270"/>
    <d v="2016-01-23T14:52:48"/>
    <x v="4"/>
    <s v="Air Conditioner"/>
    <x v="1"/>
    <x v="1"/>
    <m/>
    <m/>
    <m/>
    <m/>
    <m/>
  </r>
  <r>
    <s v="ID1267"/>
    <d v="2016-01-23T14:13:55"/>
    <x v="2"/>
    <s v="Toaster"/>
    <x v="0"/>
    <x v="0"/>
    <n v="75"/>
    <d v="1899-12-30T00:02:00"/>
    <n v="4"/>
    <n v="2"/>
    <n v="120"/>
  </r>
  <r>
    <s v="ID1268"/>
    <d v="2016-01-23T14:13:55"/>
    <x v="6"/>
    <s v="Television"/>
    <x v="1"/>
    <x v="1"/>
    <m/>
    <m/>
    <m/>
    <m/>
    <m/>
  </r>
  <r>
    <s v="ID1265"/>
    <d v="2016-01-23T13:37:55"/>
    <x v="2"/>
    <s v="Fridge"/>
    <x v="0"/>
    <x v="0"/>
    <n v="29"/>
    <d v="1899-12-30T00:01:50"/>
    <n v="5"/>
    <n v="1"/>
    <n v="60"/>
  </r>
  <r>
    <s v="ID1266"/>
    <d v="2016-01-23T13:37:55"/>
    <x v="7"/>
    <s v="Fridge"/>
    <x v="0"/>
    <x v="0"/>
    <n v="10"/>
    <d v="1899-12-30T00:06:42"/>
    <n v="5"/>
    <n v="6"/>
    <n v="360"/>
  </r>
  <r>
    <s v="ID1263"/>
    <d v="2016-01-23T13:33:36"/>
    <x v="3"/>
    <s v="Fridge"/>
    <x v="0"/>
    <x v="0"/>
    <n v="44"/>
    <d v="1899-12-30T00:03:12"/>
    <n v="5"/>
    <n v="3"/>
    <n v="180"/>
  </r>
  <r>
    <s v="ID1264"/>
    <d v="2016-01-23T13:33:36"/>
    <x v="3"/>
    <s v="Washing Machine"/>
    <x v="0"/>
    <x v="1"/>
    <n v="62"/>
    <d v="1899-12-30T00:03:33"/>
    <n v="4"/>
    <n v="3"/>
    <n v="180"/>
  </r>
  <r>
    <s v="ID1261"/>
    <d v="2016-01-23T12:54:43"/>
    <x v="1"/>
    <s v="Toaster"/>
    <x v="0"/>
    <x v="0"/>
    <n v="89"/>
    <d v="1899-12-30T00:01:34"/>
    <n v="2"/>
    <n v="1"/>
    <n v="60"/>
  </r>
  <r>
    <s v="ID1262"/>
    <d v="2016-01-23T12:54:43"/>
    <x v="6"/>
    <s v="Air Conditioner"/>
    <x v="1"/>
    <x v="1"/>
    <m/>
    <m/>
    <m/>
    <m/>
    <m/>
  </r>
  <r>
    <s v="ID1259"/>
    <d v="2016-01-23T12:43:12"/>
    <x v="2"/>
    <s v="Television"/>
    <x v="0"/>
    <x v="0"/>
    <n v="18"/>
    <d v="1899-12-30T00:01:14"/>
    <n v="4"/>
    <n v="1"/>
    <n v="60"/>
  </r>
  <r>
    <s v="ID1260"/>
    <d v="2016-01-23T12:43:12"/>
    <x v="1"/>
    <s v="Toaster"/>
    <x v="0"/>
    <x v="0"/>
    <n v="29"/>
    <d v="1899-12-30T00:05:55"/>
    <n v="5"/>
    <n v="5"/>
    <n v="300"/>
  </r>
  <r>
    <s v="ID1257"/>
    <d v="2016-01-23T12:14:24"/>
    <x v="6"/>
    <s v="Washing Machine"/>
    <x v="0"/>
    <x v="0"/>
    <n v="26"/>
    <d v="1899-12-30T00:03:47"/>
    <n v="3"/>
    <n v="3"/>
    <n v="180"/>
  </r>
  <r>
    <s v="ID1258"/>
    <d v="2016-01-23T12:14:24"/>
    <x v="3"/>
    <s v="Toaster"/>
    <x v="0"/>
    <x v="0"/>
    <n v="33"/>
    <d v="1899-12-30T00:01:44"/>
    <n v="5"/>
    <n v="1"/>
    <n v="60"/>
  </r>
  <r>
    <s v="ID1255"/>
    <d v="2016-01-23T11:55:41"/>
    <x v="6"/>
    <s v="Washing Machine"/>
    <x v="0"/>
    <x v="0"/>
    <n v="15"/>
    <d v="1899-12-30T00:03:37"/>
    <n v="3"/>
    <n v="3"/>
    <n v="180"/>
  </r>
  <r>
    <s v="ID1256"/>
    <d v="2016-01-23T11:55:41"/>
    <x v="6"/>
    <s v="Fridge"/>
    <x v="0"/>
    <x v="0"/>
    <n v="120"/>
    <d v="1899-12-30T00:04:12"/>
    <n v="2"/>
    <n v="4"/>
    <n v="240"/>
  </r>
  <r>
    <s v="ID1253"/>
    <d v="2016-01-23T11:44:10"/>
    <x v="4"/>
    <s v="Television"/>
    <x v="0"/>
    <x v="0"/>
    <n v="22"/>
    <d v="1899-12-30T00:06:12"/>
    <n v="3"/>
    <n v="6"/>
    <n v="360"/>
  </r>
  <r>
    <s v="ID1254"/>
    <d v="2016-01-23T11:44:10"/>
    <x v="3"/>
    <s v="Television"/>
    <x v="1"/>
    <x v="1"/>
    <m/>
    <m/>
    <m/>
    <m/>
    <m/>
  </r>
  <r>
    <s v="ID1251"/>
    <d v="2016-01-23T11:36:58"/>
    <x v="7"/>
    <s v="Fridge"/>
    <x v="0"/>
    <x v="0"/>
    <n v="74"/>
    <d v="1899-12-30T00:01:15"/>
    <n v="3"/>
    <n v="1"/>
    <n v="60"/>
  </r>
  <r>
    <s v="ID1252"/>
    <d v="2016-01-23T11:36:58"/>
    <x v="0"/>
    <s v="Fridge"/>
    <x v="0"/>
    <x v="0"/>
    <n v="18"/>
    <d v="1899-12-30T00:01:21"/>
    <n v="3"/>
    <n v="1"/>
    <n v="60"/>
  </r>
  <r>
    <s v="ID1249"/>
    <d v="2016-01-23T11:35:31"/>
    <x v="3"/>
    <s v="Washing Machine"/>
    <x v="0"/>
    <x v="0"/>
    <n v="110"/>
    <d v="1899-12-30T00:05:03"/>
    <n v="5"/>
    <n v="5"/>
    <n v="300"/>
  </r>
  <r>
    <s v="ID1250"/>
    <d v="2016-01-23T11:35:31"/>
    <x v="5"/>
    <s v="Toaster"/>
    <x v="0"/>
    <x v="0"/>
    <n v="28"/>
    <d v="1899-12-30T00:05:16"/>
    <n v="2"/>
    <n v="5"/>
    <n v="300"/>
  </r>
  <r>
    <s v="ID1247"/>
    <d v="2016-01-23T11:32:38"/>
    <x v="1"/>
    <s v="Fridge"/>
    <x v="0"/>
    <x v="1"/>
    <n v="10"/>
    <d v="1899-12-30T00:01:01"/>
    <n v="5"/>
    <n v="1"/>
    <n v="60"/>
  </r>
  <r>
    <s v="ID1248"/>
    <d v="2016-01-23T11:32:38"/>
    <x v="7"/>
    <s v="Fridge"/>
    <x v="0"/>
    <x v="0"/>
    <n v="100"/>
    <d v="1899-12-30T00:00:42"/>
    <n v="5"/>
    <n v="0"/>
    <n v="0"/>
  </r>
  <r>
    <s v="ID1245"/>
    <d v="2016-01-23T11:29:46"/>
    <x v="0"/>
    <s v="Air Conditioner"/>
    <x v="0"/>
    <x v="0"/>
    <n v="33"/>
    <d v="1899-12-30T00:03:29"/>
    <n v="3"/>
    <n v="3"/>
    <n v="180"/>
  </r>
  <r>
    <s v="ID1246"/>
    <d v="2016-01-23T11:29:46"/>
    <x v="2"/>
    <s v="Washing Machine"/>
    <x v="1"/>
    <x v="1"/>
    <m/>
    <m/>
    <m/>
    <m/>
    <m/>
  </r>
  <r>
    <s v="ID1243"/>
    <d v="2016-01-23T11:18:14"/>
    <x v="7"/>
    <s v="Television"/>
    <x v="0"/>
    <x v="0"/>
    <n v="84"/>
    <d v="1899-12-30T00:01:21"/>
    <n v="5"/>
    <n v="1"/>
    <n v="60"/>
  </r>
  <r>
    <s v="ID1244"/>
    <d v="2016-01-23T11:18:14"/>
    <x v="4"/>
    <s v="Toaster"/>
    <x v="0"/>
    <x v="1"/>
    <n v="63"/>
    <d v="1899-12-30T00:05:00"/>
    <n v="4"/>
    <n v="5"/>
    <n v="300"/>
  </r>
  <r>
    <s v="ID1241"/>
    <d v="2016-01-23T11:00:58"/>
    <x v="0"/>
    <s v="Washing Machine"/>
    <x v="0"/>
    <x v="0"/>
    <n v="121"/>
    <d v="1899-12-30T00:02:49"/>
    <n v="2"/>
    <n v="2"/>
    <n v="120"/>
  </r>
  <r>
    <s v="ID1242"/>
    <d v="2016-01-23T11:00:58"/>
    <x v="6"/>
    <s v="Television"/>
    <x v="0"/>
    <x v="0"/>
    <n v="83"/>
    <d v="1899-12-30T00:06:48"/>
    <n v="5"/>
    <n v="6"/>
    <n v="360"/>
  </r>
  <r>
    <s v="ID1239"/>
    <d v="2016-01-23T10:49:26"/>
    <x v="3"/>
    <s v="Fridge"/>
    <x v="1"/>
    <x v="1"/>
    <m/>
    <m/>
    <m/>
    <m/>
    <m/>
  </r>
  <r>
    <s v="ID1240"/>
    <d v="2016-01-23T10:49:26"/>
    <x v="2"/>
    <s v="Air Conditioner"/>
    <x v="0"/>
    <x v="0"/>
    <n v="118"/>
    <d v="1899-12-30T00:02:49"/>
    <n v="4"/>
    <n v="2"/>
    <n v="120"/>
  </r>
  <r>
    <s v="ID1237"/>
    <d v="2016-01-23T09:57:36"/>
    <x v="3"/>
    <s v="Fridge"/>
    <x v="0"/>
    <x v="0"/>
    <n v="12"/>
    <d v="1899-12-30T00:05:31"/>
    <n v="3"/>
    <n v="5"/>
    <n v="300"/>
  </r>
  <r>
    <s v="ID1238"/>
    <d v="2016-01-23T09:57:36"/>
    <x v="7"/>
    <s v="Air Conditioner"/>
    <x v="0"/>
    <x v="1"/>
    <n v="120"/>
    <d v="1899-12-30T00:00:54"/>
    <n v="4"/>
    <n v="0"/>
    <n v="0"/>
  </r>
  <r>
    <s v="ID1235"/>
    <d v="2016-01-23T09:51:50"/>
    <x v="4"/>
    <s v="Toaster"/>
    <x v="0"/>
    <x v="1"/>
    <n v="112"/>
    <d v="1899-12-30T00:06:18"/>
    <n v="2"/>
    <n v="6"/>
    <n v="360"/>
  </r>
  <r>
    <s v="ID1236"/>
    <d v="2016-01-23T09:51:50"/>
    <x v="2"/>
    <s v="Television"/>
    <x v="0"/>
    <x v="0"/>
    <n v="53"/>
    <d v="1899-12-30T00:05:46"/>
    <n v="4"/>
    <n v="5"/>
    <n v="300"/>
  </r>
  <r>
    <s v="ID1233"/>
    <d v="2016-01-23T09:40:19"/>
    <x v="1"/>
    <s v="Air Conditioner"/>
    <x v="0"/>
    <x v="0"/>
    <n v="112"/>
    <d v="1899-12-30T00:03:37"/>
    <n v="5"/>
    <n v="3"/>
    <n v="180"/>
  </r>
  <r>
    <s v="ID1234"/>
    <d v="2016-01-23T09:40:19"/>
    <x v="5"/>
    <s v="Fridge"/>
    <x v="0"/>
    <x v="0"/>
    <n v="116"/>
    <d v="1899-12-30T00:02:42"/>
    <n v="3"/>
    <n v="2"/>
    <n v="120"/>
  </r>
  <r>
    <s v="ID1231"/>
    <d v="2016-01-23T09:31:41"/>
    <x v="1"/>
    <s v="Television"/>
    <x v="0"/>
    <x v="0"/>
    <n v="116"/>
    <d v="1899-12-30T00:01:13"/>
    <n v="2"/>
    <n v="1"/>
    <n v="60"/>
  </r>
  <r>
    <s v="ID1232"/>
    <d v="2016-01-23T09:31:41"/>
    <x v="6"/>
    <s v="Fridge"/>
    <x v="0"/>
    <x v="0"/>
    <n v="52"/>
    <d v="1899-12-30T00:01:27"/>
    <n v="5"/>
    <n v="1"/>
    <n v="60"/>
  </r>
  <r>
    <s v="ID1229"/>
    <d v="2016-01-22T17:47:02"/>
    <x v="0"/>
    <s v="Toaster"/>
    <x v="0"/>
    <x v="0"/>
    <n v="71"/>
    <d v="1899-12-30T00:04:01"/>
    <n v="2"/>
    <n v="4"/>
    <n v="240"/>
  </r>
  <r>
    <s v="ID1230"/>
    <d v="2016-01-22T17:47:02"/>
    <x v="4"/>
    <s v="Television"/>
    <x v="0"/>
    <x v="1"/>
    <n v="50"/>
    <d v="1899-12-30T00:05:08"/>
    <n v="3"/>
    <n v="5"/>
    <n v="300"/>
  </r>
  <r>
    <s v="ID1227"/>
    <d v="2016-01-22T17:38:24"/>
    <x v="3"/>
    <s v="Television"/>
    <x v="0"/>
    <x v="0"/>
    <n v="64"/>
    <d v="1899-12-30T00:01:42"/>
    <n v="3"/>
    <n v="1"/>
    <n v="60"/>
  </r>
  <r>
    <s v="ID1228"/>
    <d v="2016-01-22T17:38:24"/>
    <x v="6"/>
    <s v="Air Conditioner"/>
    <x v="1"/>
    <x v="1"/>
    <m/>
    <m/>
    <m/>
    <m/>
    <m/>
  </r>
  <r>
    <s v="ID1225"/>
    <d v="2016-01-22T17:25:26"/>
    <x v="1"/>
    <s v="Fridge"/>
    <x v="1"/>
    <x v="1"/>
    <m/>
    <m/>
    <m/>
    <m/>
    <m/>
  </r>
  <r>
    <s v="ID1226"/>
    <d v="2016-01-22T17:25:26"/>
    <x v="1"/>
    <s v="Toaster"/>
    <x v="0"/>
    <x v="0"/>
    <n v="115"/>
    <d v="1899-12-30T00:04:12"/>
    <n v="5"/>
    <n v="4"/>
    <n v="240"/>
  </r>
  <r>
    <s v="ID1223"/>
    <d v="2016-01-22T16:56:38"/>
    <x v="1"/>
    <s v="Television"/>
    <x v="0"/>
    <x v="0"/>
    <n v="72"/>
    <d v="1899-12-30T00:04:09"/>
    <n v="5"/>
    <n v="4"/>
    <n v="240"/>
  </r>
  <r>
    <s v="ID1224"/>
    <d v="2016-01-22T16:56:38"/>
    <x v="7"/>
    <s v="Air Conditioner"/>
    <x v="0"/>
    <x v="1"/>
    <n v="82"/>
    <d v="1899-12-30T00:05:02"/>
    <n v="1"/>
    <n v="5"/>
    <n v="300"/>
  </r>
  <r>
    <s v="ID1221"/>
    <d v="2016-01-22T16:50:53"/>
    <x v="4"/>
    <s v="Washing Machine"/>
    <x v="1"/>
    <x v="1"/>
    <m/>
    <m/>
    <m/>
    <m/>
    <m/>
  </r>
  <r>
    <s v="ID1222"/>
    <d v="2016-01-22T16:50:53"/>
    <x v="5"/>
    <s v="Washing Machine"/>
    <x v="0"/>
    <x v="0"/>
    <n v="33"/>
    <d v="1899-12-30T00:06:09"/>
    <n v="5"/>
    <n v="6"/>
    <n v="360"/>
  </r>
  <r>
    <s v="ID1219"/>
    <d v="2016-01-22T16:39:22"/>
    <x v="1"/>
    <s v="Fridge"/>
    <x v="1"/>
    <x v="1"/>
    <m/>
    <m/>
    <m/>
    <m/>
    <m/>
  </r>
  <r>
    <s v="ID1220"/>
    <d v="2016-01-22T16:39:22"/>
    <x v="0"/>
    <s v="Toaster"/>
    <x v="0"/>
    <x v="1"/>
    <n v="35"/>
    <d v="1899-12-30T00:05:09"/>
    <n v="5"/>
    <n v="5"/>
    <n v="300"/>
  </r>
  <r>
    <s v="ID1217"/>
    <d v="2016-01-22T16:01:55"/>
    <x v="6"/>
    <s v="Toaster"/>
    <x v="1"/>
    <x v="1"/>
    <m/>
    <m/>
    <m/>
    <m/>
    <m/>
  </r>
  <r>
    <s v="ID1218"/>
    <d v="2016-01-22T16:01:55"/>
    <x v="4"/>
    <s v="Television"/>
    <x v="0"/>
    <x v="0"/>
    <n v="78"/>
    <d v="1899-12-30T00:01:05"/>
    <n v="5"/>
    <n v="1"/>
    <n v="60"/>
  </r>
  <r>
    <s v="ID1215"/>
    <d v="2016-01-22T15:56:10"/>
    <x v="6"/>
    <s v="Television"/>
    <x v="1"/>
    <x v="1"/>
    <m/>
    <m/>
    <m/>
    <m/>
    <m/>
  </r>
  <r>
    <s v="ID1216"/>
    <d v="2016-01-22T15:56:10"/>
    <x v="6"/>
    <s v="Fridge"/>
    <x v="1"/>
    <x v="1"/>
    <m/>
    <m/>
    <m/>
    <m/>
    <m/>
  </r>
  <r>
    <s v="ID1213"/>
    <d v="2016-01-22T15:30:14"/>
    <x v="6"/>
    <s v="Washing Machine"/>
    <x v="1"/>
    <x v="1"/>
    <m/>
    <m/>
    <m/>
    <m/>
    <m/>
  </r>
  <r>
    <s v="ID1214"/>
    <d v="2016-01-22T15:30:14"/>
    <x v="0"/>
    <s v="Television"/>
    <x v="1"/>
    <x v="1"/>
    <m/>
    <m/>
    <m/>
    <m/>
    <m/>
  </r>
  <r>
    <s v="ID1211"/>
    <d v="2016-01-22T14:49:55"/>
    <x v="4"/>
    <s v="Fridge"/>
    <x v="0"/>
    <x v="1"/>
    <n v="54"/>
    <d v="1899-12-30T00:03:15"/>
    <n v="5"/>
    <n v="3"/>
    <n v="180"/>
  </r>
  <r>
    <s v="ID1212"/>
    <d v="2016-01-22T14:49:55"/>
    <x v="1"/>
    <s v="Toaster"/>
    <x v="0"/>
    <x v="0"/>
    <n v="99"/>
    <d v="1899-12-30T00:01:00"/>
    <n v="1"/>
    <n v="1"/>
    <n v="60"/>
  </r>
  <r>
    <s v="ID1209"/>
    <d v="2016-01-22T14:48:29"/>
    <x v="5"/>
    <s v="Television"/>
    <x v="1"/>
    <x v="1"/>
    <m/>
    <m/>
    <m/>
    <m/>
    <m/>
  </r>
  <r>
    <s v="ID1210"/>
    <d v="2016-01-22T14:48:29"/>
    <x v="0"/>
    <s v="Fridge"/>
    <x v="0"/>
    <x v="0"/>
    <n v="15"/>
    <d v="1899-12-30T00:04:55"/>
    <n v="4"/>
    <n v="4"/>
    <n v="240"/>
  </r>
  <r>
    <s v="ID1207"/>
    <d v="2016-01-22T14:44:10"/>
    <x v="4"/>
    <s v="Television"/>
    <x v="0"/>
    <x v="0"/>
    <n v="35"/>
    <d v="1899-12-30T00:01:10"/>
    <n v="3"/>
    <n v="1"/>
    <n v="60"/>
  </r>
  <r>
    <s v="ID1208"/>
    <d v="2016-01-22T14:44:10"/>
    <x v="3"/>
    <s v="Fridge"/>
    <x v="0"/>
    <x v="0"/>
    <n v="57"/>
    <d v="1899-12-30T00:01:21"/>
    <n v="5"/>
    <n v="1"/>
    <n v="60"/>
  </r>
  <r>
    <s v="ID1205"/>
    <d v="2016-01-22T14:22:34"/>
    <x v="5"/>
    <s v="Television"/>
    <x v="0"/>
    <x v="1"/>
    <n v="94"/>
    <d v="1899-12-30T00:03:58"/>
    <n v="4"/>
    <n v="3"/>
    <n v="180"/>
  </r>
  <r>
    <s v="ID1206"/>
    <d v="2016-01-22T14:22:34"/>
    <x v="5"/>
    <s v="Television"/>
    <x v="0"/>
    <x v="0"/>
    <n v="92"/>
    <d v="1899-12-30T00:06:10"/>
    <n v="1"/>
    <n v="6"/>
    <n v="360"/>
  </r>
  <r>
    <s v="ID1203"/>
    <d v="2016-01-22T14:19:41"/>
    <x v="7"/>
    <s v="Fridge"/>
    <x v="1"/>
    <x v="1"/>
    <m/>
    <m/>
    <m/>
    <m/>
    <m/>
  </r>
  <r>
    <s v="ID1204"/>
    <d v="2016-01-22T14:19:41"/>
    <x v="2"/>
    <s v="Toaster"/>
    <x v="0"/>
    <x v="0"/>
    <n v="67"/>
    <d v="1899-12-30T00:06:42"/>
    <n v="4"/>
    <n v="6"/>
    <n v="360"/>
  </r>
  <r>
    <s v="ID1201"/>
    <d v="2016-01-22T12:47:31"/>
    <x v="5"/>
    <s v="Air Conditioner"/>
    <x v="1"/>
    <x v="1"/>
    <m/>
    <m/>
    <m/>
    <m/>
    <m/>
  </r>
  <r>
    <s v="ID1202"/>
    <d v="2016-01-22T12:47:31"/>
    <x v="1"/>
    <s v="Washing Machine"/>
    <x v="1"/>
    <x v="1"/>
    <m/>
    <m/>
    <m/>
    <m/>
    <m/>
  </r>
  <r>
    <s v="ID1197"/>
    <d v="2016-01-22T11:55:41"/>
    <x v="1"/>
    <s v="Toaster"/>
    <x v="0"/>
    <x v="0"/>
    <n v="13"/>
    <d v="1899-12-30T00:07:00"/>
    <n v="3"/>
    <n v="6"/>
    <n v="360"/>
  </r>
  <r>
    <s v="ID1198"/>
    <d v="2016-01-22T11:55:41"/>
    <x v="0"/>
    <s v="Fridge"/>
    <x v="0"/>
    <x v="0"/>
    <n v="84"/>
    <d v="1899-12-30T00:05:34"/>
    <n v="5"/>
    <n v="5"/>
    <n v="300"/>
  </r>
  <r>
    <s v="ID1199"/>
    <d v="2016-01-22T11:55:41"/>
    <x v="2"/>
    <s v="Fridge"/>
    <x v="0"/>
    <x v="0"/>
    <n v="60"/>
    <d v="1899-12-30T00:04:46"/>
    <n v="3"/>
    <n v="4"/>
    <n v="240"/>
  </r>
  <r>
    <s v="ID1200"/>
    <d v="2016-01-22T11:55:41"/>
    <x v="2"/>
    <s v="Fridge"/>
    <x v="0"/>
    <x v="0"/>
    <n v="32"/>
    <d v="1899-12-30T00:00:35"/>
    <n v="5"/>
    <n v="0"/>
    <n v="0"/>
  </r>
  <r>
    <s v="ID1195"/>
    <d v="2016-01-22T11:42:43"/>
    <x v="1"/>
    <s v="Air Conditioner"/>
    <x v="1"/>
    <x v="1"/>
    <m/>
    <m/>
    <m/>
    <m/>
    <m/>
  </r>
  <r>
    <s v="ID1196"/>
    <d v="2016-01-22T11:42:43"/>
    <x v="6"/>
    <s v="Toaster"/>
    <x v="0"/>
    <x v="0"/>
    <n v="39"/>
    <d v="1899-12-30T00:05:05"/>
    <n v="4"/>
    <n v="5"/>
    <n v="300"/>
  </r>
  <r>
    <s v="ID1193"/>
    <d v="2016-01-22T11:39:50"/>
    <x v="6"/>
    <s v="Fridge"/>
    <x v="0"/>
    <x v="0"/>
    <n v="77"/>
    <d v="1899-12-30T00:05:02"/>
    <n v="5"/>
    <n v="5"/>
    <n v="300"/>
  </r>
  <r>
    <s v="ID1194"/>
    <d v="2016-01-22T11:39:50"/>
    <x v="4"/>
    <s v="Air Conditioner"/>
    <x v="0"/>
    <x v="0"/>
    <n v="46"/>
    <d v="1899-12-30T00:06:05"/>
    <n v="3"/>
    <n v="6"/>
    <n v="360"/>
  </r>
  <r>
    <s v="ID1191"/>
    <d v="2016-01-22T10:37:55"/>
    <x v="4"/>
    <s v="Air Conditioner"/>
    <x v="1"/>
    <x v="1"/>
    <m/>
    <m/>
    <m/>
    <m/>
    <m/>
  </r>
  <r>
    <s v="ID1192"/>
    <d v="2016-01-22T10:37:55"/>
    <x v="3"/>
    <s v="Washing Machine"/>
    <x v="0"/>
    <x v="1"/>
    <n v="55"/>
    <d v="1899-12-30T00:04:40"/>
    <n v="4"/>
    <n v="4"/>
    <n v="240"/>
  </r>
  <r>
    <s v="ID1189"/>
    <d v="2016-01-22T09:59:02"/>
    <x v="4"/>
    <s v="Air Conditioner"/>
    <x v="0"/>
    <x v="0"/>
    <n v="23"/>
    <d v="1899-12-30T00:04:44"/>
    <n v="1"/>
    <n v="4"/>
    <n v="240"/>
  </r>
  <r>
    <s v="ID1190"/>
    <d v="2016-01-22T09:59:02"/>
    <x v="6"/>
    <s v="Fridge"/>
    <x v="0"/>
    <x v="0"/>
    <n v="53"/>
    <d v="1899-12-30T00:01:17"/>
    <n v="2"/>
    <n v="1"/>
    <n v="60"/>
  </r>
  <r>
    <s v="ID1187"/>
    <d v="2016-01-22T09:48:58"/>
    <x v="6"/>
    <s v="Television"/>
    <x v="0"/>
    <x v="0"/>
    <n v="103"/>
    <d v="1899-12-30T00:02:14"/>
    <n v="5"/>
    <n v="2"/>
    <n v="120"/>
  </r>
  <r>
    <s v="ID1188"/>
    <d v="2016-01-22T09:48:58"/>
    <x v="4"/>
    <s v="Washing Machine"/>
    <x v="0"/>
    <x v="0"/>
    <n v="98"/>
    <d v="1899-12-30T00:06:53"/>
    <n v="4"/>
    <n v="6"/>
    <n v="360"/>
  </r>
  <r>
    <s v="ID1185"/>
    <d v="2016-01-22T09:24:29"/>
    <x v="6"/>
    <s v="Fridge"/>
    <x v="0"/>
    <x v="0"/>
    <n v="34"/>
    <d v="1899-12-30T00:06:07"/>
    <n v="3"/>
    <n v="6"/>
    <n v="360"/>
  </r>
  <r>
    <s v="ID1186"/>
    <d v="2016-01-22T09:24:29"/>
    <x v="3"/>
    <s v="Television"/>
    <x v="0"/>
    <x v="0"/>
    <n v="53"/>
    <d v="1899-12-30T00:05:02"/>
    <n v="4"/>
    <n v="5"/>
    <n v="300"/>
  </r>
  <r>
    <s v="ID1181"/>
    <d v="2016-01-22T09:11:31"/>
    <x v="5"/>
    <s v="Air Conditioner"/>
    <x v="1"/>
    <x v="1"/>
    <m/>
    <m/>
    <m/>
    <m/>
    <m/>
  </r>
  <r>
    <s v="ID1182"/>
    <d v="2016-01-22T09:11:31"/>
    <x v="3"/>
    <s v="Fridge"/>
    <x v="0"/>
    <x v="0"/>
    <n v="20"/>
    <d v="1899-12-30T00:01:08"/>
    <n v="3"/>
    <n v="1"/>
    <n v="60"/>
  </r>
  <r>
    <s v="ID1183"/>
    <d v="2016-01-22T09:11:31"/>
    <x v="3"/>
    <s v="Air Conditioner"/>
    <x v="0"/>
    <x v="0"/>
    <n v="112"/>
    <d v="1899-12-30T00:03:37"/>
    <n v="1"/>
    <n v="3"/>
    <n v="180"/>
  </r>
  <r>
    <s v="ID1184"/>
    <d v="2016-01-22T09:11:31"/>
    <x v="4"/>
    <s v="Television"/>
    <x v="0"/>
    <x v="0"/>
    <n v="85"/>
    <d v="1899-12-30T00:05:24"/>
    <n v="4"/>
    <n v="5"/>
    <n v="300"/>
  </r>
  <r>
    <s v="ID1179"/>
    <d v="2016-01-21T17:38:24"/>
    <x v="2"/>
    <s v="Air Conditioner"/>
    <x v="1"/>
    <x v="1"/>
    <m/>
    <m/>
    <m/>
    <m/>
    <m/>
  </r>
  <r>
    <s v="ID1180"/>
    <d v="2016-01-21T17:38:24"/>
    <x v="5"/>
    <s v="Fridge"/>
    <x v="0"/>
    <x v="0"/>
    <n v="21"/>
    <d v="1899-12-30T00:02:10"/>
    <n v="4"/>
    <n v="2"/>
    <n v="120"/>
  </r>
  <r>
    <s v="ID1177"/>
    <d v="2016-01-21T17:36:58"/>
    <x v="1"/>
    <s v="Television"/>
    <x v="0"/>
    <x v="0"/>
    <n v="75"/>
    <d v="1899-12-30T00:06:28"/>
    <n v="4"/>
    <n v="6"/>
    <n v="360"/>
  </r>
  <r>
    <s v="ID1178"/>
    <d v="2016-01-21T17:36:58"/>
    <x v="6"/>
    <s v="Toaster"/>
    <x v="0"/>
    <x v="0"/>
    <n v="114"/>
    <d v="1899-12-30T00:02:54"/>
    <n v="4"/>
    <n v="2"/>
    <n v="120"/>
  </r>
  <r>
    <s v="ID1171"/>
    <d v="2016-01-21T17:26:53"/>
    <x v="0"/>
    <s v="Air Conditioner"/>
    <x v="0"/>
    <x v="0"/>
    <n v="44"/>
    <d v="1899-12-30T00:01:16"/>
    <n v="4"/>
    <n v="1"/>
    <n v="60"/>
  </r>
  <r>
    <s v="ID1172"/>
    <d v="2016-01-21T17:26:53"/>
    <x v="4"/>
    <s v="Air Conditioner"/>
    <x v="1"/>
    <x v="1"/>
    <m/>
    <m/>
    <m/>
    <m/>
    <m/>
  </r>
  <r>
    <s v="ID1173"/>
    <d v="2016-01-21T17:26:53"/>
    <x v="5"/>
    <s v="Television"/>
    <x v="0"/>
    <x v="0"/>
    <n v="119"/>
    <d v="1899-12-30T00:00:42"/>
    <n v="4"/>
    <n v="0"/>
    <n v="0"/>
  </r>
  <r>
    <s v="ID1174"/>
    <d v="2016-01-21T17:26:53"/>
    <x v="6"/>
    <s v="Television"/>
    <x v="0"/>
    <x v="0"/>
    <n v="62"/>
    <d v="1899-12-30T00:00:54"/>
    <n v="5"/>
    <n v="0"/>
    <n v="0"/>
  </r>
  <r>
    <s v="ID1175"/>
    <d v="2016-01-21T17:26:53"/>
    <x v="1"/>
    <s v="Television"/>
    <x v="0"/>
    <x v="0"/>
    <n v="84"/>
    <d v="1899-12-30T00:06:04"/>
    <n v="5"/>
    <n v="6"/>
    <n v="360"/>
  </r>
  <r>
    <s v="ID1176"/>
    <d v="2016-01-21T17:26:53"/>
    <x v="6"/>
    <s v="Air Conditioner"/>
    <x v="1"/>
    <x v="1"/>
    <m/>
    <m/>
    <m/>
    <m/>
    <m/>
  </r>
  <r>
    <s v="ID1169"/>
    <d v="2016-01-21T17:11:02"/>
    <x v="2"/>
    <s v="Air Conditioner"/>
    <x v="0"/>
    <x v="0"/>
    <n v="125"/>
    <d v="1899-12-30T00:04:37"/>
    <n v="4"/>
    <n v="4"/>
    <n v="240"/>
  </r>
  <r>
    <s v="ID1170"/>
    <d v="2016-01-21T17:11:02"/>
    <x v="6"/>
    <s v="Toaster"/>
    <x v="0"/>
    <x v="0"/>
    <n v="68"/>
    <d v="1899-12-30T00:05:06"/>
    <n v="3"/>
    <n v="5"/>
    <n v="300"/>
  </r>
  <r>
    <s v="ID1167"/>
    <d v="2016-01-21T16:46:34"/>
    <x v="7"/>
    <s v="Washing Machine"/>
    <x v="0"/>
    <x v="0"/>
    <n v="22"/>
    <d v="1899-12-30T00:06:58"/>
    <n v="3"/>
    <n v="6"/>
    <n v="360"/>
  </r>
  <r>
    <s v="ID1168"/>
    <d v="2016-01-21T16:46:34"/>
    <x v="2"/>
    <s v="Washing Machine"/>
    <x v="0"/>
    <x v="0"/>
    <n v="115"/>
    <d v="1899-12-30T00:01:25"/>
    <n v="1"/>
    <n v="1"/>
    <n v="60"/>
  </r>
  <r>
    <s v="ID1165"/>
    <d v="2016-01-21T16:29:17"/>
    <x v="6"/>
    <s v="Television"/>
    <x v="0"/>
    <x v="0"/>
    <n v="112"/>
    <d v="1899-12-30T00:02:51"/>
    <n v="5"/>
    <n v="2"/>
    <n v="120"/>
  </r>
  <r>
    <s v="ID1166"/>
    <d v="2016-01-21T16:29:17"/>
    <x v="3"/>
    <s v="Toaster"/>
    <x v="0"/>
    <x v="0"/>
    <n v="16"/>
    <d v="1899-12-30T00:04:23"/>
    <n v="3"/>
    <n v="4"/>
    <n v="240"/>
  </r>
  <r>
    <s v="ID1163"/>
    <d v="2016-01-21T16:20:38"/>
    <x v="4"/>
    <s v="Toaster"/>
    <x v="1"/>
    <x v="1"/>
    <m/>
    <m/>
    <m/>
    <m/>
    <m/>
  </r>
  <r>
    <s v="ID1164"/>
    <d v="2016-01-21T16:20:38"/>
    <x v="0"/>
    <s v="Washing Machine"/>
    <x v="0"/>
    <x v="0"/>
    <n v="79"/>
    <d v="1899-12-30T00:00:47"/>
    <n v="3"/>
    <n v="0"/>
    <n v="0"/>
  </r>
  <r>
    <s v="ID1161"/>
    <d v="2016-01-21T16:03:22"/>
    <x v="2"/>
    <s v="Washing Machine"/>
    <x v="0"/>
    <x v="0"/>
    <n v="52"/>
    <d v="1899-12-30T00:01:47"/>
    <n v="2"/>
    <n v="1"/>
    <n v="60"/>
  </r>
  <r>
    <s v="ID1162"/>
    <d v="2016-01-21T16:03:22"/>
    <x v="6"/>
    <s v="Fridge"/>
    <x v="1"/>
    <x v="1"/>
    <m/>
    <m/>
    <m/>
    <m/>
    <m/>
  </r>
  <r>
    <s v="ID1159"/>
    <d v="2016-01-21T15:48:58"/>
    <x v="6"/>
    <s v="Air Conditioner"/>
    <x v="1"/>
    <x v="1"/>
    <m/>
    <m/>
    <m/>
    <m/>
    <m/>
  </r>
  <r>
    <s v="ID1160"/>
    <d v="2016-01-21T15:48:58"/>
    <x v="5"/>
    <s v="Television"/>
    <x v="0"/>
    <x v="0"/>
    <n v="99"/>
    <d v="1899-12-30T00:02:14"/>
    <n v="4"/>
    <n v="2"/>
    <n v="120"/>
  </r>
  <r>
    <s v="ID1157"/>
    <d v="2016-01-21T15:47:31"/>
    <x v="7"/>
    <s v="Toaster"/>
    <x v="1"/>
    <x v="1"/>
    <m/>
    <m/>
    <m/>
    <m/>
    <m/>
  </r>
  <r>
    <s v="ID1158"/>
    <d v="2016-01-21T15:47:31"/>
    <x v="7"/>
    <s v="Air Conditioner"/>
    <x v="1"/>
    <x v="1"/>
    <m/>
    <m/>
    <m/>
    <m/>
    <m/>
  </r>
  <r>
    <s v="ID1155"/>
    <d v="2016-01-21T12:07:12"/>
    <x v="5"/>
    <s v="Air Conditioner"/>
    <x v="0"/>
    <x v="0"/>
    <n v="18"/>
    <d v="1899-12-30T00:00:37"/>
    <n v="5"/>
    <n v="0"/>
    <n v="0"/>
  </r>
  <r>
    <s v="ID1156"/>
    <d v="2016-01-21T12:07:12"/>
    <x v="7"/>
    <s v="Television"/>
    <x v="1"/>
    <x v="1"/>
    <m/>
    <m/>
    <m/>
    <m/>
    <m/>
  </r>
  <r>
    <s v="ID1151"/>
    <d v="2016-01-21T12:02:53"/>
    <x v="0"/>
    <s v="Air Conditioner"/>
    <x v="0"/>
    <x v="0"/>
    <n v="30"/>
    <d v="1899-12-30T00:04:59"/>
    <n v="3"/>
    <n v="4"/>
    <n v="240"/>
  </r>
  <r>
    <s v="ID1152"/>
    <d v="2016-01-21T12:02:53"/>
    <x v="6"/>
    <s v="Fridge"/>
    <x v="0"/>
    <x v="0"/>
    <n v="107"/>
    <d v="1899-12-30T00:00:50"/>
    <n v="4"/>
    <n v="0"/>
    <n v="0"/>
  </r>
  <r>
    <s v="ID1153"/>
    <d v="2016-01-21T12:02:53"/>
    <x v="1"/>
    <s v="Air Conditioner"/>
    <x v="0"/>
    <x v="0"/>
    <n v="122"/>
    <d v="1899-12-30T00:06:25"/>
    <n v="5"/>
    <n v="6"/>
    <n v="360"/>
  </r>
  <r>
    <s v="ID1154"/>
    <d v="2016-01-21T12:02:53"/>
    <x v="6"/>
    <s v="Fridge"/>
    <x v="1"/>
    <x v="1"/>
    <m/>
    <m/>
    <m/>
    <m/>
    <m/>
  </r>
  <r>
    <s v="ID1149"/>
    <d v="2016-01-21T11:15:22"/>
    <x v="2"/>
    <s v="Toaster"/>
    <x v="0"/>
    <x v="0"/>
    <n v="68"/>
    <d v="1899-12-30T00:06:53"/>
    <n v="1"/>
    <n v="6"/>
    <n v="360"/>
  </r>
  <r>
    <s v="ID1150"/>
    <d v="2016-01-21T11:15:22"/>
    <x v="0"/>
    <s v="Fridge"/>
    <x v="0"/>
    <x v="1"/>
    <n v="46"/>
    <d v="1899-12-30T00:00:34"/>
    <n v="3"/>
    <n v="0"/>
    <n v="0"/>
  </r>
  <r>
    <s v="ID1147"/>
    <d v="2016-01-21T10:59:31"/>
    <x v="1"/>
    <s v="Washing Machine"/>
    <x v="0"/>
    <x v="0"/>
    <n v="55"/>
    <d v="1899-12-30T00:01:37"/>
    <n v="2"/>
    <n v="1"/>
    <n v="60"/>
  </r>
  <r>
    <s v="ID1148"/>
    <d v="2016-01-21T10:59:31"/>
    <x v="6"/>
    <s v="Air Conditioner"/>
    <x v="1"/>
    <x v="1"/>
    <m/>
    <m/>
    <m/>
    <m/>
    <m/>
  </r>
  <r>
    <s v="ID1145"/>
    <d v="2016-01-21T10:53:46"/>
    <x v="4"/>
    <s v="Television"/>
    <x v="0"/>
    <x v="0"/>
    <n v="57"/>
    <d v="1899-12-30T00:01:47"/>
    <n v="4"/>
    <n v="1"/>
    <n v="60"/>
  </r>
  <r>
    <s v="ID1146"/>
    <d v="2016-01-21T10:53:46"/>
    <x v="6"/>
    <s v="Washing Machine"/>
    <x v="0"/>
    <x v="0"/>
    <n v="109"/>
    <d v="1899-12-30T00:05:56"/>
    <n v="3"/>
    <n v="5"/>
    <n v="300"/>
  </r>
  <r>
    <s v="ID1143"/>
    <d v="2016-01-21T10:24:58"/>
    <x v="1"/>
    <s v="Television"/>
    <x v="0"/>
    <x v="0"/>
    <n v="28"/>
    <d v="1899-12-30T00:06:00"/>
    <n v="4"/>
    <n v="6"/>
    <n v="360"/>
  </r>
  <r>
    <s v="ID1144"/>
    <d v="2016-01-21T10:24:58"/>
    <x v="6"/>
    <s v="Washing Machine"/>
    <x v="0"/>
    <x v="0"/>
    <n v="108"/>
    <d v="1899-12-30T00:06:02"/>
    <n v="1"/>
    <n v="6"/>
    <n v="360"/>
  </r>
  <r>
    <s v="ID1141"/>
    <d v="2016-01-21T10:19:12"/>
    <x v="6"/>
    <s v="Fridge"/>
    <x v="0"/>
    <x v="0"/>
    <n v="106"/>
    <d v="1899-12-30T00:01:49"/>
    <n v="5"/>
    <n v="1"/>
    <n v="60"/>
  </r>
  <r>
    <s v="ID1142"/>
    <d v="2016-01-21T10:19:12"/>
    <x v="0"/>
    <s v="Television"/>
    <x v="0"/>
    <x v="0"/>
    <n v="92"/>
    <d v="1899-12-30T00:02:13"/>
    <n v="4"/>
    <n v="2"/>
    <n v="120"/>
  </r>
  <r>
    <s v="ID1139"/>
    <d v="2016-01-21T10:14:53"/>
    <x v="0"/>
    <s v="Washing Machine"/>
    <x v="0"/>
    <x v="0"/>
    <n v="73"/>
    <d v="1899-12-30T00:03:13"/>
    <n v="1"/>
    <n v="3"/>
    <n v="180"/>
  </r>
  <r>
    <s v="ID1140"/>
    <d v="2016-01-21T10:14:53"/>
    <x v="0"/>
    <s v="Air Conditioner"/>
    <x v="0"/>
    <x v="0"/>
    <n v="110"/>
    <d v="1899-12-30T00:02:11"/>
    <n v="5"/>
    <n v="2"/>
    <n v="120"/>
  </r>
  <r>
    <s v="ID1137"/>
    <d v="2016-01-21T09:56:10"/>
    <x v="6"/>
    <s v="Washing Machine"/>
    <x v="0"/>
    <x v="0"/>
    <n v="57"/>
    <d v="1899-12-30T00:05:24"/>
    <n v="3"/>
    <n v="5"/>
    <n v="300"/>
  </r>
  <r>
    <s v="ID1138"/>
    <d v="2016-01-21T09:56:10"/>
    <x v="3"/>
    <s v="Fridge"/>
    <x v="0"/>
    <x v="0"/>
    <n v="82"/>
    <d v="1899-12-30T00:04:53"/>
    <n v="4"/>
    <n v="4"/>
    <n v="240"/>
  </r>
  <r>
    <s v="ID1135"/>
    <d v="2016-01-21T09:37:26"/>
    <x v="2"/>
    <s v="Television"/>
    <x v="1"/>
    <x v="1"/>
    <m/>
    <m/>
    <m/>
    <m/>
    <m/>
  </r>
  <r>
    <s v="ID1136"/>
    <d v="2016-01-21T09:37:26"/>
    <x v="1"/>
    <s v="Air Conditioner"/>
    <x v="0"/>
    <x v="0"/>
    <n v="79"/>
    <d v="1899-12-30T00:01:19"/>
    <n v="5"/>
    <n v="1"/>
    <n v="60"/>
  </r>
  <r>
    <s v="ID1133"/>
    <d v="2016-01-21T09:20:10"/>
    <x v="4"/>
    <s v="Television"/>
    <x v="0"/>
    <x v="0"/>
    <n v="39"/>
    <d v="1899-12-30T00:02:11"/>
    <n v="1"/>
    <n v="2"/>
    <n v="120"/>
  </r>
  <r>
    <s v="ID1134"/>
    <d v="2016-01-21T09:20:10"/>
    <x v="0"/>
    <s v="Air Conditioner"/>
    <x v="0"/>
    <x v="0"/>
    <n v="71"/>
    <d v="1899-12-30T00:02:54"/>
    <n v="5"/>
    <n v="2"/>
    <n v="120"/>
  </r>
  <r>
    <s v="ID1131"/>
    <d v="2016-01-20T17:57:07"/>
    <x v="7"/>
    <s v="Fridge"/>
    <x v="0"/>
    <x v="1"/>
    <n v="100"/>
    <d v="1899-12-30T00:04:04"/>
    <n v="2"/>
    <n v="4"/>
    <n v="240"/>
  </r>
  <r>
    <s v="ID1132"/>
    <d v="2016-01-20T17:57:07"/>
    <x v="7"/>
    <s v="Air Conditioner"/>
    <x v="0"/>
    <x v="0"/>
    <n v="69"/>
    <d v="1899-12-30T00:01:22"/>
    <n v="3"/>
    <n v="1"/>
    <n v="60"/>
  </r>
  <r>
    <s v="ID1129"/>
    <d v="2016-01-20T17:55:41"/>
    <x v="7"/>
    <s v="Television"/>
    <x v="0"/>
    <x v="0"/>
    <n v="50"/>
    <d v="1899-12-30T00:01:48"/>
    <n v="4"/>
    <n v="1"/>
    <n v="60"/>
  </r>
  <r>
    <s v="ID1130"/>
    <d v="2016-01-20T17:55:41"/>
    <x v="5"/>
    <s v="Air Conditioner"/>
    <x v="1"/>
    <x v="1"/>
    <m/>
    <m/>
    <m/>
    <m/>
    <m/>
  </r>
  <r>
    <s v="ID1127"/>
    <d v="2016-01-20T17:42:43"/>
    <x v="7"/>
    <s v="Television"/>
    <x v="0"/>
    <x v="0"/>
    <n v="73"/>
    <d v="1899-12-30T00:00:45"/>
    <n v="3"/>
    <n v="0"/>
    <n v="0"/>
  </r>
  <r>
    <s v="ID1128"/>
    <d v="2016-01-20T17:42:43"/>
    <x v="4"/>
    <s v="Washing Machine"/>
    <x v="0"/>
    <x v="0"/>
    <n v="108"/>
    <d v="1899-12-30T00:02:20"/>
    <n v="4"/>
    <n v="2"/>
    <n v="120"/>
  </r>
  <r>
    <s v="ID1125"/>
    <d v="2016-01-20T16:20:38"/>
    <x v="4"/>
    <s v="Toaster"/>
    <x v="0"/>
    <x v="0"/>
    <n v="52"/>
    <d v="1899-12-30T00:02:57"/>
    <n v="5"/>
    <n v="2"/>
    <n v="120"/>
  </r>
  <r>
    <s v="ID1126"/>
    <d v="2016-01-20T16:20:38"/>
    <x v="5"/>
    <s v="Washing Machine"/>
    <x v="1"/>
    <x v="1"/>
    <m/>
    <m/>
    <m/>
    <m/>
    <m/>
  </r>
  <r>
    <s v="ID1123"/>
    <d v="2016-01-20T16:00:29"/>
    <x v="4"/>
    <s v="Fridge"/>
    <x v="0"/>
    <x v="0"/>
    <n v="72"/>
    <d v="1899-12-30T00:04:11"/>
    <n v="2"/>
    <n v="4"/>
    <n v="240"/>
  </r>
  <r>
    <s v="ID1124"/>
    <d v="2016-01-20T16:00:29"/>
    <x v="4"/>
    <s v="Fridge"/>
    <x v="0"/>
    <x v="0"/>
    <n v="60"/>
    <d v="1899-12-30T00:06:32"/>
    <n v="3"/>
    <n v="6"/>
    <n v="360"/>
  </r>
  <r>
    <s v="ID1121"/>
    <d v="2016-01-20T14:03:50"/>
    <x v="0"/>
    <s v="Fridge"/>
    <x v="0"/>
    <x v="0"/>
    <n v="57"/>
    <d v="1899-12-30T00:04:53"/>
    <n v="3"/>
    <n v="4"/>
    <n v="240"/>
  </r>
  <r>
    <s v="ID1122"/>
    <d v="2016-01-20T14:03:50"/>
    <x v="0"/>
    <s v="Fridge"/>
    <x v="0"/>
    <x v="0"/>
    <n v="14"/>
    <d v="1899-12-30T00:02:28"/>
    <n v="3"/>
    <n v="2"/>
    <n v="120"/>
  </r>
  <r>
    <s v="ID1119"/>
    <d v="2016-01-20T13:59:31"/>
    <x v="7"/>
    <s v="Television"/>
    <x v="0"/>
    <x v="0"/>
    <n v="112"/>
    <d v="1899-12-30T00:06:46"/>
    <n v="3"/>
    <n v="6"/>
    <n v="360"/>
  </r>
  <r>
    <s v="ID1120"/>
    <d v="2016-01-20T13:59:31"/>
    <x v="3"/>
    <s v="Toaster"/>
    <x v="1"/>
    <x v="1"/>
    <m/>
    <m/>
    <m/>
    <m/>
    <m/>
  </r>
  <r>
    <s v="ID1115"/>
    <d v="2016-01-20T13:26:24"/>
    <x v="1"/>
    <s v="Air Conditioner"/>
    <x v="0"/>
    <x v="1"/>
    <n v="25"/>
    <d v="1899-12-30T00:06:32"/>
    <n v="3"/>
    <n v="6"/>
    <n v="360"/>
  </r>
  <r>
    <s v="ID1116"/>
    <d v="2016-01-20T13:26:24"/>
    <x v="0"/>
    <s v="Fridge"/>
    <x v="0"/>
    <x v="0"/>
    <n v="122"/>
    <d v="1899-12-30T00:02:13"/>
    <n v="4"/>
    <n v="2"/>
    <n v="120"/>
  </r>
  <r>
    <s v="ID1117"/>
    <d v="2016-01-20T13:26:24"/>
    <x v="5"/>
    <s v="Television"/>
    <x v="0"/>
    <x v="0"/>
    <n v="36"/>
    <d v="1899-12-30T00:01:01"/>
    <n v="4"/>
    <n v="1"/>
    <n v="60"/>
  </r>
  <r>
    <s v="ID1118"/>
    <d v="2016-01-20T13:26:24"/>
    <x v="5"/>
    <s v="Washing Machine"/>
    <x v="0"/>
    <x v="0"/>
    <n v="37"/>
    <d v="1899-12-30T00:01:34"/>
    <n v="3"/>
    <n v="1"/>
    <n v="60"/>
  </r>
  <r>
    <s v="ID1113"/>
    <d v="2016-01-20T13:00:29"/>
    <x v="5"/>
    <s v="Toaster"/>
    <x v="0"/>
    <x v="0"/>
    <n v="34"/>
    <d v="1899-12-30T00:00:34"/>
    <n v="5"/>
    <n v="0"/>
    <n v="0"/>
  </r>
  <r>
    <s v="ID1114"/>
    <d v="2016-01-20T13:00:29"/>
    <x v="5"/>
    <s v="Toaster"/>
    <x v="0"/>
    <x v="0"/>
    <n v="64"/>
    <d v="1899-12-30T00:01:34"/>
    <n v="5"/>
    <n v="1"/>
    <n v="60"/>
  </r>
  <r>
    <s v="ID1111"/>
    <d v="2016-01-20T12:59:02"/>
    <x v="6"/>
    <s v="Air Conditioner"/>
    <x v="0"/>
    <x v="0"/>
    <n v="93"/>
    <d v="1899-12-30T00:05:30"/>
    <n v="4"/>
    <n v="5"/>
    <n v="300"/>
  </r>
  <r>
    <s v="ID1112"/>
    <d v="2016-01-20T12:59:02"/>
    <x v="4"/>
    <s v="Television"/>
    <x v="0"/>
    <x v="0"/>
    <n v="101"/>
    <d v="1899-12-30T00:03:22"/>
    <n v="5"/>
    <n v="3"/>
    <n v="180"/>
  </r>
  <r>
    <s v="ID1109"/>
    <d v="2016-01-20T12:27:22"/>
    <x v="3"/>
    <s v="Air Conditioner"/>
    <x v="0"/>
    <x v="0"/>
    <n v="63"/>
    <d v="1899-12-30T00:04:50"/>
    <n v="2"/>
    <n v="4"/>
    <n v="240"/>
  </r>
  <r>
    <s v="ID1110"/>
    <d v="2016-01-20T12:27:22"/>
    <x v="6"/>
    <s v="Television"/>
    <x v="0"/>
    <x v="0"/>
    <n v="77"/>
    <d v="1899-12-30T00:06:22"/>
    <n v="4"/>
    <n v="6"/>
    <n v="360"/>
  </r>
  <r>
    <s v="ID1107"/>
    <d v="2016-01-20T12:07:12"/>
    <x v="4"/>
    <s v="Washing Machine"/>
    <x v="0"/>
    <x v="0"/>
    <n v="102"/>
    <d v="1899-12-30T00:01:16"/>
    <n v="1"/>
    <n v="1"/>
    <n v="60"/>
  </r>
  <r>
    <s v="ID1108"/>
    <d v="2016-01-20T12:07:12"/>
    <x v="1"/>
    <s v="Washing Machine"/>
    <x v="0"/>
    <x v="0"/>
    <n v="40"/>
    <d v="1899-12-30T00:05:22"/>
    <n v="2"/>
    <n v="5"/>
    <n v="300"/>
  </r>
  <r>
    <s v="ID1105"/>
    <d v="2016-01-20T12:00:00"/>
    <x v="7"/>
    <s v="Television"/>
    <x v="0"/>
    <x v="0"/>
    <n v="58"/>
    <d v="1899-12-30T00:04:14"/>
    <n v="5"/>
    <n v="4"/>
    <n v="240"/>
  </r>
  <r>
    <s v="ID1106"/>
    <d v="2016-01-20T12:00:00"/>
    <x v="1"/>
    <s v="Toaster"/>
    <x v="0"/>
    <x v="0"/>
    <n v="15"/>
    <d v="1899-12-30T00:06:35"/>
    <n v="1"/>
    <n v="6"/>
    <n v="360"/>
  </r>
  <r>
    <s v="ID1103"/>
    <d v="2016-01-20T11:24:00"/>
    <x v="4"/>
    <s v="Toaster"/>
    <x v="0"/>
    <x v="0"/>
    <n v="43"/>
    <d v="1899-12-30T00:00:56"/>
    <n v="3"/>
    <n v="0"/>
    <n v="0"/>
  </r>
  <r>
    <s v="ID1104"/>
    <d v="2016-01-20T11:24:00"/>
    <x v="6"/>
    <s v="Television"/>
    <x v="1"/>
    <x v="1"/>
    <m/>
    <m/>
    <m/>
    <m/>
    <m/>
  </r>
  <r>
    <s v="ID1101"/>
    <d v="2016-01-20T10:22:05"/>
    <x v="5"/>
    <s v="Toaster"/>
    <x v="0"/>
    <x v="0"/>
    <n v="24"/>
    <d v="1899-12-30T00:04:08"/>
    <n v="4"/>
    <n v="4"/>
    <n v="240"/>
  </r>
  <r>
    <s v="ID1102"/>
    <d v="2016-01-20T10:22:05"/>
    <x v="0"/>
    <s v="Fridge"/>
    <x v="0"/>
    <x v="0"/>
    <n v="94"/>
    <d v="1899-12-30T00:04:10"/>
    <n v="5"/>
    <n v="4"/>
    <n v="240"/>
  </r>
  <r>
    <s v="ID1095"/>
    <d v="2016-01-20T09:46:05"/>
    <x v="7"/>
    <s v="Fridge"/>
    <x v="0"/>
    <x v="0"/>
    <n v="71"/>
    <d v="1899-12-30T00:02:41"/>
    <n v="3"/>
    <n v="2"/>
    <n v="120"/>
  </r>
  <r>
    <s v="ID1096"/>
    <d v="2016-01-20T09:46:05"/>
    <x v="5"/>
    <s v="Toaster"/>
    <x v="0"/>
    <x v="0"/>
    <n v="54"/>
    <d v="1899-12-30T00:04:24"/>
    <n v="4"/>
    <n v="4"/>
    <n v="240"/>
  </r>
  <r>
    <s v="ID1097"/>
    <d v="2016-01-20T09:46:05"/>
    <x v="1"/>
    <s v="Fridge"/>
    <x v="1"/>
    <x v="1"/>
    <m/>
    <m/>
    <m/>
    <m/>
    <m/>
  </r>
  <r>
    <s v="ID1098"/>
    <d v="2016-01-20T09:46:05"/>
    <x v="2"/>
    <s v="Toaster"/>
    <x v="1"/>
    <x v="1"/>
    <m/>
    <m/>
    <m/>
    <m/>
    <m/>
  </r>
  <r>
    <s v="ID1099"/>
    <d v="2016-01-20T09:46:05"/>
    <x v="0"/>
    <s v="Television"/>
    <x v="0"/>
    <x v="0"/>
    <n v="54"/>
    <d v="1899-12-30T00:01:26"/>
    <n v="4"/>
    <n v="1"/>
    <n v="60"/>
  </r>
  <r>
    <s v="ID1100"/>
    <d v="2016-01-20T09:46:05"/>
    <x v="7"/>
    <s v="Air Conditioner"/>
    <x v="0"/>
    <x v="0"/>
    <n v="62"/>
    <d v="1899-12-30T00:01:49"/>
    <n v="2"/>
    <n v="1"/>
    <n v="60"/>
  </r>
  <r>
    <s v="ID1093"/>
    <d v="2016-01-20T09:05:46"/>
    <x v="5"/>
    <s v="Air Conditioner"/>
    <x v="1"/>
    <x v="1"/>
    <m/>
    <m/>
    <m/>
    <m/>
    <m/>
  </r>
  <r>
    <s v="ID1094"/>
    <d v="2016-01-20T09:05:46"/>
    <x v="5"/>
    <s v="Fridge"/>
    <x v="0"/>
    <x v="0"/>
    <n v="99"/>
    <d v="1899-12-30T00:04:39"/>
    <n v="4"/>
    <n v="4"/>
    <n v="240"/>
  </r>
  <r>
    <s v="ID1091"/>
    <d v="2016-01-19T17:24:00"/>
    <x v="0"/>
    <s v="Washing Machine"/>
    <x v="1"/>
    <x v="1"/>
    <m/>
    <m/>
    <m/>
    <m/>
    <m/>
  </r>
  <r>
    <s v="ID1092"/>
    <d v="2016-01-19T17:24:00"/>
    <x v="0"/>
    <s v="Air Conditioner"/>
    <x v="0"/>
    <x v="0"/>
    <n v="56"/>
    <d v="1899-12-30T00:06:38"/>
    <n v="4"/>
    <n v="6"/>
    <n v="360"/>
  </r>
  <r>
    <s v="ID1089"/>
    <d v="2016-01-19T17:15:22"/>
    <x v="4"/>
    <s v="Television"/>
    <x v="0"/>
    <x v="0"/>
    <n v="35"/>
    <d v="1899-12-30T00:00:59"/>
    <n v="3"/>
    <n v="0"/>
    <n v="0"/>
  </r>
  <r>
    <s v="ID1090"/>
    <d v="2016-01-19T17:15:22"/>
    <x v="3"/>
    <s v="Washing Machine"/>
    <x v="0"/>
    <x v="0"/>
    <n v="48"/>
    <d v="1899-12-30T00:06:35"/>
    <n v="4"/>
    <n v="6"/>
    <n v="360"/>
  </r>
  <r>
    <s v="ID1087"/>
    <d v="2016-01-19T16:56:38"/>
    <x v="7"/>
    <s v="Fridge"/>
    <x v="0"/>
    <x v="0"/>
    <n v="115"/>
    <d v="1899-12-30T00:06:47"/>
    <n v="4"/>
    <n v="6"/>
    <n v="360"/>
  </r>
  <r>
    <s v="ID1088"/>
    <d v="2016-01-19T16:56:38"/>
    <x v="2"/>
    <s v="Toaster"/>
    <x v="0"/>
    <x v="0"/>
    <n v="106"/>
    <d v="1899-12-30T00:01:51"/>
    <n v="4"/>
    <n v="1"/>
    <n v="60"/>
  </r>
  <r>
    <s v="ID1085"/>
    <d v="2016-01-19T16:40:48"/>
    <x v="0"/>
    <s v="Washing Machine"/>
    <x v="0"/>
    <x v="1"/>
    <n v="105"/>
    <d v="1899-12-30T00:01:50"/>
    <n v="4"/>
    <n v="1"/>
    <n v="60"/>
  </r>
  <r>
    <s v="ID1086"/>
    <d v="2016-01-19T16:40:48"/>
    <x v="7"/>
    <s v="Washing Machine"/>
    <x v="0"/>
    <x v="0"/>
    <n v="59"/>
    <d v="1899-12-30T00:05:10"/>
    <n v="5"/>
    <n v="5"/>
    <n v="300"/>
  </r>
  <r>
    <s v="ID1083"/>
    <d v="2016-01-19T16:09:07"/>
    <x v="1"/>
    <s v="Washing Machine"/>
    <x v="0"/>
    <x v="0"/>
    <n v="90"/>
    <d v="1899-12-30T00:06:32"/>
    <n v="4"/>
    <n v="6"/>
    <n v="360"/>
  </r>
  <r>
    <s v="ID1084"/>
    <d v="2016-01-19T16:09:07"/>
    <x v="2"/>
    <s v="Washing Machine"/>
    <x v="0"/>
    <x v="0"/>
    <n v="43"/>
    <d v="1899-12-30T00:04:00"/>
    <n v="4"/>
    <n v="3"/>
    <n v="180"/>
  </r>
  <r>
    <s v="ID1081"/>
    <d v="2016-01-19T15:54:43"/>
    <x v="4"/>
    <s v="Fridge"/>
    <x v="1"/>
    <x v="1"/>
    <m/>
    <m/>
    <m/>
    <m/>
    <m/>
  </r>
  <r>
    <s v="ID1082"/>
    <d v="2016-01-19T15:54:43"/>
    <x v="7"/>
    <s v="Air Conditioner"/>
    <x v="0"/>
    <x v="0"/>
    <n v="63"/>
    <d v="1899-12-30T00:04:20"/>
    <n v="4"/>
    <n v="4"/>
    <n v="240"/>
  </r>
  <r>
    <s v="ID1079"/>
    <d v="2016-01-19T15:34:34"/>
    <x v="0"/>
    <s v="Washing Machine"/>
    <x v="0"/>
    <x v="0"/>
    <n v="20"/>
    <d v="1899-12-30T00:02:27"/>
    <n v="4"/>
    <n v="2"/>
    <n v="120"/>
  </r>
  <r>
    <s v="ID1080"/>
    <d v="2016-01-19T15:34:34"/>
    <x v="1"/>
    <s v="Toaster"/>
    <x v="0"/>
    <x v="0"/>
    <n v="93"/>
    <d v="1899-12-30T00:01:41"/>
    <n v="2"/>
    <n v="1"/>
    <n v="60"/>
  </r>
  <r>
    <s v="ID1077"/>
    <d v="2016-01-19T15:30:14"/>
    <x v="4"/>
    <s v="Television"/>
    <x v="0"/>
    <x v="0"/>
    <n v="103"/>
    <d v="1899-12-30T00:02:49"/>
    <n v="3"/>
    <n v="2"/>
    <n v="120"/>
  </r>
  <r>
    <s v="ID1078"/>
    <d v="2016-01-19T15:30:14"/>
    <x v="4"/>
    <s v="Air Conditioner"/>
    <x v="0"/>
    <x v="0"/>
    <n v="18"/>
    <d v="1899-12-30T00:02:01"/>
    <n v="5"/>
    <n v="2"/>
    <n v="120"/>
  </r>
  <r>
    <s v="ID1075"/>
    <d v="2016-01-19T15:00:00"/>
    <x v="1"/>
    <s v="Washing Machine"/>
    <x v="1"/>
    <x v="1"/>
    <m/>
    <m/>
    <m/>
    <m/>
    <m/>
  </r>
  <r>
    <s v="ID1076"/>
    <d v="2016-01-19T15:00:00"/>
    <x v="6"/>
    <s v="Air Conditioner"/>
    <x v="0"/>
    <x v="0"/>
    <n v="122"/>
    <d v="1899-12-30T00:04:15"/>
    <n v="3"/>
    <n v="4"/>
    <n v="240"/>
  </r>
  <r>
    <s v="ID1073"/>
    <d v="2016-01-19T14:22:34"/>
    <x v="5"/>
    <s v="Television"/>
    <x v="0"/>
    <x v="0"/>
    <n v="44"/>
    <d v="1899-12-30T00:06:09"/>
    <n v="5"/>
    <n v="6"/>
    <n v="360"/>
  </r>
  <r>
    <s v="ID1074"/>
    <d v="2016-01-19T14:22:34"/>
    <x v="7"/>
    <s v="Toaster"/>
    <x v="0"/>
    <x v="0"/>
    <n v="91"/>
    <d v="1899-12-30T00:06:43"/>
    <n v="4"/>
    <n v="6"/>
    <n v="360"/>
  </r>
  <r>
    <s v="ID1071"/>
    <d v="2016-01-19T13:45:07"/>
    <x v="6"/>
    <s v="Toaster"/>
    <x v="0"/>
    <x v="0"/>
    <n v="104"/>
    <d v="1899-12-30T00:03:33"/>
    <n v="4"/>
    <n v="3"/>
    <n v="180"/>
  </r>
  <r>
    <s v="ID1072"/>
    <d v="2016-01-19T13:45:07"/>
    <x v="6"/>
    <s v="Toaster"/>
    <x v="0"/>
    <x v="0"/>
    <n v="116"/>
    <d v="1899-12-30T00:05:45"/>
    <n v="3"/>
    <n v="5"/>
    <n v="300"/>
  </r>
  <r>
    <s v="ID1069"/>
    <d v="2016-01-19T13:37:55"/>
    <x v="5"/>
    <s v="Toaster"/>
    <x v="0"/>
    <x v="0"/>
    <n v="18"/>
    <d v="1899-12-30T00:05:19"/>
    <n v="3"/>
    <n v="5"/>
    <n v="300"/>
  </r>
  <r>
    <s v="ID1070"/>
    <d v="2016-01-19T13:37:55"/>
    <x v="3"/>
    <s v="Washing Machine"/>
    <x v="1"/>
    <x v="1"/>
    <m/>
    <m/>
    <m/>
    <m/>
    <m/>
  </r>
  <r>
    <s v="ID1067"/>
    <d v="2016-01-19T13:36:29"/>
    <x v="1"/>
    <s v="Air Conditioner"/>
    <x v="1"/>
    <x v="1"/>
    <m/>
    <m/>
    <m/>
    <m/>
    <m/>
  </r>
  <r>
    <s v="ID1068"/>
    <d v="2016-01-19T13:36:29"/>
    <x v="2"/>
    <s v="Fridge"/>
    <x v="0"/>
    <x v="0"/>
    <n v="80"/>
    <d v="1899-12-30T00:04:52"/>
    <n v="5"/>
    <n v="4"/>
    <n v="240"/>
  </r>
  <r>
    <s v="ID1065"/>
    <d v="2016-01-19T13:26:24"/>
    <x v="3"/>
    <s v="Television"/>
    <x v="0"/>
    <x v="0"/>
    <n v="99"/>
    <d v="1899-12-30T00:02:16"/>
    <n v="5"/>
    <n v="2"/>
    <n v="120"/>
  </r>
  <r>
    <s v="ID1066"/>
    <d v="2016-01-19T13:26:24"/>
    <x v="3"/>
    <s v="Television"/>
    <x v="0"/>
    <x v="0"/>
    <n v="23"/>
    <d v="1899-12-30T00:04:32"/>
    <n v="4"/>
    <n v="4"/>
    <n v="240"/>
  </r>
  <r>
    <s v="ID1063"/>
    <d v="2016-01-19T13:22:05"/>
    <x v="0"/>
    <s v="Fridge"/>
    <x v="0"/>
    <x v="0"/>
    <n v="94"/>
    <d v="1899-12-30T00:00:57"/>
    <n v="5"/>
    <n v="0"/>
    <n v="0"/>
  </r>
  <r>
    <s v="ID1064"/>
    <d v="2016-01-19T13:22:05"/>
    <x v="2"/>
    <s v="Toaster"/>
    <x v="1"/>
    <x v="1"/>
    <m/>
    <m/>
    <m/>
    <m/>
    <m/>
  </r>
  <r>
    <s v="ID1061"/>
    <d v="2016-01-19T13:14:53"/>
    <x v="0"/>
    <s v="Toaster"/>
    <x v="0"/>
    <x v="0"/>
    <n v="19"/>
    <d v="1899-12-30T00:01:36"/>
    <n v="5"/>
    <n v="1"/>
    <n v="60"/>
  </r>
  <r>
    <s v="ID1062"/>
    <d v="2016-01-19T13:14:53"/>
    <x v="1"/>
    <s v="Washing Machine"/>
    <x v="0"/>
    <x v="0"/>
    <n v="114"/>
    <d v="1899-12-30T00:01:25"/>
    <n v="3"/>
    <n v="1"/>
    <n v="60"/>
  </r>
  <r>
    <s v="ID1059"/>
    <d v="2016-01-19T12:59:02"/>
    <x v="2"/>
    <s v="Television"/>
    <x v="0"/>
    <x v="1"/>
    <n v="45"/>
    <d v="1899-12-30T00:03:44"/>
    <n v="4"/>
    <n v="3"/>
    <n v="180"/>
  </r>
  <r>
    <s v="ID1060"/>
    <d v="2016-01-19T12:59:02"/>
    <x v="2"/>
    <s v="Air Conditioner"/>
    <x v="1"/>
    <x v="1"/>
    <m/>
    <m/>
    <m/>
    <m/>
    <m/>
  </r>
  <r>
    <s v="ID1057"/>
    <d v="2016-01-19T12:40:19"/>
    <x v="7"/>
    <s v="Air Conditioner"/>
    <x v="0"/>
    <x v="0"/>
    <n v="47"/>
    <d v="1899-12-30T00:05:58"/>
    <n v="5"/>
    <n v="5"/>
    <n v="300"/>
  </r>
  <r>
    <s v="ID1058"/>
    <d v="2016-01-19T12:40:19"/>
    <x v="6"/>
    <s v="Toaster"/>
    <x v="0"/>
    <x v="0"/>
    <n v="42"/>
    <d v="1899-12-30T00:02:06"/>
    <n v="5"/>
    <n v="2"/>
    <n v="120"/>
  </r>
  <r>
    <s v="ID1055"/>
    <d v="2016-01-19T12:28:48"/>
    <x v="6"/>
    <s v="Television"/>
    <x v="1"/>
    <x v="1"/>
    <m/>
    <m/>
    <m/>
    <m/>
    <m/>
  </r>
  <r>
    <s v="ID1056"/>
    <d v="2016-01-19T12:28:48"/>
    <x v="5"/>
    <s v="Washing Machine"/>
    <x v="0"/>
    <x v="0"/>
    <n v="84"/>
    <d v="1899-12-30T00:06:44"/>
    <n v="2"/>
    <n v="6"/>
    <n v="360"/>
  </r>
  <r>
    <s v="ID1053"/>
    <d v="2016-01-19T11:55:41"/>
    <x v="0"/>
    <s v="Toaster"/>
    <x v="0"/>
    <x v="0"/>
    <n v="98"/>
    <d v="1899-12-30T00:02:23"/>
    <n v="1"/>
    <n v="2"/>
    <n v="120"/>
  </r>
  <r>
    <s v="ID1054"/>
    <d v="2016-01-19T11:55:41"/>
    <x v="7"/>
    <s v="Fridge"/>
    <x v="0"/>
    <x v="0"/>
    <n v="91"/>
    <d v="1899-12-30T00:04:00"/>
    <n v="5"/>
    <n v="3"/>
    <n v="180"/>
  </r>
  <r>
    <s v="ID1051"/>
    <d v="2016-01-19T11:44:10"/>
    <x v="0"/>
    <s v="Toaster"/>
    <x v="0"/>
    <x v="0"/>
    <n v="64"/>
    <d v="1899-12-30T00:06:06"/>
    <n v="5"/>
    <n v="6"/>
    <n v="360"/>
  </r>
  <r>
    <s v="ID1052"/>
    <d v="2016-01-19T11:44:10"/>
    <x v="0"/>
    <s v="Washing Machine"/>
    <x v="0"/>
    <x v="1"/>
    <n v="79"/>
    <d v="1899-12-30T00:06:49"/>
    <n v="1"/>
    <n v="6"/>
    <n v="360"/>
  </r>
  <r>
    <s v="ID1049"/>
    <d v="2016-01-19T11:25:26"/>
    <x v="2"/>
    <s v="Washing Machine"/>
    <x v="1"/>
    <x v="1"/>
    <m/>
    <m/>
    <m/>
    <m/>
    <m/>
  </r>
  <r>
    <s v="ID1050"/>
    <d v="2016-01-19T11:25:26"/>
    <x v="0"/>
    <s v="Fridge"/>
    <x v="0"/>
    <x v="0"/>
    <n v="96"/>
    <d v="1899-12-30T00:05:39"/>
    <n v="5"/>
    <n v="5"/>
    <n v="300"/>
  </r>
  <r>
    <s v="ID1047"/>
    <d v="2016-01-19T10:52:19"/>
    <x v="5"/>
    <s v="Television"/>
    <x v="1"/>
    <x v="1"/>
    <m/>
    <m/>
    <m/>
    <m/>
    <m/>
  </r>
  <r>
    <s v="ID1048"/>
    <d v="2016-01-19T10:52:19"/>
    <x v="6"/>
    <s v="Television"/>
    <x v="0"/>
    <x v="0"/>
    <n v="81"/>
    <d v="1899-12-30T00:01:27"/>
    <n v="4"/>
    <n v="1"/>
    <n v="60"/>
  </r>
  <r>
    <s v="ID1045"/>
    <d v="2016-01-19T10:33:36"/>
    <x v="4"/>
    <s v="Washing Machine"/>
    <x v="1"/>
    <x v="1"/>
    <m/>
    <m/>
    <m/>
    <m/>
    <m/>
  </r>
  <r>
    <s v="ID1046"/>
    <d v="2016-01-19T10:33:36"/>
    <x v="7"/>
    <s v="Washing Machine"/>
    <x v="0"/>
    <x v="1"/>
    <n v="106"/>
    <d v="1899-12-30T00:03:52"/>
    <n v="4"/>
    <n v="3"/>
    <n v="180"/>
  </r>
  <r>
    <s v="ID1043"/>
    <d v="2016-01-19T10:19:12"/>
    <x v="1"/>
    <s v="Toaster"/>
    <x v="0"/>
    <x v="0"/>
    <n v="116"/>
    <d v="1899-12-30T00:05:48"/>
    <n v="5"/>
    <n v="5"/>
    <n v="300"/>
  </r>
  <r>
    <s v="ID1044"/>
    <d v="2016-01-19T10:19:12"/>
    <x v="3"/>
    <s v="Fridge"/>
    <x v="0"/>
    <x v="1"/>
    <n v="89"/>
    <d v="1899-12-30T00:03:20"/>
    <n v="3"/>
    <n v="3"/>
    <n v="180"/>
  </r>
  <r>
    <s v="ID1041"/>
    <d v="2016-01-19T10:13:26"/>
    <x v="7"/>
    <s v="Air Conditioner"/>
    <x v="1"/>
    <x v="1"/>
    <m/>
    <m/>
    <m/>
    <m/>
    <m/>
  </r>
  <r>
    <s v="ID1042"/>
    <d v="2016-01-19T10:13:26"/>
    <x v="7"/>
    <s v="Television"/>
    <x v="1"/>
    <x v="1"/>
    <m/>
    <m/>
    <m/>
    <m/>
    <m/>
  </r>
  <r>
    <s v="ID1039"/>
    <d v="2016-01-19T09:44:38"/>
    <x v="7"/>
    <s v="Washing Machine"/>
    <x v="1"/>
    <x v="1"/>
    <m/>
    <m/>
    <m/>
    <m/>
    <m/>
  </r>
  <r>
    <s v="ID1040"/>
    <d v="2016-01-19T09:44:38"/>
    <x v="4"/>
    <s v="Toaster"/>
    <x v="0"/>
    <x v="0"/>
    <n v="10"/>
    <d v="1899-12-30T00:03:11"/>
    <n v="2"/>
    <n v="3"/>
    <n v="180"/>
  </r>
  <r>
    <s v="ID1037"/>
    <d v="2016-01-19T09:36:00"/>
    <x v="5"/>
    <s v="Air Conditioner"/>
    <x v="0"/>
    <x v="0"/>
    <n v="87"/>
    <d v="1899-12-30T00:03:43"/>
    <n v="5"/>
    <n v="3"/>
    <n v="180"/>
  </r>
  <r>
    <s v="ID1038"/>
    <d v="2016-01-19T09:36:00"/>
    <x v="6"/>
    <s v="Washing Machine"/>
    <x v="0"/>
    <x v="0"/>
    <n v="111"/>
    <d v="1899-12-30T00:03:06"/>
    <n v="5"/>
    <n v="3"/>
    <n v="180"/>
  </r>
  <r>
    <s v="ID1035"/>
    <d v="2016-01-19T09:18:43"/>
    <x v="6"/>
    <s v="Washing Machine"/>
    <x v="0"/>
    <x v="0"/>
    <n v="60"/>
    <d v="1899-12-30T00:00:32"/>
    <n v="3"/>
    <n v="0"/>
    <n v="0"/>
  </r>
  <r>
    <s v="ID1036"/>
    <d v="2016-01-19T09:18:43"/>
    <x v="3"/>
    <s v="Television"/>
    <x v="0"/>
    <x v="0"/>
    <n v="59"/>
    <d v="1899-12-30T00:05:02"/>
    <n v="5"/>
    <n v="5"/>
    <n v="300"/>
  </r>
  <r>
    <s v="ID1033"/>
    <d v="2016-01-19T09:15:50"/>
    <x v="4"/>
    <s v="Air Conditioner"/>
    <x v="0"/>
    <x v="0"/>
    <n v="14"/>
    <d v="1899-12-30T00:01:56"/>
    <n v="3"/>
    <n v="1"/>
    <n v="60"/>
  </r>
  <r>
    <s v="ID1034"/>
    <d v="2016-01-19T09:15:50"/>
    <x v="7"/>
    <s v="Washing Machine"/>
    <x v="0"/>
    <x v="1"/>
    <n v="10"/>
    <d v="1899-12-30T00:04:43"/>
    <n v="4"/>
    <n v="4"/>
    <n v="240"/>
  </r>
  <r>
    <s v="ID1031"/>
    <d v="2016-01-19T09:02:53"/>
    <x v="2"/>
    <s v="Toaster"/>
    <x v="0"/>
    <x v="0"/>
    <n v="125"/>
    <d v="1899-12-30T00:06:03"/>
    <n v="3"/>
    <n v="6"/>
    <n v="360"/>
  </r>
  <r>
    <s v="ID1032"/>
    <d v="2016-01-19T09:02:53"/>
    <x v="5"/>
    <s v="Fridge"/>
    <x v="0"/>
    <x v="0"/>
    <n v="112"/>
    <d v="1899-12-30T00:01:53"/>
    <n v="3"/>
    <n v="1"/>
    <n v="60"/>
  </r>
  <r>
    <s v="ID1029"/>
    <d v="2016-01-18T17:55:41"/>
    <x v="1"/>
    <s v="Toaster"/>
    <x v="0"/>
    <x v="0"/>
    <n v="46"/>
    <d v="1899-12-30T00:05:01"/>
    <n v="3"/>
    <n v="5"/>
    <n v="300"/>
  </r>
  <r>
    <s v="ID1030"/>
    <d v="2016-01-18T17:55:41"/>
    <x v="5"/>
    <s v="Fridge"/>
    <x v="0"/>
    <x v="0"/>
    <n v="11"/>
    <d v="1899-12-30T00:00:52"/>
    <n v="1"/>
    <n v="0"/>
    <n v="0"/>
  </r>
  <r>
    <s v="ID1027"/>
    <d v="2016-01-18T17:42:43"/>
    <x v="1"/>
    <s v="Air Conditioner"/>
    <x v="0"/>
    <x v="0"/>
    <n v="105"/>
    <d v="1899-12-30T00:04:54"/>
    <n v="4"/>
    <n v="4"/>
    <n v="240"/>
  </r>
  <r>
    <s v="ID1028"/>
    <d v="2016-01-18T17:42:43"/>
    <x v="0"/>
    <s v="Toaster"/>
    <x v="0"/>
    <x v="0"/>
    <n v="102"/>
    <d v="1899-12-30T00:04:54"/>
    <n v="4"/>
    <n v="4"/>
    <n v="240"/>
  </r>
  <r>
    <s v="ID1025"/>
    <d v="2016-01-18T17:26:53"/>
    <x v="6"/>
    <s v="Air Conditioner"/>
    <x v="0"/>
    <x v="0"/>
    <n v="45"/>
    <d v="1899-12-30T00:05:25"/>
    <n v="4"/>
    <n v="5"/>
    <n v="300"/>
  </r>
  <r>
    <s v="ID1026"/>
    <d v="2016-01-18T17:26:53"/>
    <x v="0"/>
    <s v="Fridge"/>
    <x v="0"/>
    <x v="0"/>
    <n v="30"/>
    <d v="1899-12-30T00:04:58"/>
    <n v="5"/>
    <n v="4"/>
    <n v="240"/>
  </r>
  <r>
    <s v="ID1023"/>
    <d v="2016-01-18T17:25:26"/>
    <x v="6"/>
    <s v="Television"/>
    <x v="0"/>
    <x v="0"/>
    <n v="46"/>
    <d v="1899-12-30T00:02:07"/>
    <n v="3"/>
    <n v="2"/>
    <n v="120"/>
  </r>
  <r>
    <s v="ID1024"/>
    <d v="2016-01-18T17:25:26"/>
    <x v="4"/>
    <s v="Air Conditioner"/>
    <x v="0"/>
    <x v="0"/>
    <n v="45"/>
    <d v="1899-12-30T00:06:55"/>
    <n v="3"/>
    <n v="6"/>
    <n v="360"/>
  </r>
  <r>
    <s v="ID1019"/>
    <d v="2016-01-18T17:18:14"/>
    <x v="7"/>
    <s v="Washing Machine"/>
    <x v="0"/>
    <x v="0"/>
    <n v="71"/>
    <d v="1899-12-30T00:00:37"/>
    <n v="3"/>
    <n v="0"/>
    <n v="0"/>
  </r>
  <r>
    <s v="ID1020"/>
    <d v="2016-01-18T17:18:14"/>
    <x v="5"/>
    <s v="Air Conditioner"/>
    <x v="0"/>
    <x v="0"/>
    <n v="47"/>
    <d v="1899-12-30T00:02:17"/>
    <n v="3"/>
    <n v="2"/>
    <n v="120"/>
  </r>
  <r>
    <s v="ID1021"/>
    <d v="2016-01-18T17:18:14"/>
    <x v="5"/>
    <s v="Fridge"/>
    <x v="0"/>
    <x v="0"/>
    <n v="54"/>
    <d v="1899-12-30T00:04:48"/>
    <n v="3"/>
    <n v="4"/>
    <n v="240"/>
  </r>
  <r>
    <s v="ID1022"/>
    <d v="2016-01-18T17:18:14"/>
    <x v="4"/>
    <s v="Toaster"/>
    <x v="0"/>
    <x v="0"/>
    <n v="101"/>
    <d v="1899-12-30T00:04:29"/>
    <n v="4"/>
    <n v="4"/>
    <n v="240"/>
  </r>
  <r>
    <s v="ID1017"/>
    <d v="2016-01-18T17:13:55"/>
    <x v="0"/>
    <s v="Fridge"/>
    <x v="0"/>
    <x v="0"/>
    <n v="16"/>
    <d v="1899-12-30T00:05:09"/>
    <n v="1"/>
    <n v="5"/>
    <n v="300"/>
  </r>
  <r>
    <s v="ID1018"/>
    <d v="2016-01-18T17:13:55"/>
    <x v="1"/>
    <s v="Air Conditioner"/>
    <x v="0"/>
    <x v="0"/>
    <n v="75"/>
    <d v="1899-12-30T00:06:56"/>
    <n v="5"/>
    <n v="6"/>
    <n v="360"/>
  </r>
  <r>
    <s v="ID1015"/>
    <d v="2016-01-18T16:49:26"/>
    <x v="5"/>
    <s v="Air Conditioner"/>
    <x v="0"/>
    <x v="0"/>
    <n v="96"/>
    <d v="1899-12-30T00:05:29"/>
    <n v="5"/>
    <n v="5"/>
    <n v="300"/>
  </r>
  <r>
    <s v="ID1016"/>
    <d v="2016-01-18T16:49:26"/>
    <x v="7"/>
    <s v="Air Conditioner"/>
    <x v="0"/>
    <x v="0"/>
    <n v="45"/>
    <d v="1899-12-30T00:02:05"/>
    <n v="5"/>
    <n v="2"/>
    <n v="120"/>
  </r>
  <r>
    <s v="ID1013"/>
    <d v="2016-01-18T16:12:00"/>
    <x v="5"/>
    <s v="Fridge"/>
    <x v="0"/>
    <x v="0"/>
    <n v="32"/>
    <d v="1899-12-30T00:03:40"/>
    <n v="5"/>
    <n v="3"/>
    <n v="180"/>
  </r>
  <r>
    <s v="ID1014"/>
    <d v="2016-01-18T16:12:00"/>
    <x v="7"/>
    <s v="Washing Machine"/>
    <x v="0"/>
    <x v="1"/>
    <n v="24"/>
    <d v="1899-12-30T00:03:46"/>
    <n v="4"/>
    <n v="3"/>
    <n v="180"/>
  </r>
  <r>
    <s v="ID1011"/>
    <d v="2016-01-18T15:50:24"/>
    <x v="0"/>
    <s v="Fridge"/>
    <x v="1"/>
    <x v="1"/>
    <m/>
    <m/>
    <m/>
    <m/>
    <m/>
  </r>
  <r>
    <s v="ID1012"/>
    <d v="2016-01-18T15:50:24"/>
    <x v="1"/>
    <s v="Television"/>
    <x v="0"/>
    <x v="0"/>
    <n v="24"/>
    <d v="1899-12-30T00:03:15"/>
    <n v="5"/>
    <n v="3"/>
    <n v="180"/>
  </r>
  <r>
    <s v="ID1009"/>
    <d v="2016-01-18T15:18:43"/>
    <x v="5"/>
    <s v="Television"/>
    <x v="0"/>
    <x v="0"/>
    <n v="33"/>
    <d v="1899-12-30T00:02:16"/>
    <n v="4"/>
    <n v="2"/>
    <n v="120"/>
  </r>
  <r>
    <s v="ID1010"/>
    <d v="2016-01-18T15:18:43"/>
    <x v="4"/>
    <s v="Washing Machine"/>
    <x v="1"/>
    <x v="1"/>
    <m/>
    <m/>
    <m/>
    <m/>
    <m/>
  </r>
  <r>
    <s v="ID1007"/>
    <d v="2016-01-18T14:58:34"/>
    <x v="6"/>
    <s v="Washing Machine"/>
    <x v="0"/>
    <x v="0"/>
    <n v="36"/>
    <d v="1899-12-30T00:04:23"/>
    <n v="3"/>
    <n v="4"/>
    <n v="240"/>
  </r>
  <r>
    <s v="ID1008"/>
    <d v="2016-01-18T14:58:34"/>
    <x v="7"/>
    <s v="Air Conditioner"/>
    <x v="1"/>
    <x v="1"/>
    <m/>
    <m/>
    <m/>
    <m/>
    <m/>
  </r>
  <r>
    <s v="ID1003"/>
    <d v="2016-01-18T13:10:34"/>
    <x v="2"/>
    <s v="Television"/>
    <x v="0"/>
    <x v="0"/>
    <n v="79"/>
    <d v="1899-12-30T00:00:47"/>
    <n v="4"/>
    <n v="0"/>
    <n v="0"/>
  </r>
  <r>
    <s v="ID1004"/>
    <d v="2016-01-18T13:10:34"/>
    <x v="0"/>
    <s v="Air Conditioner"/>
    <x v="1"/>
    <x v="1"/>
    <m/>
    <m/>
    <m/>
    <m/>
    <m/>
  </r>
  <r>
    <s v="ID1005"/>
    <d v="2016-01-18T13:10:34"/>
    <x v="6"/>
    <s v="Fridge"/>
    <x v="0"/>
    <x v="0"/>
    <n v="87"/>
    <d v="1899-12-30T00:04:40"/>
    <n v="4"/>
    <n v="4"/>
    <n v="240"/>
  </r>
  <r>
    <s v="ID1006"/>
    <d v="2016-01-18T13:10:34"/>
    <x v="2"/>
    <s v="Washing Machine"/>
    <x v="0"/>
    <x v="1"/>
    <n v="65"/>
    <d v="1899-12-30T00:06:04"/>
    <n v="4"/>
    <n v="6"/>
    <n v="360"/>
  </r>
  <r>
    <s v="ID1001"/>
    <d v="2016-01-18T12:48:58"/>
    <x v="6"/>
    <s v="Toaster"/>
    <x v="0"/>
    <x v="0"/>
    <n v="24"/>
    <d v="1899-12-30T00:06:03"/>
    <n v="4"/>
    <n v="6"/>
    <n v="360"/>
  </r>
  <r>
    <s v="ID1002"/>
    <d v="2016-01-18T12:48:58"/>
    <x v="2"/>
    <s v="Toaster"/>
    <x v="0"/>
    <x v="1"/>
    <n v="94"/>
    <d v="1899-12-30T00:04:42"/>
    <n v="4"/>
    <n v="4"/>
    <n v="240"/>
  </r>
  <r>
    <s v="ID0999"/>
    <d v="2016-01-18T12:41:46"/>
    <x v="5"/>
    <s v="Television"/>
    <x v="0"/>
    <x v="0"/>
    <n v="19"/>
    <d v="1899-12-30T00:03:57"/>
    <n v="2"/>
    <n v="3"/>
    <n v="180"/>
  </r>
  <r>
    <s v="ID1000"/>
    <d v="2016-01-18T12:41:46"/>
    <x v="4"/>
    <s v="Fridge"/>
    <x v="0"/>
    <x v="0"/>
    <n v="31"/>
    <d v="1899-12-30T00:02:30"/>
    <n v="4"/>
    <n v="2"/>
    <n v="120"/>
  </r>
  <r>
    <s v="ID0997"/>
    <d v="2016-01-18T12:38:53"/>
    <x v="7"/>
    <s v="Toaster"/>
    <x v="0"/>
    <x v="0"/>
    <n v="87"/>
    <d v="1899-12-30T00:05:19"/>
    <n v="4"/>
    <n v="5"/>
    <n v="300"/>
  </r>
  <r>
    <s v="ID0998"/>
    <d v="2016-01-18T12:38:53"/>
    <x v="1"/>
    <s v="Fridge"/>
    <x v="0"/>
    <x v="0"/>
    <n v="22"/>
    <d v="1899-12-30T00:06:02"/>
    <n v="5"/>
    <n v="6"/>
    <n v="360"/>
  </r>
  <r>
    <s v="ID0995"/>
    <d v="2016-01-18T12:37:26"/>
    <x v="4"/>
    <s v="Television"/>
    <x v="1"/>
    <x v="1"/>
    <m/>
    <m/>
    <m/>
    <m/>
    <m/>
  </r>
  <r>
    <s v="ID0996"/>
    <d v="2016-01-18T12:37:26"/>
    <x v="4"/>
    <s v="Fridge"/>
    <x v="0"/>
    <x v="1"/>
    <n v="101"/>
    <d v="1899-12-30T00:04:36"/>
    <n v="3"/>
    <n v="4"/>
    <n v="240"/>
  </r>
  <r>
    <s v="ID0993"/>
    <d v="2016-01-18T12:34:34"/>
    <x v="5"/>
    <s v="Washing Machine"/>
    <x v="1"/>
    <x v="1"/>
    <m/>
    <m/>
    <m/>
    <m/>
    <m/>
  </r>
  <r>
    <s v="ID0994"/>
    <d v="2016-01-18T12:34:34"/>
    <x v="2"/>
    <s v="Air Conditioner"/>
    <x v="1"/>
    <x v="1"/>
    <m/>
    <m/>
    <m/>
    <m/>
    <m/>
  </r>
  <r>
    <s v="ID0991"/>
    <d v="2016-01-18T12:00:00"/>
    <x v="0"/>
    <s v="Washing Machine"/>
    <x v="0"/>
    <x v="0"/>
    <n v="121"/>
    <d v="1899-12-30T00:05:24"/>
    <n v="3"/>
    <n v="5"/>
    <n v="300"/>
  </r>
  <r>
    <s v="ID0992"/>
    <d v="2016-01-18T12:00:00"/>
    <x v="0"/>
    <s v="Toaster"/>
    <x v="0"/>
    <x v="0"/>
    <n v="114"/>
    <d v="1899-12-30T00:03:10"/>
    <n v="4"/>
    <n v="3"/>
    <n v="180"/>
  </r>
  <r>
    <s v="ID0989"/>
    <d v="2016-01-18T11:58:34"/>
    <x v="3"/>
    <s v="Washing Machine"/>
    <x v="0"/>
    <x v="0"/>
    <n v="43"/>
    <d v="1899-12-30T00:02:34"/>
    <n v="3"/>
    <n v="2"/>
    <n v="120"/>
  </r>
  <r>
    <s v="ID0990"/>
    <d v="2016-01-18T11:58:34"/>
    <x v="0"/>
    <s v="Television"/>
    <x v="0"/>
    <x v="0"/>
    <n v="89"/>
    <d v="1899-12-30T00:05:53"/>
    <n v="3"/>
    <n v="5"/>
    <n v="300"/>
  </r>
  <r>
    <s v="ID0987"/>
    <d v="2016-01-18T11:57:07"/>
    <x v="1"/>
    <s v="Air Conditioner"/>
    <x v="0"/>
    <x v="1"/>
    <n v="38"/>
    <d v="1899-12-30T00:02:16"/>
    <n v="5"/>
    <n v="2"/>
    <n v="120"/>
  </r>
  <r>
    <s v="ID0988"/>
    <d v="2016-01-18T11:57:07"/>
    <x v="3"/>
    <s v="Television"/>
    <x v="0"/>
    <x v="0"/>
    <n v="26"/>
    <d v="1899-12-30T00:01:35"/>
    <n v="1"/>
    <n v="1"/>
    <n v="60"/>
  </r>
  <r>
    <s v="ID0985"/>
    <d v="2016-01-18T11:55:41"/>
    <x v="4"/>
    <s v="Fridge"/>
    <x v="0"/>
    <x v="0"/>
    <n v="123"/>
    <d v="1899-12-30T00:05:50"/>
    <n v="2"/>
    <n v="5"/>
    <n v="300"/>
  </r>
  <r>
    <s v="ID0986"/>
    <d v="2016-01-18T11:55:41"/>
    <x v="3"/>
    <s v="Fridge"/>
    <x v="0"/>
    <x v="0"/>
    <n v="39"/>
    <d v="1899-12-30T00:06:51"/>
    <n v="4"/>
    <n v="6"/>
    <n v="360"/>
  </r>
  <r>
    <s v="ID0983"/>
    <d v="2016-01-18T11:51:22"/>
    <x v="1"/>
    <s v="Toaster"/>
    <x v="0"/>
    <x v="0"/>
    <n v="90"/>
    <d v="1899-12-30T00:02:14"/>
    <n v="3"/>
    <n v="2"/>
    <n v="120"/>
  </r>
  <r>
    <s v="ID0984"/>
    <d v="2016-01-18T11:51:22"/>
    <x v="0"/>
    <s v="Television"/>
    <x v="0"/>
    <x v="1"/>
    <n v="57"/>
    <d v="1899-12-30T00:04:10"/>
    <n v="1"/>
    <n v="4"/>
    <n v="240"/>
  </r>
  <r>
    <s v="ID0981"/>
    <d v="2016-01-18T11:47:02"/>
    <x v="5"/>
    <s v="Toaster"/>
    <x v="1"/>
    <x v="1"/>
    <m/>
    <m/>
    <m/>
    <m/>
    <m/>
  </r>
  <r>
    <s v="ID0982"/>
    <d v="2016-01-18T11:47:02"/>
    <x v="0"/>
    <s v="Television"/>
    <x v="0"/>
    <x v="0"/>
    <n v="90"/>
    <d v="1899-12-30T00:06:47"/>
    <n v="3"/>
    <n v="6"/>
    <n v="360"/>
  </r>
  <r>
    <s v="ID0979"/>
    <d v="2016-01-18T11:28:19"/>
    <x v="6"/>
    <s v="Television"/>
    <x v="1"/>
    <x v="1"/>
    <m/>
    <m/>
    <m/>
    <m/>
    <m/>
  </r>
  <r>
    <s v="ID0980"/>
    <d v="2016-01-18T11:28:19"/>
    <x v="2"/>
    <s v="Toaster"/>
    <x v="0"/>
    <x v="0"/>
    <n v="33"/>
    <d v="1899-12-30T00:01:28"/>
    <n v="3"/>
    <n v="1"/>
    <n v="60"/>
  </r>
  <r>
    <s v="ID0977"/>
    <d v="2016-01-18T10:16:19"/>
    <x v="5"/>
    <s v="Washing Machine"/>
    <x v="0"/>
    <x v="0"/>
    <n v="45"/>
    <d v="1899-12-30T00:07:00"/>
    <n v="5"/>
    <n v="6"/>
    <n v="360"/>
  </r>
  <r>
    <s v="ID0978"/>
    <d v="2016-01-18T10:16:19"/>
    <x v="7"/>
    <s v="Fridge"/>
    <x v="0"/>
    <x v="0"/>
    <n v="95"/>
    <d v="1899-12-30T00:02:16"/>
    <n v="1"/>
    <n v="2"/>
    <n v="120"/>
  </r>
  <r>
    <s v="ID0975"/>
    <d v="2016-01-18T09:36:00"/>
    <x v="3"/>
    <s v="Fridge"/>
    <x v="1"/>
    <x v="1"/>
    <m/>
    <m/>
    <m/>
    <m/>
    <m/>
  </r>
  <r>
    <s v="ID0976"/>
    <d v="2016-01-18T09:36:00"/>
    <x v="0"/>
    <s v="Television"/>
    <x v="0"/>
    <x v="0"/>
    <n v="80"/>
    <d v="1899-12-30T00:06:57"/>
    <n v="4"/>
    <n v="6"/>
    <n v="360"/>
  </r>
  <r>
    <s v="ID0973"/>
    <d v="2016-01-18T09:31:41"/>
    <x v="0"/>
    <s v="Fridge"/>
    <x v="0"/>
    <x v="0"/>
    <n v="113"/>
    <d v="1899-12-30T00:03:01"/>
    <n v="5"/>
    <n v="3"/>
    <n v="180"/>
  </r>
  <r>
    <s v="ID0974"/>
    <d v="2016-01-18T09:31:41"/>
    <x v="0"/>
    <s v="Air Conditioner"/>
    <x v="1"/>
    <x v="1"/>
    <m/>
    <m/>
    <m/>
    <m/>
    <m/>
  </r>
  <r>
    <s v="ID0969"/>
    <d v="2016-01-18T09:24:29"/>
    <x v="7"/>
    <s v="Fridge"/>
    <x v="0"/>
    <x v="0"/>
    <n v="53"/>
    <d v="1899-12-30T00:06:06"/>
    <n v="4"/>
    <n v="6"/>
    <n v="360"/>
  </r>
  <r>
    <s v="ID0970"/>
    <d v="2016-01-18T09:24:29"/>
    <x v="1"/>
    <s v="Washing Machine"/>
    <x v="0"/>
    <x v="1"/>
    <n v="27"/>
    <d v="1899-12-30T00:06:14"/>
    <n v="5"/>
    <n v="6"/>
    <n v="360"/>
  </r>
  <r>
    <s v="ID0971"/>
    <d v="2016-01-18T09:24:29"/>
    <x v="7"/>
    <s v="Fridge"/>
    <x v="0"/>
    <x v="0"/>
    <n v="30"/>
    <d v="1899-12-30T00:04:03"/>
    <n v="3"/>
    <n v="4"/>
    <n v="240"/>
  </r>
  <r>
    <s v="ID0972"/>
    <d v="2016-01-18T09:24:29"/>
    <x v="2"/>
    <s v="Washing Machine"/>
    <x v="1"/>
    <x v="1"/>
    <m/>
    <m/>
    <m/>
    <m/>
    <m/>
  </r>
  <r>
    <s v="ID0967"/>
    <d v="2016-01-17T17:54:14"/>
    <x v="4"/>
    <s v="Fridge"/>
    <x v="0"/>
    <x v="0"/>
    <n v="60"/>
    <d v="1899-12-30T00:02:00"/>
    <n v="5"/>
    <n v="2"/>
    <n v="120"/>
  </r>
  <r>
    <s v="ID0968"/>
    <d v="2016-01-17T17:54:14"/>
    <x v="0"/>
    <s v="Television"/>
    <x v="0"/>
    <x v="0"/>
    <n v="85"/>
    <d v="1899-12-30T00:05:32"/>
    <n v="4"/>
    <n v="5"/>
    <n v="300"/>
  </r>
  <r>
    <s v="ID0965"/>
    <d v="2016-01-17T17:21:07"/>
    <x v="2"/>
    <s v="Toaster"/>
    <x v="0"/>
    <x v="0"/>
    <n v="48"/>
    <d v="1899-12-30T00:03:13"/>
    <n v="3"/>
    <n v="3"/>
    <n v="180"/>
  </r>
  <r>
    <s v="ID0966"/>
    <d v="2016-01-17T17:21:07"/>
    <x v="1"/>
    <s v="Washing Machine"/>
    <x v="0"/>
    <x v="0"/>
    <n v="45"/>
    <d v="1899-12-30T00:01:39"/>
    <n v="3"/>
    <n v="1"/>
    <n v="60"/>
  </r>
  <r>
    <s v="ID0963"/>
    <d v="2016-01-17T17:16:48"/>
    <x v="4"/>
    <s v="Television"/>
    <x v="1"/>
    <x v="1"/>
    <m/>
    <m/>
    <m/>
    <m/>
    <m/>
  </r>
  <r>
    <s v="ID0964"/>
    <d v="2016-01-17T17:16:48"/>
    <x v="3"/>
    <s v="Fridge"/>
    <x v="0"/>
    <x v="1"/>
    <n v="91"/>
    <d v="1899-12-30T00:04:09"/>
    <n v="3"/>
    <n v="4"/>
    <n v="240"/>
  </r>
  <r>
    <s v="ID0961"/>
    <d v="2016-01-17T17:06:43"/>
    <x v="0"/>
    <s v="Washing Machine"/>
    <x v="0"/>
    <x v="0"/>
    <n v="44"/>
    <d v="1899-12-30T00:02:40"/>
    <n v="2"/>
    <n v="2"/>
    <n v="120"/>
  </r>
  <r>
    <s v="ID0962"/>
    <d v="2016-01-17T17:06:43"/>
    <x v="3"/>
    <s v="Fridge"/>
    <x v="0"/>
    <x v="0"/>
    <n v="97"/>
    <d v="1899-12-30T00:06:46"/>
    <n v="4"/>
    <n v="6"/>
    <n v="360"/>
  </r>
  <r>
    <s v="ID0959"/>
    <d v="2016-01-17T16:29:17"/>
    <x v="4"/>
    <s v="Toaster"/>
    <x v="0"/>
    <x v="0"/>
    <n v="14"/>
    <d v="1899-12-30T00:03:00"/>
    <n v="4"/>
    <n v="2"/>
    <n v="120"/>
  </r>
  <r>
    <s v="ID0960"/>
    <d v="2016-01-17T16:29:17"/>
    <x v="6"/>
    <s v="Toaster"/>
    <x v="1"/>
    <x v="1"/>
    <m/>
    <m/>
    <m/>
    <m/>
    <m/>
  </r>
  <r>
    <s v="ID0957"/>
    <d v="2016-01-17T16:24:58"/>
    <x v="7"/>
    <s v="Television"/>
    <x v="0"/>
    <x v="0"/>
    <n v="71"/>
    <d v="1899-12-30T00:05:40"/>
    <n v="3"/>
    <n v="5"/>
    <n v="300"/>
  </r>
  <r>
    <s v="ID0958"/>
    <d v="2016-01-17T16:24:58"/>
    <x v="6"/>
    <s v="Air Conditioner"/>
    <x v="0"/>
    <x v="0"/>
    <n v="44"/>
    <d v="1899-12-30T00:04:07"/>
    <n v="4"/>
    <n v="4"/>
    <n v="240"/>
  </r>
  <r>
    <s v="ID0955"/>
    <d v="2016-01-17T16:22:05"/>
    <x v="5"/>
    <s v="Air Conditioner"/>
    <x v="0"/>
    <x v="0"/>
    <n v="47"/>
    <d v="1899-12-30T00:04:08"/>
    <n v="4"/>
    <n v="4"/>
    <n v="240"/>
  </r>
  <r>
    <s v="ID0956"/>
    <d v="2016-01-17T16:22:05"/>
    <x v="5"/>
    <s v="Toaster"/>
    <x v="0"/>
    <x v="0"/>
    <n v="101"/>
    <d v="1899-12-30T00:05:20"/>
    <n v="2"/>
    <n v="5"/>
    <n v="300"/>
  </r>
  <r>
    <s v="ID0953"/>
    <d v="2016-01-17T15:21:36"/>
    <x v="7"/>
    <s v="Washing Machine"/>
    <x v="0"/>
    <x v="0"/>
    <n v="18"/>
    <d v="1899-12-30T00:00:46"/>
    <n v="1"/>
    <n v="0"/>
    <n v="0"/>
  </r>
  <r>
    <s v="ID0954"/>
    <d v="2016-01-17T15:21:36"/>
    <x v="1"/>
    <s v="Fridge"/>
    <x v="0"/>
    <x v="0"/>
    <n v="80"/>
    <d v="1899-12-30T00:01:16"/>
    <n v="3"/>
    <n v="1"/>
    <n v="60"/>
  </r>
  <r>
    <s v="ID0951"/>
    <d v="2016-01-17T15:01:26"/>
    <x v="2"/>
    <s v="Toaster"/>
    <x v="0"/>
    <x v="0"/>
    <n v="53"/>
    <d v="1899-12-30T00:05:11"/>
    <n v="2"/>
    <n v="5"/>
    <n v="300"/>
  </r>
  <r>
    <s v="ID0952"/>
    <d v="2016-01-17T15:01:26"/>
    <x v="3"/>
    <s v="Fridge"/>
    <x v="0"/>
    <x v="0"/>
    <n v="61"/>
    <d v="1899-12-30T00:00:38"/>
    <n v="5"/>
    <n v="0"/>
    <n v="0"/>
  </r>
  <r>
    <s v="ID0949"/>
    <d v="2016-01-17T15:00:00"/>
    <x v="1"/>
    <s v="Television"/>
    <x v="1"/>
    <x v="1"/>
    <m/>
    <m/>
    <m/>
    <m/>
    <m/>
  </r>
  <r>
    <s v="ID0950"/>
    <d v="2016-01-17T15:00:00"/>
    <x v="2"/>
    <s v="Television"/>
    <x v="0"/>
    <x v="0"/>
    <n v="124"/>
    <d v="1899-12-30T00:06:18"/>
    <n v="4"/>
    <n v="6"/>
    <n v="360"/>
  </r>
  <r>
    <s v="ID0947"/>
    <d v="2016-01-17T14:31:12"/>
    <x v="2"/>
    <s v="Air Conditioner"/>
    <x v="0"/>
    <x v="0"/>
    <n v="19"/>
    <d v="1899-12-30T00:01:21"/>
    <n v="5"/>
    <n v="1"/>
    <n v="60"/>
  </r>
  <r>
    <s v="ID0948"/>
    <d v="2016-01-17T14:31:12"/>
    <x v="5"/>
    <s v="Washing Machine"/>
    <x v="1"/>
    <x v="1"/>
    <m/>
    <m/>
    <m/>
    <m/>
    <m/>
  </r>
  <r>
    <s v="ID0945"/>
    <d v="2016-01-17T14:28:19"/>
    <x v="3"/>
    <s v="Toaster"/>
    <x v="0"/>
    <x v="0"/>
    <n v="97"/>
    <d v="1899-12-30T00:02:35"/>
    <n v="5"/>
    <n v="2"/>
    <n v="120"/>
  </r>
  <r>
    <s v="ID0946"/>
    <d v="2016-01-17T14:28:19"/>
    <x v="4"/>
    <s v="Television"/>
    <x v="0"/>
    <x v="0"/>
    <n v="118"/>
    <d v="1899-12-30T00:00:52"/>
    <n v="4"/>
    <n v="0"/>
    <n v="0"/>
  </r>
  <r>
    <s v="ID0943"/>
    <d v="2016-01-17T14:18:14"/>
    <x v="3"/>
    <s v="Television"/>
    <x v="1"/>
    <x v="1"/>
    <m/>
    <m/>
    <m/>
    <m/>
    <m/>
  </r>
  <r>
    <s v="ID0944"/>
    <d v="2016-01-17T14:18:14"/>
    <x v="0"/>
    <s v="Toaster"/>
    <x v="0"/>
    <x v="0"/>
    <n v="60"/>
    <d v="1899-12-30T00:01:58"/>
    <n v="4"/>
    <n v="1"/>
    <n v="60"/>
  </r>
  <r>
    <s v="ID0941"/>
    <d v="2016-01-17T14:00:58"/>
    <x v="6"/>
    <s v="Toaster"/>
    <x v="0"/>
    <x v="0"/>
    <n v="22"/>
    <d v="1899-12-30T00:04:53"/>
    <n v="5"/>
    <n v="4"/>
    <n v="240"/>
  </r>
  <r>
    <s v="ID0942"/>
    <d v="2016-01-17T14:00:58"/>
    <x v="3"/>
    <s v="Television"/>
    <x v="0"/>
    <x v="1"/>
    <n v="113"/>
    <d v="1899-12-30T00:02:45"/>
    <n v="2"/>
    <n v="2"/>
    <n v="120"/>
  </r>
  <r>
    <s v="ID0939"/>
    <d v="2016-01-17T13:53:46"/>
    <x v="7"/>
    <s v="Washing Machine"/>
    <x v="0"/>
    <x v="0"/>
    <n v="120"/>
    <d v="1899-12-30T00:02:20"/>
    <n v="4"/>
    <n v="2"/>
    <n v="120"/>
  </r>
  <r>
    <s v="ID0940"/>
    <d v="2016-01-17T13:53:46"/>
    <x v="4"/>
    <s v="Air Conditioner"/>
    <x v="0"/>
    <x v="0"/>
    <n v="91"/>
    <d v="1899-12-30T00:00:45"/>
    <n v="5"/>
    <n v="0"/>
    <n v="0"/>
  </r>
  <r>
    <s v="ID0937"/>
    <d v="2016-01-17T13:36:29"/>
    <x v="3"/>
    <s v="Washing Machine"/>
    <x v="0"/>
    <x v="0"/>
    <n v="67"/>
    <d v="1899-12-30T00:01:51"/>
    <n v="3"/>
    <n v="1"/>
    <n v="60"/>
  </r>
  <r>
    <s v="ID0938"/>
    <d v="2016-01-17T13:36:29"/>
    <x v="5"/>
    <s v="Washing Machine"/>
    <x v="0"/>
    <x v="0"/>
    <n v="98"/>
    <d v="1899-12-30T00:01:16"/>
    <n v="5"/>
    <n v="1"/>
    <n v="60"/>
  </r>
  <r>
    <s v="ID0935"/>
    <d v="2016-01-17T13:30:43"/>
    <x v="6"/>
    <s v="Washing Machine"/>
    <x v="0"/>
    <x v="0"/>
    <n v="106"/>
    <d v="1899-12-30T00:02:47"/>
    <n v="5"/>
    <n v="2"/>
    <n v="120"/>
  </r>
  <r>
    <s v="ID0936"/>
    <d v="2016-01-17T13:30:43"/>
    <x v="3"/>
    <s v="Toaster"/>
    <x v="0"/>
    <x v="0"/>
    <n v="97"/>
    <d v="1899-12-30T00:02:39"/>
    <n v="2"/>
    <n v="2"/>
    <n v="120"/>
  </r>
  <r>
    <s v="ID0933"/>
    <d v="2016-01-17T13:29:17"/>
    <x v="7"/>
    <s v="Air Conditioner"/>
    <x v="0"/>
    <x v="0"/>
    <n v="40"/>
    <d v="1899-12-30T00:03:01"/>
    <n v="4"/>
    <n v="3"/>
    <n v="180"/>
  </r>
  <r>
    <s v="ID0934"/>
    <d v="2016-01-17T13:29:17"/>
    <x v="6"/>
    <s v="Air Conditioner"/>
    <x v="0"/>
    <x v="0"/>
    <n v="35"/>
    <d v="1899-12-30T00:03:07"/>
    <n v="2"/>
    <n v="3"/>
    <n v="180"/>
  </r>
  <r>
    <s v="ID0931"/>
    <d v="2016-01-17T12:44:38"/>
    <x v="7"/>
    <s v="Fridge"/>
    <x v="1"/>
    <x v="1"/>
    <m/>
    <m/>
    <m/>
    <m/>
    <m/>
  </r>
  <r>
    <s v="ID0932"/>
    <d v="2016-01-17T12:44:38"/>
    <x v="0"/>
    <s v="Air Conditioner"/>
    <x v="1"/>
    <x v="1"/>
    <m/>
    <m/>
    <m/>
    <m/>
    <m/>
  </r>
  <r>
    <s v="ID0929"/>
    <d v="2016-01-17T12:38:53"/>
    <x v="0"/>
    <s v="Television"/>
    <x v="1"/>
    <x v="1"/>
    <m/>
    <m/>
    <m/>
    <m/>
    <m/>
  </r>
  <r>
    <s v="ID0930"/>
    <d v="2016-01-17T12:38:53"/>
    <x v="5"/>
    <s v="Fridge"/>
    <x v="0"/>
    <x v="0"/>
    <n v="111"/>
    <d v="1899-12-30T00:02:19"/>
    <n v="5"/>
    <n v="2"/>
    <n v="120"/>
  </r>
  <r>
    <s v="ID0927"/>
    <d v="2016-01-17T11:45:36"/>
    <x v="0"/>
    <s v="Television"/>
    <x v="0"/>
    <x v="0"/>
    <n v="20"/>
    <d v="1899-12-30T00:04:39"/>
    <n v="5"/>
    <n v="4"/>
    <n v="240"/>
  </r>
  <r>
    <s v="ID0928"/>
    <d v="2016-01-17T11:45:36"/>
    <x v="5"/>
    <s v="Washing Machine"/>
    <x v="0"/>
    <x v="0"/>
    <n v="64"/>
    <d v="1899-12-30T00:05:46"/>
    <n v="3"/>
    <n v="5"/>
    <n v="300"/>
  </r>
  <r>
    <s v="ID0923"/>
    <d v="2016-01-17T11:42:43"/>
    <x v="6"/>
    <s v="Washing Machine"/>
    <x v="0"/>
    <x v="0"/>
    <n v="59"/>
    <d v="1899-12-30T00:02:17"/>
    <n v="5"/>
    <n v="2"/>
    <n v="120"/>
  </r>
  <r>
    <s v="ID0924"/>
    <d v="2016-01-17T11:42:43"/>
    <x v="1"/>
    <s v="Washing Machine"/>
    <x v="1"/>
    <x v="1"/>
    <m/>
    <m/>
    <m/>
    <m/>
    <m/>
  </r>
  <r>
    <s v="ID0925"/>
    <d v="2016-01-17T11:42:43"/>
    <x v="6"/>
    <s v="Washing Machine"/>
    <x v="0"/>
    <x v="0"/>
    <n v="125"/>
    <d v="1899-12-30T00:03:09"/>
    <n v="2"/>
    <n v="3"/>
    <n v="180"/>
  </r>
  <r>
    <s v="ID0926"/>
    <d v="2016-01-17T11:42:43"/>
    <x v="1"/>
    <s v="Television"/>
    <x v="0"/>
    <x v="0"/>
    <n v="88"/>
    <d v="1899-12-30T00:04:06"/>
    <n v="4"/>
    <n v="4"/>
    <n v="240"/>
  </r>
  <r>
    <s v="ID0921"/>
    <d v="2016-01-17T10:32:10"/>
    <x v="6"/>
    <s v="Television"/>
    <x v="0"/>
    <x v="0"/>
    <n v="88"/>
    <d v="1899-12-30T00:04:03"/>
    <n v="4"/>
    <n v="4"/>
    <n v="240"/>
  </r>
  <r>
    <s v="ID0922"/>
    <d v="2016-01-17T10:32:10"/>
    <x v="5"/>
    <s v="Television"/>
    <x v="0"/>
    <x v="0"/>
    <n v="15"/>
    <d v="1899-12-30T00:03:04"/>
    <n v="3"/>
    <n v="3"/>
    <n v="180"/>
  </r>
  <r>
    <s v="ID0919"/>
    <d v="2016-01-17T09:51:50"/>
    <x v="4"/>
    <s v="Air Conditioner"/>
    <x v="0"/>
    <x v="0"/>
    <n v="89"/>
    <d v="1899-12-30T00:03:11"/>
    <n v="3"/>
    <n v="3"/>
    <n v="180"/>
  </r>
  <r>
    <s v="ID0920"/>
    <d v="2016-01-17T09:51:50"/>
    <x v="6"/>
    <s v="Washing Machine"/>
    <x v="0"/>
    <x v="0"/>
    <n v="116"/>
    <d v="1899-12-30T00:06:18"/>
    <n v="4"/>
    <n v="6"/>
    <n v="360"/>
  </r>
  <r>
    <s v="ID0917"/>
    <d v="2016-01-16T18:00:00"/>
    <x v="5"/>
    <s v="Television"/>
    <x v="0"/>
    <x v="0"/>
    <n v="19"/>
    <d v="1899-12-30T00:01:43"/>
    <n v="5"/>
    <n v="1"/>
    <n v="60"/>
  </r>
  <r>
    <s v="ID0918"/>
    <d v="2016-01-16T18:00:00"/>
    <x v="4"/>
    <s v="Television"/>
    <x v="0"/>
    <x v="0"/>
    <n v="34"/>
    <d v="1899-12-30T00:06:45"/>
    <n v="4"/>
    <n v="6"/>
    <n v="360"/>
  </r>
  <r>
    <s v="ID0915"/>
    <d v="2016-01-16T17:58:34"/>
    <x v="1"/>
    <s v="Television"/>
    <x v="0"/>
    <x v="0"/>
    <n v="82"/>
    <d v="1899-12-30T00:02:52"/>
    <n v="4"/>
    <n v="2"/>
    <n v="120"/>
  </r>
  <r>
    <s v="ID0916"/>
    <d v="2016-01-16T17:58:34"/>
    <x v="4"/>
    <s v="Fridge"/>
    <x v="1"/>
    <x v="1"/>
    <m/>
    <m/>
    <m/>
    <m/>
    <m/>
  </r>
  <r>
    <s v="ID0913"/>
    <d v="2016-01-16T17:57:07"/>
    <x v="5"/>
    <s v="Toaster"/>
    <x v="0"/>
    <x v="0"/>
    <n v="99"/>
    <d v="1899-12-30T00:00:33"/>
    <n v="5"/>
    <n v="0"/>
    <n v="0"/>
  </r>
  <r>
    <s v="ID0914"/>
    <d v="2016-01-16T17:57:07"/>
    <x v="7"/>
    <s v="Air Conditioner"/>
    <x v="0"/>
    <x v="0"/>
    <n v="78"/>
    <d v="1899-12-30T00:01:47"/>
    <n v="3"/>
    <n v="1"/>
    <n v="60"/>
  </r>
  <r>
    <s v="ID0911"/>
    <d v="2016-01-16T17:42:43"/>
    <x v="5"/>
    <s v="Washing Machine"/>
    <x v="0"/>
    <x v="0"/>
    <n v="36"/>
    <d v="1899-12-30T00:03:58"/>
    <n v="4"/>
    <n v="3"/>
    <n v="180"/>
  </r>
  <r>
    <s v="ID0912"/>
    <d v="2016-01-16T17:42:43"/>
    <x v="1"/>
    <s v="Washing Machine"/>
    <x v="0"/>
    <x v="0"/>
    <n v="48"/>
    <d v="1899-12-30T00:03:38"/>
    <n v="3"/>
    <n v="3"/>
    <n v="180"/>
  </r>
  <r>
    <s v="ID0909"/>
    <d v="2016-01-16T16:52:19"/>
    <x v="0"/>
    <s v="Toaster"/>
    <x v="0"/>
    <x v="1"/>
    <n v="58"/>
    <d v="1899-12-30T00:04:31"/>
    <n v="2"/>
    <n v="4"/>
    <n v="240"/>
  </r>
  <r>
    <s v="ID0910"/>
    <d v="2016-01-16T16:52:19"/>
    <x v="4"/>
    <s v="Television"/>
    <x v="0"/>
    <x v="0"/>
    <n v="13"/>
    <d v="1899-12-30T00:02:05"/>
    <n v="3"/>
    <n v="2"/>
    <n v="120"/>
  </r>
  <r>
    <s v="ID0907"/>
    <d v="2016-01-16T16:36:29"/>
    <x v="4"/>
    <s v="Air Conditioner"/>
    <x v="0"/>
    <x v="0"/>
    <n v="61"/>
    <d v="1899-12-30T00:06:14"/>
    <n v="3"/>
    <n v="6"/>
    <n v="360"/>
  </r>
  <r>
    <s v="ID0908"/>
    <d v="2016-01-16T16:36:29"/>
    <x v="0"/>
    <s v="Air Conditioner"/>
    <x v="1"/>
    <x v="1"/>
    <m/>
    <m/>
    <m/>
    <m/>
    <m/>
  </r>
  <r>
    <s v="ID0905"/>
    <d v="2016-01-16T16:35:02"/>
    <x v="7"/>
    <s v="Air Conditioner"/>
    <x v="0"/>
    <x v="0"/>
    <n v="114"/>
    <d v="1899-12-30T00:05:22"/>
    <n v="4"/>
    <n v="5"/>
    <n v="300"/>
  </r>
  <r>
    <s v="ID0906"/>
    <d v="2016-01-16T16:35:02"/>
    <x v="5"/>
    <s v="Air Conditioner"/>
    <x v="0"/>
    <x v="0"/>
    <n v="112"/>
    <d v="1899-12-30T00:00:54"/>
    <n v="5"/>
    <n v="0"/>
    <n v="0"/>
  </r>
  <r>
    <s v="ID0903"/>
    <d v="2016-01-16T15:53:17"/>
    <x v="6"/>
    <s v="Television"/>
    <x v="0"/>
    <x v="0"/>
    <n v="79"/>
    <d v="1899-12-30T00:04:00"/>
    <n v="4"/>
    <n v="4"/>
    <n v="240"/>
  </r>
  <r>
    <s v="ID0904"/>
    <d v="2016-01-16T15:53:17"/>
    <x v="4"/>
    <s v="Washing Machine"/>
    <x v="0"/>
    <x v="0"/>
    <n v="33"/>
    <d v="1899-12-30T00:05:02"/>
    <n v="4"/>
    <n v="5"/>
    <n v="300"/>
  </r>
  <r>
    <s v="ID0901"/>
    <d v="2016-01-16T15:47:31"/>
    <x v="1"/>
    <s v="Television"/>
    <x v="0"/>
    <x v="0"/>
    <n v="87"/>
    <d v="1899-12-30T00:01:13"/>
    <n v="3"/>
    <n v="1"/>
    <n v="60"/>
  </r>
  <r>
    <s v="ID0902"/>
    <d v="2016-01-16T15:47:31"/>
    <x v="5"/>
    <s v="Air Conditioner"/>
    <x v="1"/>
    <x v="1"/>
    <m/>
    <m/>
    <m/>
    <m/>
    <m/>
  </r>
  <r>
    <s v="ID0899"/>
    <d v="2016-01-16T15:30:14"/>
    <x v="4"/>
    <s v="Television"/>
    <x v="0"/>
    <x v="1"/>
    <n v="55"/>
    <d v="1899-12-30T00:00:52"/>
    <n v="3"/>
    <n v="0"/>
    <n v="0"/>
  </r>
  <r>
    <s v="ID0900"/>
    <d v="2016-01-16T15:30:14"/>
    <x v="7"/>
    <s v="Toaster"/>
    <x v="0"/>
    <x v="1"/>
    <n v="64"/>
    <d v="1899-12-30T00:01:08"/>
    <n v="4"/>
    <n v="1"/>
    <n v="60"/>
  </r>
  <r>
    <s v="ID0897"/>
    <d v="2016-01-16T15:24:29"/>
    <x v="5"/>
    <s v="Air Conditioner"/>
    <x v="1"/>
    <x v="1"/>
    <m/>
    <m/>
    <m/>
    <m/>
    <m/>
  </r>
  <r>
    <s v="ID0898"/>
    <d v="2016-01-16T15:24:29"/>
    <x v="5"/>
    <s v="Washing Machine"/>
    <x v="0"/>
    <x v="0"/>
    <n v="22"/>
    <d v="1899-12-30T00:02:57"/>
    <n v="3"/>
    <n v="2"/>
    <n v="120"/>
  </r>
  <r>
    <s v="ID0895"/>
    <d v="2016-01-16T14:49:55"/>
    <x v="2"/>
    <s v="Television"/>
    <x v="0"/>
    <x v="1"/>
    <n v="76"/>
    <d v="1899-12-30T00:06:40"/>
    <n v="3"/>
    <n v="6"/>
    <n v="360"/>
  </r>
  <r>
    <s v="ID0896"/>
    <d v="2016-01-16T14:49:55"/>
    <x v="6"/>
    <s v="Television"/>
    <x v="0"/>
    <x v="1"/>
    <n v="97"/>
    <d v="1899-12-30T00:01:36"/>
    <n v="4"/>
    <n v="1"/>
    <n v="60"/>
  </r>
  <r>
    <s v="ID0893"/>
    <d v="2016-01-16T14:39:50"/>
    <x v="3"/>
    <s v="Air Conditioner"/>
    <x v="1"/>
    <x v="1"/>
    <m/>
    <m/>
    <m/>
    <m/>
    <m/>
  </r>
  <r>
    <s v="ID0894"/>
    <d v="2016-01-16T14:39:50"/>
    <x v="3"/>
    <s v="Washing Machine"/>
    <x v="1"/>
    <x v="1"/>
    <m/>
    <m/>
    <m/>
    <m/>
    <m/>
  </r>
  <r>
    <s v="ID0891"/>
    <d v="2016-01-16T14:25:26"/>
    <x v="0"/>
    <s v="Air Conditioner"/>
    <x v="0"/>
    <x v="0"/>
    <n v="95"/>
    <d v="1899-12-30T00:00:57"/>
    <n v="3"/>
    <n v="0"/>
    <n v="0"/>
  </r>
  <r>
    <s v="ID0892"/>
    <d v="2016-01-16T14:25:26"/>
    <x v="5"/>
    <s v="Air Conditioner"/>
    <x v="0"/>
    <x v="0"/>
    <n v="45"/>
    <d v="1899-12-30T00:01:48"/>
    <n v="4"/>
    <n v="1"/>
    <n v="60"/>
  </r>
  <r>
    <s v="ID0889"/>
    <d v="2016-01-16T14:11:02"/>
    <x v="0"/>
    <s v="Fridge"/>
    <x v="0"/>
    <x v="0"/>
    <n v="122"/>
    <d v="1899-12-30T00:01:05"/>
    <n v="3"/>
    <n v="1"/>
    <n v="60"/>
  </r>
  <r>
    <s v="ID0890"/>
    <d v="2016-01-16T14:11:02"/>
    <x v="3"/>
    <s v="Washing Machine"/>
    <x v="0"/>
    <x v="0"/>
    <n v="26"/>
    <d v="1899-12-30T00:01:11"/>
    <n v="1"/>
    <n v="1"/>
    <n v="60"/>
  </r>
  <r>
    <s v="ID0887"/>
    <d v="2016-01-16T14:02:24"/>
    <x v="1"/>
    <s v="Fridge"/>
    <x v="0"/>
    <x v="0"/>
    <n v="84"/>
    <d v="1899-12-30T00:02:42"/>
    <n v="3"/>
    <n v="2"/>
    <n v="120"/>
  </r>
  <r>
    <s v="ID0888"/>
    <d v="2016-01-16T14:02:24"/>
    <x v="0"/>
    <s v="Air Conditioner"/>
    <x v="0"/>
    <x v="0"/>
    <n v="78"/>
    <d v="1899-12-30T00:04:57"/>
    <n v="2"/>
    <n v="4"/>
    <n v="240"/>
  </r>
  <r>
    <s v="ID0885"/>
    <d v="2016-01-16T13:36:29"/>
    <x v="1"/>
    <s v="Television"/>
    <x v="0"/>
    <x v="0"/>
    <n v="28"/>
    <d v="1899-12-30T00:06:55"/>
    <n v="4"/>
    <n v="6"/>
    <n v="360"/>
  </r>
  <r>
    <s v="ID0886"/>
    <d v="2016-01-16T13:36:29"/>
    <x v="7"/>
    <s v="Air Conditioner"/>
    <x v="0"/>
    <x v="0"/>
    <n v="30"/>
    <d v="1899-12-30T00:06:49"/>
    <n v="4"/>
    <n v="6"/>
    <n v="360"/>
  </r>
  <r>
    <s v="ID0883"/>
    <d v="2016-01-16T13:35:02"/>
    <x v="2"/>
    <s v="Air Conditioner"/>
    <x v="1"/>
    <x v="1"/>
    <m/>
    <m/>
    <m/>
    <m/>
    <m/>
  </r>
  <r>
    <s v="ID0884"/>
    <d v="2016-01-16T13:35:02"/>
    <x v="5"/>
    <s v="Toaster"/>
    <x v="1"/>
    <x v="1"/>
    <m/>
    <m/>
    <m/>
    <m/>
    <m/>
  </r>
  <r>
    <s v="ID0881"/>
    <d v="2016-01-16T13:03:22"/>
    <x v="6"/>
    <s v="Air Conditioner"/>
    <x v="1"/>
    <x v="1"/>
    <m/>
    <m/>
    <m/>
    <m/>
    <m/>
  </r>
  <r>
    <s v="ID0882"/>
    <d v="2016-01-16T13:03:22"/>
    <x v="0"/>
    <s v="Television"/>
    <x v="0"/>
    <x v="0"/>
    <n v="58"/>
    <d v="1899-12-30T00:02:18"/>
    <n v="5"/>
    <n v="2"/>
    <n v="120"/>
  </r>
  <r>
    <s v="ID0879"/>
    <d v="2016-01-16T12:56:10"/>
    <x v="4"/>
    <s v="Television"/>
    <x v="0"/>
    <x v="0"/>
    <n v="92"/>
    <d v="1899-12-30T00:01:19"/>
    <n v="2"/>
    <n v="1"/>
    <n v="60"/>
  </r>
  <r>
    <s v="ID0880"/>
    <d v="2016-01-16T12:56:10"/>
    <x v="5"/>
    <s v="Fridge"/>
    <x v="0"/>
    <x v="1"/>
    <n v="24"/>
    <d v="1899-12-30T00:05:48"/>
    <n v="3"/>
    <n v="5"/>
    <n v="300"/>
  </r>
  <r>
    <s v="ID0877"/>
    <d v="2016-01-16T12:44:38"/>
    <x v="7"/>
    <s v="Fridge"/>
    <x v="0"/>
    <x v="1"/>
    <n v="121"/>
    <d v="1899-12-30T00:03:49"/>
    <n v="3"/>
    <n v="3"/>
    <n v="180"/>
  </r>
  <r>
    <s v="ID0878"/>
    <d v="2016-01-16T12:44:38"/>
    <x v="2"/>
    <s v="Toaster"/>
    <x v="0"/>
    <x v="0"/>
    <n v="55"/>
    <d v="1899-12-30T00:05:07"/>
    <n v="3"/>
    <n v="5"/>
    <n v="300"/>
  </r>
  <r>
    <s v="ID0875"/>
    <d v="2016-01-16T12:28:48"/>
    <x v="4"/>
    <s v="Toaster"/>
    <x v="0"/>
    <x v="0"/>
    <n v="19"/>
    <d v="1899-12-30T00:01:23"/>
    <n v="3"/>
    <n v="1"/>
    <n v="60"/>
  </r>
  <r>
    <s v="ID0876"/>
    <d v="2016-01-16T12:28:48"/>
    <x v="3"/>
    <s v="Washing Machine"/>
    <x v="0"/>
    <x v="1"/>
    <n v="107"/>
    <d v="1899-12-30T00:03:36"/>
    <n v="4"/>
    <n v="3"/>
    <n v="180"/>
  </r>
  <r>
    <s v="ID0873"/>
    <d v="2016-01-16T12:14:24"/>
    <x v="4"/>
    <s v="Television"/>
    <x v="1"/>
    <x v="1"/>
    <m/>
    <m/>
    <m/>
    <m/>
    <m/>
  </r>
  <r>
    <s v="ID0874"/>
    <d v="2016-01-16T12:14:24"/>
    <x v="1"/>
    <s v="Air Conditioner"/>
    <x v="0"/>
    <x v="0"/>
    <n v="50"/>
    <d v="1899-12-30T00:06:29"/>
    <n v="3"/>
    <n v="6"/>
    <n v="360"/>
  </r>
  <r>
    <s v="ID0871"/>
    <d v="2016-01-16T11:08:10"/>
    <x v="0"/>
    <s v="Air Conditioner"/>
    <x v="0"/>
    <x v="0"/>
    <n v="83"/>
    <d v="1899-12-30T00:00:52"/>
    <n v="3"/>
    <n v="0"/>
    <n v="0"/>
  </r>
  <r>
    <s v="ID0872"/>
    <d v="2016-01-16T11:08:10"/>
    <x v="1"/>
    <s v="Fridge"/>
    <x v="1"/>
    <x v="1"/>
    <m/>
    <m/>
    <m/>
    <m/>
    <m/>
  </r>
  <r>
    <s v="ID0869"/>
    <d v="2016-01-16T10:52:19"/>
    <x v="3"/>
    <s v="Washing Machine"/>
    <x v="0"/>
    <x v="0"/>
    <n v="23"/>
    <d v="1899-12-30T00:01:01"/>
    <n v="4"/>
    <n v="1"/>
    <n v="60"/>
  </r>
  <r>
    <s v="ID0870"/>
    <d v="2016-01-16T10:52:19"/>
    <x v="2"/>
    <s v="Toaster"/>
    <x v="0"/>
    <x v="0"/>
    <n v="115"/>
    <d v="1899-12-30T00:00:36"/>
    <n v="3"/>
    <n v="0"/>
    <n v="0"/>
  </r>
  <r>
    <s v="ID0867"/>
    <d v="2016-01-16T10:30:43"/>
    <x v="3"/>
    <s v="Air Conditioner"/>
    <x v="0"/>
    <x v="0"/>
    <n v="15"/>
    <d v="1899-12-30T00:01:09"/>
    <n v="2"/>
    <n v="1"/>
    <n v="60"/>
  </r>
  <r>
    <s v="ID0868"/>
    <d v="2016-01-16T10:30:43"/>
    <x v="4"/>
    <s v="Air Conditioner"/>
    <x v="0"/>
    <x v="0"/>
    <n v="111"/>
    <d v="1899-12-30T00:06:45"/>
    <n v="5"/>
    <n v="6"/>
    <n v="360"/>
  </r>
  <r>
    <s v="ID0865"/>
    <d v="2016-01-16T10:20:38"/>
    <x v="2"/>
    <s v="Air Conditioner"/>
    <x v="1"/>
    <x v="1"/>
    <m/>
    <m/>
    <m/>
    <m/>
    <m/>
  </r>
  <r>
    <s v="ID0866"/>
    <d v="2016-01-16T10:20:38"/>
    <x v="6"/>
    <s v="Fridge"/>
    <x v="0"/>
    <x v="0"/>
    <n v="85"/>
    <d v="1899-12-30T00:05:21"/>
    <n v="4"/>
    <n v="5"/>
    <n v="300"/>
  </r>
  <r>
    <s v="ID0863"/>
    <d v="2016-01-16T09:00:00"/>
    <x v="4"/>
    <s v="Air Conditioner"/>
    <x v="0"/>
    <x v="1"/>
    <n v="19"/>
    <d v="1899-12-30T00:00:36"/>
    <n v="5"/>
    <n v="0"/>
    <n v="0"/>
  </r>
  <r>
    <s v="ID0864"/>
    <d v="2016-01-16T09:00:00"/>
    <x v="2"/>
    <s v="Television"/>
    <x v="0"/>
    <x v="0"/>
    <n v="107"/>
    <d v="1899-12-30T00:05:11"/>
    <n v="1"/>
    <n v="5"/>
    <n v="300"/>
  </r>
  <r>
    <s v="ID0861"/>
    <d v="2016-01-15T18:00:00"/>
    <x v="5"/>
    <s v="Fridge"/>
    <x v="0"/>
    <x v="0"/>
    <n v="42"/>
    <d v="1899-12-30T00:06:13"/>
    <n v="3"/>
    <n v="6"/>
    <n v="360"/>
  </r>
  <r>
    <s v="ID0862"/>
    <d v="2016-01-15T18:00:00"/>
    <x v="4"/>
    <s v="Television"/>
    <x v="0"/>
    <x v="0"/>
    <n v="63"/>
    <d v="1899-12-30T00:05:25"/>
    <n v="1"/>
    <n v="5"/>
    <n v="300"/>
  </r>
  <r>
    <s v="ID0859"/>
    <d v="2016-01-15T17:41:17"/>
    <x v="4"/>
    <s v="Television"/>
    <x v="0"/>
    <x v="0"/>
    <n v="24"/>
    <d v="1899-12-30T00:05:30"/>
    <n v="5"/>
    <n v="5"/>
    <n v="300"/>
  </r>
  <r>
    <s v="ID0860"/>
    <d v="2016-01-15T17:41:17"/>
    <x v="4"/>
    <s v="Television"/>
    <x v="0"/>
    <x v="0"/>
    <n v="71"/>
    <d v="1899-12-30T00:02:39"/>
    <n v="3"/>
    <n v="2"/>
    <n v="120"/>
  </r>
  <r>
    <s v="ID0857"/>
    <d v="2016-01-15T17:38:24"/>
    <x v="7"/>
    <s v="Washing Machine"/>
    <x v="0"/>
    <x v="0"/>
    <n v="13"/>
    <d v="1899-12-30T00:04:50"/>
    <n v="3"/>
    <n v="4"/>
    <n v="240"/>
  </r>
  <r>
    <s v="ID0858"/>
    <d v="2016-01-15T17:38:24"/>
    <x v="4"/>
    <s v="Toaster"/>
    <x v="1"/>
    <x v="1"/>
    <m/>
    <m/>
    <m/>
    <m/>
    <m/>
  </r>
  <r>
    <s v="ID0855"/>
    <d v="2016-01-15T17:21:07"/>
    <x v="2"/>
    <s v="Television"/>
    <x v="0"/>
    <x v="0"/>
    <n v="76"/>
    <d v="1899-12-30T00:06:35"/>
    <n v="3"/>
    <n v="6"/>
    <n v="360"/>
  </r>
  <r>
    <s v="ID0856"/>
    <d v="2016-01-15T17:21:07"/>
    <x v="1"/>
    <s v="Fridge"/>
    <x v="0"/>
    <x v="0"/>
    <n v="49"/>
    <d v="1899-12-30T00:01:59"/>
    <n v="5"/>
    <n v="1"/>
    <n v="60"/>
  </r>
  <r>
    <s v="ID0853"/>
    <d v="2016-01-15T16:43:41"/>
    <x v="0"/>
    <s v="Washing Machine"/>
    <x v="0"/>
    <x v="0"/>
    <n v="92"/>
    <d v="1899-12-30T00:04:43"/>
    <n v="5"/>
    <n v="4"/>
    <n v="240"/>
  </r>
  <r>
    <s v="ID0854"/>
    <d v="2016-01-15T16:43:41"/>
    <x v="3"/>
    <s v="Television"/>
    <x v="0"/>
    <x v="0"/>
    <n v="54"/>
    <d v="1899-12-30T00:05:39"/>
    <n v="5"/>
    <n v="5"/>
    <n v="300"/>
  </r>
  <r>
    <s v="ID0851"/>
    <d v="2016-01-15T16:40:48"/>
    <x v="4"/>
    <s v="Fridge"/>
    <x v="0"/>
    <x v="0"/>
    <n v="42"/>
    <d v="1899-12-30T00:02:48"/>
    <n v="3"/>
    <n v="2"/>
    <n v="120"/>
  </r>
  <r>
    <s v="ID0852"/>
    <d v="2016-01-15T16:40:48"/>
    <x v="0"/>
    <s v="Washing Machine"/>
    <x v="0"/>
    <x v="0"/>
    <n v="86"/>
    <d v="1899-12-30T00:06:03"/>
    <n v="3"/>
    <n v="6"/>
    <n v="360"/>
  </r>
  <r>
    <s v="ID0849"/>
    <d v="2016-01-15T16:37:55"/>
    <x v="4"/>
    <s v="Washing Machine"/>
    <x v="0"/>
    <x v="0"/>
    <n v="45"/>
    <d v="1899-12-30T00:06:53"/>
    <n v="3"/>
    <n v="6"/>
    <n v="360"/>
  </r>
  <r>
    <s v="ID0850"/>
    <d v="2016-01-15T16:37:55"/>
    <x v="1"/>
    <s v="Fridge"/>
    <x v="0"/>
    <x v="1"/>
    <n v="50"/>
    <d v="1899-12-30T00:01:01"/>
    <n v="3"/>
    <n v="1"/>
    <n v="60"/>
  </r>
  <r>
    <s v="ID0847"/>
    <d v="2016-01-15T16:06:14"/>
    <x v="7"/>
    <s v="Toaster"/>
    <x v="0"/>
    <x v="1"/>
    <n v="10"/>
    <d v="1899-12-30T00:01:18"/>
    <n v="5"/>
    <n v="1"/>
    <n v="60"/>
  </r>
  <r>
    <s v="ID0848"/>
    <d v="2016-01-15T16:06:14"/>
    <x v="5"/>
    <s v="Air Conditioner"/>
    <x v="0"/>
    <x v="0"/>
    <n v="117"/>
    <d v="1899-12-30T00:00:41"/>
    <n v="4"/>
    <n v="0"/>
    <n v="0"/>
  </r>
  <r>
    <s v="ID0845"/>
    <d v="2016-01-15T15:46:05"/>
    <x v="3"/>
    <s v="Air Conditioner"/>
    <x v="0"/>
    <x v="0"/>
    <n v="21"/>
    <d v="1899-12-30T00:05:57"/>
    <n v="5"/>
    <n v="5"/>
    <n v="300"/>
  </r>
  <r>
    <s v="ID0846"/>
    <d v="2016-01-15T15:46:05"/>
    <x v="5"/>
    <s v="Washing Machine"/>
    <x v="0"/>
    <x v="0"/>
    <n v="102"/>
    <d v="1899-12-30T00:02:46"/>
    <n v="5"/>
    <n v="2"/>
    <n v="120"/>
  </r>
  <r>
    <s v="ID0843"/>
    <d v="2016-01-15T15:30:14"/>
    <x v="1"/>
    <s v="Washing Machine"/>
    <x v="1"/>
    <x v="1"/>
    <m/>
    <m/>
    <m/>
    <m/>
    <m/>
  </r>
  <r>
    <s v="ID0844"/>
    <d v="2016-01-15T15:30:14"/>
    <x v="3"/>
    <s v="Television"/>
    <x v="0"/>
    <x v="0"/>
    <n v="79"/>
    <d v="1899-12-30T00:06:12"/>
    <n v="3"/>
    <n v="6"/>
    <n v="360"/>
  </r>
  <r>
    <s v="ID0841"/>
    <d v="2016-01-15T15:21:36"/>
    <x v="3"/>
    <s v="Air Conditioner"/>
    <x v="0"/>
    <x v="1"/>
    <n v="60"/>
    <d v="1899-12-30T00:03:28"/>
    <n v="4"/>
    <n v="3"/>
    <n v="180"/>
  </r>
  <r>
    <s v="ID0842"/>
    <d v="2016-01-15T15:21:36"/>
    <x v="1"/>
    <s v="Toaster"/>
    <x v="0"/>
    <x v="0"/>
    <n v="93"/>
    <d v="1899-12-30T00:02:25"/>
    <n v="2"/>
    <n v="2"/>
    <n v="120"/>
  </r>
  <r>
    <s v="ID0839"/>
    <d v="2016-01-15T15:01:26"/>
    <x v="0"/>
    <s v="Washing Machine"/>
    <x v="0"/>
    <x v="0"/>
    <n v="21"/>
    <d v="1899-12-30T00:01:32"/>
    <n v="5"/>
    <n v="1"/>
    <n v="60"/>
  </r>
  <r>
    <s v="ID0840"/>
    <d v="2016-01-15T15:01:26"/>
    <x v="3"/>
    <s v="Toaster"/>
    <x v="1"/>
    <x v="1"/>
    <m/>
    <m/>
    <m/>
    <m/>
    <m/>
  </r>
  <r>
    <s v="ID0837"/>
    <d v="2016-01-15T14:13:55"/>
    <x v="3"/>
    <s v="Fridge"/>
    <x v="0"/>
    <x v="0"/>
    <n v="42"/>
    <d v="1899-12-30T00:04:19"/>
    <n v="2"/>
    <n v="4"/>
    <n v="240"/>
  </r>
  <r>
    <s v="ID0838"/>
    <d v="2016-01-15T14:13:55"/>
    <x v="1"/>
    <s v="Toaster"/>
    <x v="0"/>
    <x v="0"/>
    <n v="110"/>
    <d v="1899-12-30T00:04:32"/>
    <n v="3"/>
    <n v="4"/>
    <n v="240"/>
  </r>
  <r>
    <s v="ID0835"/>
    <d v="2016-01-15T14:08:10"/>
    <x v="3"/>
    <s v="Television"/>
    <x v="0"/>
    <x v="0"/>
    <n v="92"/>
    <d v="1899-12-30T00:03:59"/>
    <n v="4"/>
    <n v="3"/>
    <n v="180"/>
  </r>
  <r>
    <s v="ID0836"/>
    <d v="2016-01-15T14:08:10"/>
    <x v="0"/>
    <s v="Fridge"/>
    <x v="0"/>
    <x v="0"/>
    <n v="59"/>
    <d v="1899-12-30T00:02:09"/>
    <n v="1"/>
    <n v="2"/>
    <n v="120"/>
  </r>
  <r>
    <s v="ID0833"/>
    <d v="2016-01-15T13:53:46"/>
    <x v="0"/>
    <s v="Television"/>
    <x v="0"/>
    <x v="0"/>
    <n v="10"/>
    <d v="1899-12-30T00:05:27"/>
    <n v="4"/>
    <n v="5"/>
    <n v="300"/>
  </r>
  <r>
    <s v="ID0834"/>
    <d v="2016-01-15T13:53:46"/>
    <x v="4"/>
    <s v="Toaster"/>
    <x v="0"/>
    <x v="0"/>
    <n v="77"/>
    <d v="1899-12-30T00:03:00"/>
    <n v="1"/>
    <n v="3"/>
    <n v="180"/>
  </r>
  <r>
    <s v="ID0831"/>
    <d v="2016-01-15T13:46:34"/>
    <x v="2"/>
    <s v="Air Conditioner"/>
    <x v="1"/>
    <x v="1"/>
    <m/>
    <m/>
    <m/>
    <m/>
    <m/>
  </r>
  <r>
    <s v="ID0832"/>
    <d v="2016-01-15T13:46:34"/>
    <x v="7"/>
    <s v="Television"/>
    <x v="0"/>
    <x v="0"/>
    <n v="58"/>
    <d v="1899-12-30T00:04:19"/>
    <n v="4"/>
    <n v="4"/>
    <n v="240"/>
  </r>
  <r>
    <s v="ID0829"/>
    <d v="2016-01-15T11:45:36"/>
    <x v="2"/>
    <s v="Air Conditioner"/>
    <x v="0"/>
    <x v="0"/>
    <n v="111"/>
    <d v="1899-12-30T00:00:40"/>
    <n v="4"/>
    <n v="0"/>
    <n v="0"/>
  </r>
  <r>
    <s v="ID0830"/>
    <d v="2016-01-15T11:45:36"/>
    <x v="6"/>
    <s v="Fridge"/>
    <x v="0"/>
    <x v="0"/>
    <n v="70"/>
    <d v="1899-12-30T00:05:13"/>
    <n v="4"/>
    <n v="5"/>
    <n v="300"/>
  </r>
  <r>
    <s v="ID0827"/>
    <d v="2016-01-15T11:38:24"/>
    <x v="4"/>
    <s v="Fridge"/>
    <x v="0"/>
    <x v="1"/>
    <n v="82"/>
    <d v="1899-12-30T00:02:40"/>
    <n v="4"/>
    <n v="2"/>
    <n v="120"/>
  </r>
  <r>
    <s v="ID0828"/>
    <d v="2016-01-15T11:38:24"/>
    <x v="3"/>
    <s v="Television"/>
    <x v="0"/>
    <x v="0"/>
    <n v="91"/>
    <d v="1899-12-30T00:03:47"/>
    <n v="3"/>
    <n v="3"/>
    <n v="180"/>
  </r>
  <r>
    <s v="ID0825"/>
    <d v="2016-01-15T11:31:12"/>
    <x v="5"/>
    <s v="Toaster"/>
    <x v="0"/>
    <x v="0"/>
    <n v="113"/>
    <d v="1899-12-30T00:02:01"/>
    <n v="4"/>
    <n v="2"/>
    <n v="120"/>
  </r>
  <r>
    <s v="ID0826"/>
    <d v="2016-01-15T11:31:12"/>
    <x v="5"/>
    <s v="Fridge"/>
    <x v="0"/>
    <x v="0"/>
    <n v="21"/>
    <d v="1899-12-30T00:03:26"/>
    <n v="4"/>
    <n v="3"/>
    <n v="180"/>
  </r>
  <r>
    <s v="ID0823"/>
    <d v="2016-01-15T10:56:38"/>
    <x v="3"/>
    <s v="Television"/>
    <x v="0"/>
    <x v="0"/>
    <n v="29"/>
    <d v="1899-12-30T00:03:00"/>
    <n v="4"/>
    <n v="3"/>
    <n v="180"/>
  </r>
  <r>
    <s v="ID0824"/>
    <d v="2016-01-15T10:56:38"/>
    <x v="6"/>
    <s v="Fridge"/>
    <x v="0"/>
    <x v="0"/>
    <n v="83"/>
    <d v="1899-12-30T00:06:53"/>
    <n v="4"/>
    <n v="6"/>
    <n v="360"/>
  </r>
  <r>
    <s v="ID0821"/>
    <d v="2016-01-15T09:50:24"/>
    <x v="5"/>
    <s v="Air Conditioner"/>
    <x v="0"/>
    <x v="0"/>
    <n v="33"/>
    <d v="1899-12-30T00:05:52"/>
    <n v="3"/>
    <n v="5"/>
    <n v="300"/>
  </r>
  <r>
    <s v="ID0822"/>
    <d v="2016-01-15T09:50:24"/>
    <x v="5"/>
    <s v="Fridge"/>
    <x v="0"/>
    <x v="0"/>
    <n v="93"/>
    <d v="1899-12-30T00:01:56"/>
    <n v="3"/>
    <n v="1"/>
    <n v="60"/>
  </r>
  <r>
    <s v="ID0817"/>
    <d v="2016-01-15T09:40:19"/>
    <x v="0"/>
    <s v="Washing Machine"/>
    <x v="0"/>
    <x v="0"/>
    <n v="76"/>
    <d v="1899-12-30T00:01:47"/>
    <n v="3"/>
    <n v="1"/>
    <n v="60"/>
  </r>
  <r>
    <s v="ID0818"/>
    <d v="2016-01-15T09:40:19"/>
    <x v="1"/>
    <s v="Washing Machine"/>
    <x v="0"/>
    <x v="0"/>
    <n v="80"/>
    <d v="1899-12-30T00:04:02"/>
    <n v="4"/>
    <n v="4"/>
    <n v="240"/>
  </r>
  <r>
    <s v="ID0819"/>
    <d v="2016-01-15T09:40:19"/>
    <x v="1"/>
    <s v="Fridge"/>
    <x v="0"/>
    <x v="1"/>
    <n v="20"/>
    <d v="1899-12-30T00:05:37"/>
    <n v="4"/>
    <n v="5"/>
    <n v="300"/>
  </r>
  <r>
    <s v="ID0820"/>
    <d v="2016-01-15T09:40:19"/>
    <x v="4"/>
    <s v="Fridge"/>
    <x v="0"/>
    <x v="0"/>
    <n v="82"/>
    <d v="1899-12-30T00:06:22"/>
    <n v="3"/>
    <n v="6"/>
    <n v="360"/>
  </r>
  <r>
    <s v="ID0813"/>
    <d v="2016-01-14T17:32:38"/>
    <x v="2"/>
    <s v="Washing Machine"/>
    <x v="0"/>
    <x v="0"/>
    <n v="76"/>
    <d v="1899-12-30T00:02:07"/>
    <n v="2"/>
    <n v="2"/>
    <n v="120"/>
  </r>
  <r>
    <s v="ID0814"/>
    <d v="2016-01-14T17:32:38"/>
    <x v="7"/>
    <s v="Washing Machine"/>
    <x v="0"/>
    <x v="0"/>
    <n v="78"/>
    <d v="1899-12-30T00:01:33"/>
    <n v="2"/>
    <n v="1"/>
    <n v="60"/>
  </r>
  <r>
    <s v="ID0815"/>
    <d v="2016-01-14T17:32:38"/>
    <x v="4"/>
    <s v="Television"/>
    <x v="0"/>
    <x v="0"/>
    <n v="17"/>
    <d v="1899-12-30T00:02:33"/>
    <n v="1"/>
    <n v="2"/>
    <n v="120"/>
  </r>
  <r>
    <s v="ID0816"/>
    <d v="2016-01-14T17:32:38"/>
    <x v="3"/>
    <s v="Television"/>
    <x v="0"/>
    <x v="0"/>
    <n v="60"/>
    <d v="1899-12-30T00:04:13"/>
    <n v="4"/>
    <n v="4"/>
    <n v="240"/>
  </r>
  <r>
    <s v="ID0811"/>
    <d v="2016-01-14T17:22:34"/>
    <x v="5"/>
    <s v="Air Conditioner"/>
    <x v="0"/>
    <x v="0"/>
    <n v="123"/>
    <d v="1899-12-30T00:04:35"/>
    <n v="1"/>
    <n v="4"/>
    <n v="240"/>
  </r>
  <r>
    <s v="ID0812"/>
    <d v="2016-01-14T17:22:34"/>
    <x v="1"/>
    <s v="Washing Machine"/>
    <x v="1"/>
    <x v="1"/>
    <m/>
    <m/>
    <m/>
    <m/>
    <m/>
  </r>
  <r>
    <s v="ID0809"/>
    <d v="2016-01-14T17:19:41"/>
    <x v="1"/>
    <s v="Washing Machine"/>
    <x v="0"/>
    <x v="0"/>
    <n v="100"/>
    <d v="1899-12-30T00:05:59"/>
    <n v="4"/>
    <n v="5"/>
    <n v="300"/>
  </r>
  <r>
    <s v="ID0810"/>
    <d v="2016-01-14T17:19:41"/>
    <x v="0"/>
    <s v="Air Conditioner"/>
    <x v="0"/>
    <x v="0"/>
    <n v="108"/>
    <d v="1899-12-30T00:06:24"/>
    <n v="4"/>
    <n v="6"/>
    <n v="360"/>
  </r>
  <r>
    <s v="ID0807"/>
    <d v="2016-01-14T16:39:22"/>
    <x v="4"/>
    <s v="Air Conditioner"/>
    <x v="1"/>
    <x v="1"/>
    <m/>
    <m/>
    <m/>
    <m/>
    <m/>
  </r>
  <r>
    <s v="ID0808"/>
    <d v="2016-01-14T16:39:22"/>
    <x v="1"/>
    <s v="Television"/>
    <x v="0"/>
    <x v="0"/>
    <n v="19"/>
    <d v="1899-12-30T00:06:32"/>
    <n v="3"/>
    <n v="6"/>
    <n v="360"/>
  </r>
  <r>
    <s v="ID0805"/>
    <d v="2016-01-14T16:27:50"/>
    <x v="3"/>
    <s v="Washing Machine"/>
    <x v="0"/>
    <x v="0"/>
    <n v="21"/>
    <d v="1899-12-30T00:01:40"/>
    <n v="4"/>
    <n v="1"/>
    <n v="60"/>
  </r>
  <r>
    <s v="ID0806"/>
    <d v="2016-01-14T16:27:50"/>
    <x v="2"/>
    <s v="Television"/>
    <x v="0"/>
    <x v="0"/>
    <n v="66"/>
    <d v="1899-12-30T00:05:43"/>
    <n v="2"/>
    <n v="5"/>
    <n v="300"/>
  </r>
  <r>
    <s v="ID0803"/>
    <d v="2016-01-14T15:54:43"/>
    <x v="5"/>
    <s v="Television"/>
    <x v="1"/>
    <x v="1"/>
    <m/>
    <m/>
    <m/>
    <m/>
    <m/>
  </r>
  <r>
    <s v="ID0804"/>
    <d v="2016-01-14T15:54:43"/>
    <x v="7"/>
    <s v="Air Conditioner"/>
    <x v="1"/>
    <x v="1"/>
    <m/>
    <m/>
    <m/>
    <m/>
    <m/>
  </r>
  <r>
    <s v="ID0801"/>
    <d v="2016-01-14T15:51:50"/>
    <x v="3"/>
    <s v="Television"/>
    <x v="1"/>
    <x v="1"/>
    <m/>
    <m/>
    <m/>
    <m/>
    <m/>
  </r>
  <r>
    <s v="ID0802"/>
    <d v="2016-01-14T15:51:50"/>
    <x v="6"/>
    <s v="Fridge"/>
    <x v="1"/>
    <x v="1"/>
    <m/>
    <m/>
    <m/>
    <m/>
    <m/>
  </r>
  <r>
    <s v="ID0799"/>
    <d v="2016-01-14T15:20:10"/>
    <x v="4"/>
    <s v="Television"/>
    <x v="0"/>
    <x v="0"/>
    <n v="107"/>
    <d v="1899-12-30T00:01:39"/>
    <n v="4"/>
    <n v="1"/>
    <n v="60"/>
  </r>
  <r>
    <s v="ID0800"/>
    <d v="2016-01-14T15:20:10"/>
    <x v="6"/>
    <s v="Fridge"/>
    <x v="1"/>
    <x v="1"/>
    <m/>
    <m/>
    <m/>
    <m/>
    <m/>
  </r>
  <r>
    <s v="ID0797"/>
    <d v="2016-01-14T14:57:07"/>
    <x v="2"/>
    <s v="Toaster"/>
    <x v="0"/>
    <x v="0"/>
    <n v="124"/>
    <d v="1899-12-30T00:06:33"/>
    <n v="3"/>
    <n v="6"/>
    <n v="360"/>
  </r>
  <r>
    <s v="ID0798"/>
    <d v="2016-01-14T14:57:07"/>
    <x v="4"/>
    <s v="Air Conditioner"/>
    <x v="0"/>
    <x v="0"/>
    <n v="28"/>
    <d v="1899-12-30T00:04:12"/>
    <n v="3"/>
    <n v="4"/>
    <n v="240"/>
  </r>
  <r>
    <s v="ID0795"/>
    <d v="2016-01-14T14:38:24"/>
    <x v="7"/>
    <s v="Air Conditioner"/>
    <x v="0"/>
    <x v="0"/>
    <n v="10"/>
    <d v="1899-12-30T00:06:57"/>
    <n v="4"/>
    <n v="6"/>
    <n v="360"/>
  </r>
  <r>
    <s v="ID0796"/>
    <d v="2016-01-14T14:38:24"/>
    <x v="0"/>
    <s v="Toaster"/>
    <x v="0"/>
    <x v="0"/>
    <n v="76"/>
    <d v="1899-12-30T00:04:47"/>
    <n v="5"/>
    <n v="4"/>
    <n v="240"/>
  </r>
  <r>
    <s v="ID0793"/>
    <d v="2016-01-14T14:09:36"/>
    <x v="6"/>
    <s v="Fridge"/>
    <x v="0"/>
    <x v="0"/>
    <n v="32"/>
    <d v="1899-12-30T00:04:12"/>
    <n v="2"/>
    <n v="4"/>
    <n v="240"/>
  </r>
  <r>
    <s v="ID0794"/>
    <d v="2016-01-14T14:09:36"/>
    <x v="2"/>
    <s v="Washing Machine"/>
    <x v="0"/>
    <x v="0"/>
    <n v="68"/>
    <d v="1899-12-30T00:05:15"/>
    <n v="3"/>
    <n v="5"/>
    <n v="300"/>
  </r>
  <r>
    <s v="ID0791"/>
    <d v="2016-01-14T13:35:02"/>
    <x v="2"/>
    <s v="Fridge"/>
    <x v="0"/>
    <x v="0"/>
    <n v="109"/>
    <d v="1899-12-30T00:00:38"/>
    <n v="4"/>
    <n v="0"/>
    <n v="0"/>
  </r>
  <r>
    <s v="ID0792"/>
    <d v="2016-01-14T13:35:02"/>
    <x v="6"/>
    <s v="Air Conditioner"/>
    <x v="1"/>
    <x v="1"/>
    <m/>
    <m/>
    <m/>
    <m/>
    <m/>
  </r>
  <r>
    <s v="ID0789"/>
    <d v="2016-01-14T13:30:43"/>
    <x v="6"/>
    <s v="Air Conditioner"/>
    <x v="0"/>
    <x v="0"/>
    <n v="18"/>
    <d v="1899-12-30T00:01:50"/>
    <n v="3"/>
    <n v="1"/>
    <n v="60"/>
  </r>
  <r>
    <s v="ID0790"/>
    <d v="2016-01-14T13:30:43"/>
    <x v="3"/>
    <s v="Washing Machine"/>
    <x v="0"/>
    <x v="0"/>
    <n v="86"/>
    <d v="1899-12-30T00:04:33"/>
    <n v="5"/>
    <n v="4"/>
    <n v="240"/>
  </r>
  <r>
    <s v="ID0787"/>
    <d v="2016-01-14T13:01:55"/>
    <x v="2"/>
    <s v="Air Conditioner"/>
    <x v="0"/>
    <x v="0"/>
    <n v="101"/>
    <d v="1899-12-30T00:06:10"/>
    <n v="3"/>
    <n v="6"/>
    <n v="360"/>
  </r>
  <r>
    <s v="ID0788"/>
    <d v="2016-01-14T13:01:55"/>
    <x v="7"/>
    <s v="Washing Machine"/>
    <x v="0"/>
    <x v="0"/>
    <n v="72"/>
    <d v="1899-12-30T00:05:58"/>
    <n v="3"/>
    <n v="5"/>
    <n v="300"/>
  </r>
  <r>
    <s v="ID0785"/>
    <d v="2016-01-14T12:43:12"/>
    <x v="7"/>
    <s v="Television"/>
    <x v="0"/>
    <x v="0"/>
    <n v="81"/>
    <d v="1899-12-30T00:01:55"/>
    <n v="3"/>
    <n v="1"/>
    <n v="60"/>
  </r>
  <r>
    <s v="ID0786"/>
    <d v="2016-01-14T12:43:12"/>
    <x v="6"/>
    <s v="Washing Machine"/>
    <x v="0"/>
    <x v="1"/>
    <n v="49"/>
    <d v="1899-12-30T00:06:21"/>
    <n v="5"/>
    <n v="6"/>
    <n v="360"/>
  </r>
  <r>
    <s v="ID0783"/>
    <d v="2016-01-14T12:33:07"/>
    <x v="0"/>
    <s v="Toaster"/>
    <x v="0"/>
    <x v="0"/>
    <n v="43"/>
    <d v="1899-12-30T00:03:54"/>
    <n v="4"/>
    <n v="3"/>
    <n v="180"/>
  </r>
  <r>
    <s v="ID0784"/>
    <d v="2016-01-14T12:33:07"/>
    <x v="4"/>
    <s v="Toaster"/>
    <x v="0"/>
    <x v="0"/>
    <n v="68"/>
    <d v="1899-12-30T00:01:49"/>
    <n v="4"/>
    <n v="1"/>
    <n v="60"/>
  </r>
  <r>
    <s v="ID0781"/>
    <d v="2016-01-14T12:11:31"/>
    <x v="7"/>
    <s v="Air Conditioner"/>
    <x v="0"/>
    <x v="0"/>
    <n v="100"/>
    <d v="1899-12-30T00:05:24"/>
    <n v="2"/>
    <n v="5"/>
    <n v="300"/>
  </r>
  <r>
    <s v="ID0782"/>
    <d v="2016-01-14T12:11:31"/>
    <x v="3"/>
    <s v="Fridge"/>
    <x v="0"/>
    <x v="0"/>
    <n v="12"/>
    <d v="1899-12-30T00:06:19"/>
    <n v="4"/>
    <n v="6"/>
    <n v="360"/>
  </r>
  <r>
    <s v="ID0779"/>
    <d v="2016-01-14T12:05:46"/>
    <x v="1"/>
    <s v="Air Conditioner"/>
    <x v="1"/>
    <x v="1"/>
    <m/>
    <m/>
    <m/>
    <m/>
    <m/>
  </r>
  <r>
    <s v="ID0780"/>
    <d v="2016-01-14T12:05:46"/>
    <x v="1"/>
    <s v="Television"/>
    <x v="0"/>
    <x v="0"/>
    <n v="35"/>
    <d v="1899-12-30T00:04:24"/>
    <n v="5"/>
    <n v="4"/>
    <n v="240"/>
  </r>
  <r>
    <s v="ID0777"/>
    <d v="2016-01-14T12:01:26"/>
    <x v="0"/>
    <s v="Air Conditioner"/>
    <x v="0"/>
    <x v="0"/>
    <n v="26"/>
    <d v="1899-12-30T00:06:41"/>
    <n v="1"/>
    <n v="6"/>
    <n v="360"/>
  </r>
  <r>
    <s v="ID0778"/>
    <d v="2016-01-14T12:01:26"/>
    <x v="7"/>
    <s v="Toaster"/>
    <x v="0"/>
    <x v="0"/>
    <n v="107"/>
    <d v="1899-12-30T00:06:22"/>
    <n v="3"/>
    <n v="6"/>
    <n v="360"/>
  </r>
  <r>
    <s v="ID0775"/>
    <d v="2016-01-14T11:35:31"/>
    <x v="5"/>
    <s v="Toaster"/>
    <x v="0"/>
    <x v="0"/>
    <n v="17"/>
    <d v="1899-12-30T00:04:13"/>
    <n v="4"/>
    <n v="4"/>
    <n v="240"/>
  </r>
  <r>
    <s v="ID0776"/>
    <d v="2016-01-14T11:35:31"/>
    <x v="7"/>
    <s v="Air Conditioner"/>
    <x v="0"/>
    <x v="0"/>
    <n v="102"/>
    <d v="1899-12-30T00:02:58"/>
    <n v="4"/>
    <n v="2"/>
    <n v="120"/>
  </r>
  <r>
    <s v="ID0773"/>
    <d v="2016-01-14T11:32:38"/>
    <x v="6"/>
    <s v="Air Conditioner"/>
    <x v="0"/>
    <x v="0"/>
    <n v="85"/>
    <d v="1899-12-30T00:02:04"/>
    <n v="4"/>
    <n v="2"/>
    <n v="120"/>
  </r>
  <r>
    <s v="ID0774"/>
    <d v="2016-01-14T11:32:38"/>
    <x v="7"/>
    <s v="Television"/>
    <x v="0"/>
    <x v="0"/>
    <n v="18"/>
    <d v="1899-12-30T00:04:38"/>
    <n v="5"/>
    <n v="4"/>
    <n v="240"/>
  </r>
  <r>
    <s v="ID0771"/>
    <d v="2016-01-14T11:19:41"/>
    <x v="4"/>
    <s v="Washing Machine"/>
    <x v="0"/>
    <x v="0"/>
    <n v="41"/>
    <d v="1899-12-30T00:04:03"/>
    <n v="2"/>
    <n v="4"/>
    <n v="240"/>
  </r>
  <r>
    <s v="ID0772"/>
    <d v="2016-01-14T11:19:41"/>
    <x v="1"/>
    <s v="Washing Machine"/>
    <x v="0"/>
    <x v="0"/>
    <n v="53"/>
    <d v="1899-12-30T00:04:38"/>
    <n v="2"/>
    <n v="4"/>
    <n v="240"/>
  </r>
  <r>
    <s v="ID0769"/>
    <d v="2016-01-14T10:53:46"/>
    <x v="6"/>
    <s v="Toaster"/>
    <x v="0"/>
    <x v="0"/>
    <n v="124"/>
    <d v="1899-12-30T00:05:04"/>
    <n v="4"/>
    <n v="5"/>
    <n v="300"/>
  </r>
  <r>
    <s v="ID0770"/>
    <d v="2016-01-14T10:53:46"/>
    <x v="0"/>
    <s v="Television"/>
    <x v="0"/>
    <x v="0"/>
    <n v="116"/>
    <d v="1899-12-30T00:06:48"/>
    <n v="2"/>
    <n v="6"/>
    <n v="360"/>
  </r>
  <r>
    <s v="ID0767"/>
    <d v="2016-01-14T10:01:55"/>
    <x v="5"/>
    <s v="Air Conditioner"/>
    <x v="0"/>
    <x v="0"/>
    <n v="31"/>
    <d v="1899-12-30T00:00:56"/>
    <n v="4"/>
    <n v="0"/>
    <n v="0"/>
  </r>
  <r>
    <s v="ID0768"/>
    <d v="2016-01-14T10:01:55"/>
    <x v="2"/>
    <s v="Television"/>
    <x v="1"/>
    <x v="1"/>
    <m/>
    <m/>
    <m/>
    <m/>
    <m/>
  </r>
  <r>
    <s v="ID0765"/>
    <d v="2016-01-14T09:24:29"/>
    <x v="1"/>
    <s v="Fridge"/>
    <x v="0"/>
    <x v="0"/>
    <n v="86"/>
    <d v="1899-12-30T00:03:20"/>
    <n v="2"/>
    <n v="3"/>
    <n v="180"/>
  </r>
  <r>
    <s v="ID0766"/>
    <d v="2016-01-14T09:24:29"/>
    <x v="0"/>
    <s v="Toaster"/>
    <x v="0"/>
    <x v="0"/>
    <n v="51"/>
    <d v="1899-12-30T00:02:08"/>
    <n v="4"/>
    <n v="2"/>
    <n v="120"/>
  </r>
  <r>
    <s v="ID0763"/>
    <d v="2016-01-14T09:17:17"/>
    <x v="0"/>
    <s v="Air Conditioner"/>
    <x v="1"/>
    <x v="1"/>
    <m/>
    <m/>
    <m/>
    <m/>
    <m/>
  </r>
  <r>
    <s v="ID0764"/>
    <d v="2016-01-14T09:17:17"/>
    <x v="2"/>
    <s v="Air Conditioner"/>
    <x v="0"/>
    <x v="0"/>
    <n v="25"/>
    <d v="1899-12-30T00:04:33"/>
    <n v="4"/>
    <n v="4"/>
    <n v="240"/>
  </r>
  <r>
    <s v="ID0761"/>
    <d v="2016-01-14T09:14:24"/>
    <x v="7"/>
    <s v="Air Conditioner"/>
    <x v="0"/>
    <x v="0"/>
    <n v="114"/>
    <d v="1899-12-30T00:00:37"/>
    <n v="4"/>
    <n v="0"/>
    <n v="0"/>
  </r>
  <r>
    <s v="ID0762"/>
    <d v="2016-01-14T09:14:24"/>
    <x v="0"/>
    <s v="Toaster"/>
    <x v="0"/>
    <x v="0"/>
    <n v="53"/>
    <d v="1899-12-30T00:04:21"/>
    <n v="5"/>
    <n v="4"/>
    <n v="240"/>
  </r>
  <r>
    <s v="ID0759"/>
    <d v="2016-01-14T09:02:53"/>
    <x v="6"/>
    <s v="Air Conditioner"/>
    <x v="0"/>
    <x v="0"/>
    <n v="57"/>
    <d v="1899-12-30T00:04:48"/>
    <n v="4"/>
    <n v="4"/>
    <n v="240"/>
  </r>
  <r>
    <s v="ID0760"/>
    <d v="2016-01-14T09:02:53"/>
    <x v="5"/>
    <s v="Television"/>
    <x v="0"/>
    <x v="0"/>
    <n v="14"/>
    <d v="1899-12-30T00:01:11"/>
    <n v="5"/>
    <n v="1"/>
    <n v="60"/>
  </r>
  <r>
    <s v="ID0757"/>
    <d v="2016-01-13T17:58:34"/>
    <x v="3"/>
    <s v="Air Conditioner"/>
    <x v="0"/>
    <x v="0"/>
    <n v="123"/>
    <d v="1899-12-30T00:04:28"/>
    <n v="3"/>
    <n v="4"/>
    <n v="240"/>
  </r>
  <r>
    <s v="ID0758"/>
    <d v="2016-01-13T17:58:34"/>
    <x v="4"/>
    <s v="Washing Machine"/>
    <x v="0"/>
    <x v="0"/>
    <n v="82"/>
    <d v="1899-12-30T00:02:30"/>
    <n v="5"/>
    <n v="2"/>
    <n v="120"/>
  </r>
  <r>
    <s v="ID0755"/>
    <d v="2016-01-13T15:40:19"/>
    <x v="1"/>
    <s v="Fridge"/>
    <x v="0"/>
    <x v="0"/>
    <n v="98"/>
    <d v="1899-12-30T00:05:08"/>
    <n v="5"/>
    <n v="5"/>
    <n v="300"/>
  </r>
  <r>
    <s v="ID0756"/>
    <d v="2016-01-13T15:40:19"/>
    <x v="3"/>
    <s v="Washing Machine"/>
    <x v="0"/>
    <x v="0"/>
    <n v="28"/>
    <d v="1899-12-30T00:01:03"/>
    <n v="2"/>
    <n v="1"/>
    <n v="60"/>
  </r>
  <r>
    <s v="ID0753"/>
    <d v="2016-01-13T15:34:34"/>
    <x v="5"/>
    <s v="Air Conditioner"/>
    <x v="1"/>
    <x v="1"/>
    <m/>
    <m/>
    <m/>
    <m/>
    <m/>
  </r>
  <r>
    <s v="ID0754"/>
    <d v="2016-01-13T15:34:34"/>
    <x v="2"/>
    <s v="Air Conditioner"/>
    <x v="0"/>
    <x v="0"/>
    <n v="23"/>
    <d v="1899-12-30T00:04:13"/>
    <n v="5"/>
    <n v="4"/>
    <n v="240"/>
  </r>
  <r>
    <s v="ID0751"/>
    <d v="2016-01-13T15:27:22"/>
    <x v="5"/>
    <s v="Washing Machine"/>
    <x v="0"/>
    <x v="0"/>
    <n v="12"/>
    <d v="1899-12-30T00:02:11"/>
    <n v="2"/>
    <n v="2"/>
    <n v="120"/>
  </r>
  <r>
    <s v="ID0752"/>
    <d v="2016-01-13T15:27:22"/>
    <x v="6"/>
    <s v="Fridge"/>
    <x v="0"/>
    <x v="0"/>
    <n v="90"/>
    <d v="1899-12-30T00:06:32"/>
    <n v="4"/>
    <n v="6"/>
    <n v="360"/>
  </r>
  <r>
    <s v="ID0749"/>
    <d v="2016-01-13T15:14:24"/>
    <x v="3"/>
    <s v="Air Conditioner"/>
    <x v="0"/>
    <x v="0"/>
    <n v="53"/>
    <d v="1899-12-30T00:03:36"/>
    <n v="3"/>
    <n v="3"/>
    <n v="180"/>
  </r>
  <r>
    <s v="ID0750"/>
    <d v="2016-01-13T15:14:24"/>
    <x v="4"/>
    <s v="Television"/>
    <x v="0"/>
    <x v="0"/>
    <n v="73"/>
    <d v="1899-12-30T00:01:34"/>
    <n v="3"/>
    <n v="1"/>
    <n v="60"/>
  </r>
  <r>
    <s v="ID0747"/>
    <d v="2016-01-13T14:48:29"/>
    <x v="2"/>
    <s v="Fridge"/>
    <x v="0"/>
    <x v="0"/>
    <n v="89"/>
    <d v="1899-12-30T00:03:12"/>
    <n v="3"/>
    <n v="3"/>
    <n v="180"/>
  </r>
  <r>
    <s v="ID0748"/>
    <d v="2016-01-13T14:48:29"/>
    <x v="4"/>
    <s v="Toaster"/>
    <x v="0"/>
    <x v="0"/>
    <n v="84"/>
    <d v="1899-12-30T00:03:12"/>
    <n v="5"/>
    <n v="3"/>
    <n v="180"/>
  </r>
  <r>
    <s v="ID0745"/>
    <d v="2016-01-13T14:26:53"/>
    <x v="6"/>
    <s v="Fridge"/>
    <x v="0"/>
    <x v="1"/>
    <n v="112"/>
    <d v="1899-12-30T00:00:40"/>
    <n v="3"/>
    <n v="0"/>
    <n v="0"/>
  </r>
  <r>
    <s v="ID0746"/>
    <d v="2016-01-13T14:26:53"/>
    <x v="0"/>
    <s v="Air Conditioner"/>
    <x v="0"/>
    <x v="0"/>
    <n v="61"/>
    <d v="1899-12-30T00:04:23"/>
    <n v="3"/>
    <n v="4"/>
    <n v="240"/>
  </r>
  <r>
    <s v="ID0743"/>
    <d v="2016-01-13T14:02:24"/>
    <x v="7"/>
    <s v="Toaster"/>
    <x v="0"/>
    <x v="0"/>
    <n v="69"/>
    <d v="1899-12-30T00:03:48"/>
    <n v="5"/>
    <n v="3"/>
    <n v="180"/>
  </r>
  <r>
    <s v="ID0744"/>
    <d v="2016-01-13T14:02:24"/>
    <x v="2"/>
    <s v="Fridge"/>
    <x v="0"/>
    <x v="0"/>
    <n v="58"/>
    <d v="1899-12-30T00:06:32"/>
    <n v="4"/>
    <n v="6"/>
    <n v="360"/>
  </r>
  <r>
    <s v="ID0741"/>
    <d v="2016-01-13T12:40:19"/>
    <x v="0"/>
    <s v="Washing Machine"/>
    <x v="0"/>
    <x v="0"/>
    <n v="96"/>
    <d v="1899-12-30T00:01:07"/>
    <n v="5"/>
    <n v="1"/>
    <n v="60"/>
  </r>
  <r>
    <s v="ID0742"/>
    <d v="2016-01-13T12:40:19"/>
    <x v="4"/>
    <s v="Television"/>
    <x v="1"/>
    <x v="1"/>
    <m/>
    <m/>
    <m/>
    <m/>
    <m/>
  </r>
  <r>
    <s v="ID0739"/>
    <d v="2016-01-13T12:37:26"/>
    <x v="3"/>
    <s v="Toaster"/>
    <x v="0"/>
    <x v="0"/>
    <n v="77"/>
    <d v="1899-12-30T00:02:04"/>
    <n v="3"/>
    <n v="2"/>
    <n v="120"/>
  </r>
  <r>
    <s v="ID0740"/>
    <d v="2016-01-13T12:37:26"/>
    <x v="2"/>
    <s v="Television"/>
    <x v="0"/>
    <x v="0"/>
    <n v="33"/>
    <d v="1899-12-30T00:06:21"/>
    <n v="3"/>
    <n v="6"/>
    <n v="360"/>
  </r>
  <r>
    <s v="ID0737"/>
    <d v="2016-01-13T12:31:41"/>
    <x v="6"/>
    <s v="Washing Machine"/>
    <x v="0"/>
    <x v="0"/>
    <n v="33"/>
    <d v="1899-12-30T00:00:52"/>
    <n v="3"/>
    <n v="0"/>
    <n v="0"/>
  </r>
  <r>
    <s v="ID0738"/>
    <d v="2016-01-13T12:31:41"/>
    <x v="7"/>
    <s v="Toaster"/>
    <x v="0"/>
    <x v="0"/>
    <n v="124"/>
    <d v="1899-12-30T00:00:54"/>
    <n v="4"/>
    <n v="0"/>
    <n v="0"/>
  </r>
  <r>
    <s v="ID0735"/>
    <d v="2016-01-13T11:54:14"/>
    <x v="1"/>
    <s v="Fridge"/>
    <x v="1"/>
    <x v="1"/>
    <m/>
    <m/>
    <m/>
    <m/>
    <m/>
  </r>
  <r>
    <s v="ID0736"/>
    <d v="2016-01-13T11:54:14"/>
    <x v="7"/>
    <s v="Television"/>
    <x v="0"/>
    <x v="0"/>
    <n v="70"/>
    <d v="1899-12-30T00:05:39"/>
    <n v="1"/>
    <n v="5"/>
    <n v="300"/>
  </r>
  <r>
    <s v="ID0733"/>
    <d v="2016-01-13T11:45:36"/>
    <x v="5"/>
    <s v="Washing Machine"/>
    <x v="0"/>
    <x v="1"/>
    <n v="79"/>
    <d v="1899-12-30T00:04:58"/>
    <n v="3"/>
    <n v="4"/>
    <n v="240"/>
  </r>
  <r>
    <s v="ID0734"/>
    <d v="2016-01-13T11:45:36"/>
    <x v="4"/>
    <s v="Toaster"/>
    <x v="0"/>
    <x v="0"/>
    <n v="70"/>
    <d v="1899-12-30T00:01:31"/>
    <n v="3"/>
    <n v="1"/>
    <n v="60"/>
  </r>
  <r>
    <s v="ID0731"/>
    <d v="2016-01-13T11:09:36"/>
    <x v="6"/>
    <s v="Television"/>
    <x v="1"/>
    <x v="1"/>
    <m/>
    <m/>
    <m/>
    <m/>
    <m/>
  </r>
  <r>
    <s v="ID0732"/>
    <d v="2016-01-13T11:09:36"/>
    <x v="0"/>
    <s v="Air Conditioner"/>
    <x v="0"/>
    <x v="0"/>
    <n v="104"/>
    <d v="1899-12-30T00:03:24"/>
    <n v="5"/>
    <n v="3"/>
    <n v="180"/>
  </r>
  <r>
    <s v="ID0729"/>
    <d v="2016-01-13T11:06:43"/>
    <x v="3"/>
    <s v="Toaster"/>
    <x v="1"/>
    <x v="1"/>
    <m/>
    <m/>
    <m/>
    <m/>
    <m/>
  </r>
  <r>
    <s v="ID0730"/>
    <d v="2016-01-13T11:06:43"/>
    <x v="4"/>
    <s v="Television"/>
    <x v="0"/>
    <x v="0"/>
    <n v="110"/>
    <d v="1899-12-30T00:04:43"/>
    <n v="4"/>
    <n v="4"/>
    <n v="240"/>
  </r>
  <r>
    <s v="ID0727"/>
    <d v="2016-01-13T10:37:55"/>
    <x v="2"/>
    <s v="Television"/>
    <x v="0"/>
    <x v="0"/>
    <n v="88"/>
    <d v="1899-12-30T00:04:10"/>
    <n v="4"/>
    <n v="4"/>
    <n v="240"/>
  </r>
  <r>
    <s v="ID0728"/>
    <d v="2016-01-13T10:37:55"/>
    <x v="2"/>
    <s v="Fridge"/>
    <x v="0"/>
    <x v="0"/>
    <n v="97"/>
    <d v="1899-12-30T00:00:52"/>
    <n v="3"/>
    <n v="0"/>
    <n v="0"/>
  </r>
  <r>
    <s v="ID0725"/>
    <d v="2016-01-13T09:56:10"/>
    <x v="0"/>
    <s v="Washing Machine"/>
    <x v="0"/>
    <x v="0"/>
    <n v="40"/>
    <d v="1899-12-30T00:03:24"/>
    <n v="2"/>
    <n v="3"/>
    <n v="180"/>
  </r>
  <r>
    <s v="ID0726"/>
    <d v="2016-01-13T09:56:10"/>
    <x v="7"/>
    <s v="Television"/>
    <x v="0"/>
    <x v="1"/>
    <n v="50"/>
    <d v="1899-12-30T00:01:53"/>
    <n v="5"/>
    <n v="1"/>
    <n v="60"/>
  </r>
  <r>
    <s v="ID0723"/>
    <d v="2016-01-13T09:46:05"/>
    <x v="5"/>
    <s v="Washing Machine"/>
    <x v="0"/>
    <x v="1"/>
    <n v="37"/>
    <d v="1899-12-30T00:02:42"/>
    <n v="5"/>
    <n v="2"/>
    <n v="120"/>
  </r>
  <r>
    <s v="ID0724"/>
    <d v="2016-01-13T09:46:05"/>
    <x v="3"/>
    <s v="Washing Machine"/>
    <x v="0"/>
    <x v="0"/>
    <n v="112"/>
    <d v="1899-12-30T00:06:57"/>
    <n v="2"/>
    <n v="6"/>
    <n v="360"/>
  </r>
  <r>
    <s v="ID0721"/>
    <d v="2016-01-13T09:44:38"/>
    <x v="4"/>
    <s v="Air Conditioner"/>
    <x v="1"/>
    <x v="1"/>
    <m/>
    <m/>
    <m/>
    <m/>
    <m/>
  </r>
  <r>
    <s v="ID0722"/>
    <d v="2016-01-13T09:44:38"/>
    <x v="4"/>
    <s v="Fridge"/>
    <x v="0"/>
    <x v="0"/>
    <n v="62"/>
    <d v="1899-12-30T00:02:25"/>
    <n v="3"/>
    <n v="2"/>
    <n v="120"/>
  </r>
  <r>
    <s v="ID0719"/>
    <d v="2016-01-13T09:21:36"/>
    <x v="7"/>
    <s v="Fridge"/>
    <x v="0"/>
    <x v="0"/>
    <n v="21"/>
    <d v="1899-12-30T00:06:25"/>
    <n v="5"/>
    <n v="6"/>
    <n v="360"/>
  </r>
  <r>
    <s v="ID0720"/>
    <d v="2016-01-13T09:21:36"/>
    <x v="0"/>
    <s v="Air Conditioner"/>
    <x v="0"/>
    <x v="0"/>
    <n v="122"/>
    <d v="1899-12-30T00:04:48"/>
    <n v="4"/>
    <n v="4"/>
    <n v="240"/>
  </r>
  <r>
    <s v="ID0717"/>
    <d v="2016-01-12T18:00:00"/>
    <x v="0"/>
    <s v="Television"/>
    <x v="0"/>
    <x v="0"/>
    <n v="71"/>
    <d v="1899-12-30T00:02:00"/>
    <n v="3"/>
    <n v="2"/>
    <n v="120"/>
  </r>
  <r>
    <s v="ID0718"/>
    <d v="2016-01-12T18:00:00"/>
    <x v="1"/>
    <s v="Television"/>
    <x v="1"/>
    <x v="1"/>
    <m/>
    <m/>
    <m/>
    <m/>
    <m/>
  </r>
  <r>
    <s v="ID0715"/>
    <d v="2016-01-12T17:06:43"/>
    <x v="0"/>
    <s v="Fridge"/>
    <x v="0"/>
    <x v="0"/>
    <n v="79"/>
    <d v="1899-12-30T00:04:21"/>
    <n v="4"/>
    <n v="4"/>
    <n v="240"/>
  </r>
  <r>
    <s v="ID0716"/>
    <d v="2016-01-12T17:06:43"/>
    <x v="4"/>
    <s v="Washing Machine"/>
    <x v="0"/>
    <x v="0"/>
    <n v="44"/>
    <d v="1899-12-30T00:06:56"/>
    <n v="1"/>
    <n v="6"/>
    <n v="360"/>
  </r>
  <r>
    <s v="ID0713"/>
    <d v="2016-01-12T16:52:19"/>
    <x v="2"/>
    <s v="Toaster"/>
    <x v="0"/>
    <x v="0"/>
    <n v="42"/>
    <d v="1899-12-30T00:00:55"/>
    <n v="1"/>
    <n v="0"/>
    <n v="0"/>
  </r>
  <r>
    <s v="ID0714"/>
    <d v="2016-01-12T16:52:19"/>
    <x v="7"/>
    <s v="Fridge"/>
    <x v="0"/>
    <x v="0"/>
    <n v="30"/>
    <d v="1899-12-30T00:03:55"/>
    <n v="4"/>
    <n v="3"/>
    <n v="180"/>
  </r>
  <r>
    <s v="ID0711"/>
    <d v="2016-01-12T16:50:53"/>
    <x v="2"/>
    <s v="Air Conditioner"/>
    <x v="0"/>
    <x v="1"/>
    <n v="40"/>
    <d v="1899-12-30T00:04:33"/>
    <n v="3"/>
    <n v="4"/>
    <n v="240"/>
  </r>
  <r>
    <s v="ID0712"/>
    <d v="2016-01-12T16:50:53"/>
    <x v="5"/>
    <s v="Toaster"/>
    <x v="0"/>
    <x v="0"/>
    <n v="119"/>
    <d v="1899-12-30T00:02:35"/>
    <n v="4"/>
    <n v="2"/>
    <n v="120"/>
  </r>
  <r>
    <s v="ID0709"/>
    <d v="2016-01-12T16:49:26"/>
    <x v="7"/>
    <s v="Washing Machine"/>
    <x v="0"/>
    <x v="0"/>
    <n v="124"/>
    <d v="1899-12-30T00:05:26"/>
    <n v="4"/>
    <n v="5"/>
    <n v="300"/>
  </r>
  <r>
    <s v="ID0710"/>
    <d v="2016-01-12T16:49:26"/>
    <x v="6"/>
    <s v="Toaster"/>
    <x v="0"/>
    <x v="0"/>
    <n v="68"/>
    <d v="1899-12-30T00:04:37"/>
    <n v="3"/>
    <n v="4"/>
    <n v="240"/>
  </r>
  <r>
    <s v="ID0707"/>
    <d v="2016-01-12T16:46:34"/>
    <x v="0"/>
    <s v="Toaster"/>
    <x v="0"/>
    <x v="0"/>
    <n v="55"/>
    <d v="1899-12-30T00:05:08"/>
    <n v="4"/>
    <n v="5"/>
    <n v="300"/>
  </r>
  <r>
    <s v="ID0708"/>
    <d v="2016-01-12T16:46:34"/>
    <x v="5"/>
    <s v="Fridge"/>
    <x v="1"/>
    <x v="1"/>
    <m/>
    <m/>
    <m/>
    <m/>
    <m/>
  </r>
  <r>
    <s v="ID0705"/>
    <d v="2016-01-12T16:45:07"/>
    <x v="7"/>
    <s v="Air Conditioner"/>
    <x v="0"/>
    <x v="0"/>
    <n v="111"/>
    <d v="1899-12-30T00:02:36"/>
    <n v="3"/>
    <n v="2"/>
    <n v="120"/>
  </r>
  <r>
    <s v="ID0706"/>
    <d v="2016-01-12T16:45:07"/>
    <x v="4"/>
    <s v="Air Conditioner"/>
    <x v="1"/>
    <x v="1"/>
    <m/>
    <m/>
    <m/>
    <m/>
    <m/>
  </r>
  <r>
    <s v="ID0703"/>
    <d v="2016-01-12T16:12:00"/>
    <x v="3"/>
    <s v="Fridge"/>
    <x v="0"/>
    <x v="0"/>
    <n v="91"/>
    <d v="1899-12-30T00:01:40"/>
    <n v="3"/>
    <n v="1"/>
    <n v="60"/>
  </r>
  <r>
    <s v="ID0704"/>
    <d v="2016-01-12T16:12:00"/>
    <x v="2"/>
    <s v="Television"/>
    <x v="0"/>
    <x v="1"/>
    <n v="104"/>
    <d v="1899-12-30T00:01:44"/>
    <n v="3"/>
    <n v="1"/>
    <n v="60"/>
  </r>
  <r>
    <s v="ID0701"/>
    <d v="2016-01-12T15:51:50"/>
    <x v="2"/>
    <s v="Washing Machine"/>
    <x v="0"/>
    <x v="0"/>
    <n v="52"/>
    <d v="1899-12-30T00:02:56"/>
    <n v="5"/>
    <n v="2"/>
    <n v="120"/>
  </r>
  <r>
    <s v="ID0702"/>
    <d v="2016-01-12T15:51:50"/>
    <x v="2"/>
    <s v="Washing Machine"/>
    <x v="0"/>
    <x v="0"/>
    <n v="77"/>
    <d v="1899-12-30T00:00:51"/>
    <n v="3"/>
    <n v="0"/>
    <n v="0"/>
  </r>
  <r>
    <s v="ID0699"/>
    <d v="2016-01-12T15:47:31"/>
    <x v="6"/>
    <s v="Air Conditioner"/>
    <x v="0"/>
    <x v="0"/>
    <n v="54"/>
    <d v="1899-12-30T00:02:54"/>
    <n v="3"/>
    <n v="2"/>
    <n v="120"/>
  </r>
  <r>
    <s v="ID0700"/>
    <d v="2016-01-12T15:47:31"/>
    <x v="3"/>
    <s v="Television"/>
    <x v="0"/>
    <x v="0"/>
    <n v="24"/>
    <d v="1899-12-30T00:06:25"/>
    <n v="4"/>
    <n v="6"/>
    <n v="360"/>
  </r>
  <r>
    <s v="ID0697"/>
    <d v="2016-01-12T15:23:02"/>
    <x v="6"/>
    <s v="Toaster"/>
    <x v="0"/>
    <x v="0"/>
    <n v="96"/>
    <d v="1899-12-30T00:03:47"/>
    <n v="5"/>
    <n v="3"/>
    <n v="180"/>
  </r>
  <r>
    <s v="ID0698"/>
    <d v="2016-01-12T15:23:02"/>
    <x v="1"/>
    <s v="Television"/>
    <x v="0"/>
    <x v="1"/>
    <n v="116"/>
    <d v="1899-12-30T00:04:15"/>
    <n v="5"/>
    <n v="4"/>
    <n v="240"/>
  </r>
  <r>
    <s v="ID0695"/>
    <d v="2016-01-12T15:08:38"/>
    <x v="0"/>
    <s v="Washing Machine"/>
    <x v="0"/>
    <x v="1"/>
    <n v="100"/>
    <d v="1899-12-30T00:00:57"/>
    <n v="4"/>
    <n v="0"/>
    <n v="0"/>
  </r>
  <r>
    <s v="ID0696"/>
    <d v="2016-01-12T15:08:38"/>
    <x v="1"/>
    <s v="Television"/>
    <x v="0"/>
    <x v="0"/>
    <n v="107"/>
    <d v="1899-12-30T00:06:28"/>
    <n v="4"/>
    <n v="6"/>
    <n v="360"/>
  </r>
  <r>
    <s v="ID0693"/>
    <d v="2016-01-12T14:51:22"/>
    <x v="1"/>
    <s v="Fridge"/>
    <x v="0"/>
    <x v="0"/>
    <n v="79"/>
    <d v="1899-12-30T00:00:48"/>
    <n v="4"/>
    <n v="0"/>
    <n v="0"/>
  </r>
  <r>
    <s v="ID0694"/>
    <d v="2016-01-12T14:51:22"/>
    <x v="0"/>
    <s v="Toaster"/>
    <x v="0"/>
    <x v="1"/>
    <n v="42"/>
    <d v="1899-12-30T00:03:28"/>
    <n v="3"/>
    <n v="3"/>
    <n v="180"/>
  </r>
  <r>
    <s v="ID0691"/>
    <d v="2016-01-12T14:12:29"/>
    <x v="7"/>
    <s v="Air Conditioner"/>
    <x v="0"/>
    <x v="0"/>
    <n v="105"/>
    <d v="1899-12-30T00:03:01"/>
    <n v="2"/>
    <n v="3"/>
    <n v="180"/>
  </r>
  <r>
    <s v="ID0692"/>
    <d v="2016-01-12T14:12:29"/>
    <x v="3"/>
    <s v="Air Conditioner"/>
    <x v="1"/>
    <x v="1"/>
    <m/>
    <m/>
    <m/>
    <m/>
    <m/>
  </r>
  <r>
    <s v="ID0689"/>
    <d v="2016-01-12T13:42:14"/>
    <x v="6"/>
    <s v="Air Conditioner"/>
    <x v="1"/>
    <x v="1"/>
    <m/>
    <m/>
    <m/>
    <m/>
    <m/>
  </r>
  <r>
    <s v="ID0690"/>
    <d v="2016-01-12T13:42:14"/>
    <x v="6"/>
    <s v="Fridge"/>
    <x v="1"/>
    <x v="1"/>
    <m/>
    <m/>
    <m/>
    <m/>
    <m/>
  </r>
  <r>
    <s v="ID0687"/>
    <d v="2016-01-12T13:37:55"/>
    <x v="3"/>
    <s v="Toaster"/>
    <x v="0"/>
    <x v="0"/>
    <n v="110"/>
    <d v="1899-12-30T00:04:46"/>
    <n v="3"/>
    <n v="4"/>
    <n v="240"/>
  </r>
  <r>
    <s v="ID0688"/>
    <d v="2016-01-12T13:37:55"/>
    <x v="4"/>
    <s v="Washing Machine"/>
    <x v="0"/>
    <x v="0"/>
    <n v="43"/>
    <d v="1899-12-30T00:04:50"/>
    <n v="2"/>
    <n v="4"/>
    <n v="240"/>
  </r>
  <r>
    <s v="ID0685"/>
    <d v="2016-01-12T13:30:43"/>
    <x v="1"/>
    <s v="Air Conditioner"/>
    <x v="0"/>
    <x v="0"/>
    <n v="57"/>
    <d v="1899-12-30T00:03:32"/>
    <n v="2"/>
    <n v="3"/>
    <n v="180"/>
  </r>
  <r>
    <s v="ID0686"/>
    <d v="2016-01-12T13:30:43"/>
    <x v="5"/>
    <s v="Washing Machine"/>
    <x v="0"/>
    <x v="0"/>
    <n v="86"/>
    <d v="1899-12-30T00:02:34"/>
    <n v="3"/>
    <n v="2"/>
    <n v="120"/>
  </r>
  <r>
    <s v="ID0683"/>
    <d v="2016-01-12T13:03:22"/>
    <x v="4"/>
    <s v="Television"/>
    <x v="0"/>
    <x v="0"/>
    <n v="43"/>
    <d v="1899-12-30T00:03:20"/>
    <n v="4"/>
    <n v="3"/>
    <n v="180"/>
  </r>
  <r>
    <s v="ID0684"/>
    <d v="2016-01-12T13:03:22"/>
    <x v="5"/>
    <s v="Air Conditioner"/>
    <x v="0"/>
    <x v="0"/>
    <n v="26"/>
    <d v="1899-12-30T00:06:28"/>
    <n v="1"/>
    <n v="6"/>
    <n v="360"/>
  </r>
  <r>
    <s v="ID0681"/>
    <d v="2016-01-12T12:04:19"/>
    <x v="7"/>
    <s v="Fridge"/>
    <x v="0"/>
    <x v="0"/>
    <n v="114"/>
    <d v="1899-12-30T00:05:30"/>
    <n v="3"/>
    <n v="5"/>
    <n v="300"/>
  </r>
  <r>
    <s v="ID0682"/>
    <d v="2016-01-12T12:04:19"/>
    <x v="1"/>
    <s v="Washing Machine"/>
    <x v="0"/>
    <x v="0"/>
    <n v="15"/>
    <d v="1899-12-30T00:07:00"/>
    <n v="2"/>
    <n v="6"/>
    <n v="360"/>
  </r>
  <r>
    <s v="ID0679"/>
    <d v="2016-01-12T11:41:17"/>
    <x v="3"/>
    <s v="Washing Machine"/>
    <x v="1"/>
    <x v="1"/>
    <m/>
    <m/>
    <m/>
    <m/>
    <m/>
  </r>
  <r>
    <s v="ID0680"/>
    <d v="2016-01-12T11:41:17"/>
    <x v="1"/>
    <s v="Washing Machine"/>
    <x v="0"/>
    <x v="0"/>
    <n v="79"/>
    <d v="1899-12-30T00:03:25"/>
    <n v="4"/>
    <n v="3"/>
    <n v="180"/>
  </r>
  <r>
    <s v="ID0677"/>
    <d v="2016-01-12T11:06:43"/>
    <x v="0"/>
    <s v="Toaster"/>
    <x v="0"/>
    <x v="0"/>
    <n v="81"/>
    <d v="1899-12-30T00:05:30"/>
    <n v="3"/>
    <n v="5"/>
    <n v="300"/>
  </r>
  <r>
    <s v="ID0678"/>
    <d v="2016-01-12T11:06:43"/>
    <x v="5"/>
    <s v="Washing Machine"/>
    <x v="0"/>
    <x v="0"/>
    <n v="76"/>
    <d v="1899-12-30T00:02:22"/>
    <n v="4"/>
    <n v="2"/>
    <n v="120"/>
  </r>
  <r>
    <s v="ID0675"/>
    <d v="2016-01-12T10:49:26"/>
    <x v="2"/>
    <s v="Fridge"/>
    <x v="0"/>
    <x v="0"/>
    <n v="30"/>
    <d v="1899-12-30T00:02:46"/>
    <n v="4"/>
    <n v="2"/>
    <n v="120"/>
  </r>
  <r>
    <s v="ID0676"/>
    <d v="2016-01-12T10:49:26"/>
    <x v="5"/>
    <s v="Toaster"/>
    <x v="1"/>
    <x v="1"/>
    <m/>
    <m/>
    <m/>
    <m/>
    <m/>
  </r>
  <r>
    <s v="ID0673"/>
    <d v="2016-01-12T10:48:00"/>
    <x v="0"/>
    <s v="Washing Machine"/>
    <x v="0"/>
    <x v="0"/>
    <n v="77"/>
    <d v="1899-12-30T00:04:28"/>
    <n v="5"/>
    <n v="4"/>
    <n v="240"/>
  </r>
  <r>
    <s v="ID0674"/>
    <d v="2016-01-12T10:48:00"/>
    <x v="0"/>
    <s v="Toaster"/>
    <x v="1"/>
    <x v="1"/>
    <m/>
    <m/>
    <m/>
    <m/>
    <m/>
  </r>
  <r>
    <s v="ID0671"/>
    <d v="2016-01-12T10:39:22"/>
    <x v="3"/>
    <s v="Toaster"/>
    <x v="0"/>
    <x v="1"/>
    <n v="41"/>
    <d v="1899-12-30T00:05:47"/>
    <n v="5"/>
    <n v="5"/>
    <n v="300"/>
  </r>
  <r>
    <s v="ID0672"/>
    <d v="2016-01-12T10:39:22"/>
    <x v="6"/>
    <s v="Washing Machine"/>
    <x v="0"/>
    <x v="0"/>
    <n v="87"/>
    <d v="1899-12-30T00:05:40"/>
    <n v="5"/>
    <n v="5"/>
    <n v="300"/>
  </r>
  <r>
    <s v="ID0669"/>
    <d v="2016-01-12T10:16:19"/>
    <x v="3"/>
    <s v="Fridge"/>
    <x v="1"/>
    <x v="1"/>
    <m/>
    <m/>
    <m/>
    <m/>
    <m/>
  </r>
  <r>
    <s v="ID0670"/>
    <d v="2016-01-12T10:16:19"/>
    <x v="0"/>
    <s v="Toaster"/>
    <x v="0"/>
    <x v="0"/>
    <n v="29"/>
    <d v="1899-12-30T00:06:03"/>
    <n v="1"/>
    <n v="6"/>
    <n v="360"/>
  </r>
  <r>
    <s v="ID0667"/>
    <d v="2016-01-12T10:12:00"/>
    <x v="4"/>
    <s v="Toaster"/>
    <x v="0"/>
    <x v="0"/>
    <n v="13"/>
    <d v="1899-12-30T00:02:21"/>
    <n v="4"/>
    <n v="2"/>
    <n v="120"/>
  </r>
  <r>
    <s v="ID0668"/>
    <d v="2016-01-12T10:12:00"/>
    <x v="6"/>
    <s v="Washing Machine"/>
    <x v="0"/>
    <x v="0"/>
    <n v="60"/>
    <d v="1899-12-30T00:04:20"/>
    <n v="4"/>
    <n v="4"/>
    <n v="240"/>
  </r>
  <r>
    <s v="ID0665"/>
    <d v="2016-01-12T09:57:36"/>
    <x v="0"/>
    <s v="Toaster"/>
    <x v="0"/>
    <x v="0"/>
    <n v="22"/>
    <d v="1899-12-30T00:04:38"/>
    <n v="3"/>
    <n v="4"/>
    <n v="240"/>
  </r>
  <r>
    <s v="ID0666"/>
    <d v="2016-01-12T09:57:36"/>
    <x v="4"/>
    <s v="Washing Machine"/>
    <x v="0"/>
    <x v="0"/>
    <n v="119"/>
    <d v="1899-12-30T00:06:51"/>
    <n v="5"/>
    <n v="6"/>
    <n v="360"/>
  </r>
  <r>
    <s v="ID0663"/>
    <d v="2016-01-12T09:51:50"/>
    <x v="2"/>
    <s v="Air Conditioner"/>
    <x v="0"/>
    <x v="0"/>
    <n v="94"/>
    <d v="1899-12-30T00:00:56"/>
    <n v="4"/>
    <n v="0"/>
    <n v="0"/>
  </r>
  <r>
    <s v="ID0664"/>
    <d v="2016-01-12T09:51:50"/>
    <x v="1"/>
    <s v="Television"/>
    <x v="0"/>
    <x v="0"/>
    <n v="85"/>
    <d v="1899-12-30T00:05:14"/>
    <n v="5"/>
    <n v="5"/>
    <n v="300"/>
  </r>
  <r>
    <s v="ID0661"/>
    <d v="2016-01-11T17:49:55"/>
    <x v="4"/>
    <s v="Washing Machine"/>
    <x v="0"/>
    <x v="0"/>
    <n v="45"/>
    <d v="1899-12-30T00:01:20"/>
    <n v="4"/>
    <n v="1"/>
    <n v="60"/>
  </r>
  <r>
    <s v="ID0662"/>
    <d v="2016-01-11T17:49:55"/>
    <x v="4"/>
    <s v="Toaster"/>
    <x v="0"/>
    <x v="0"/>
    <n v="40"/>
    <d v="1899-12-30T00:02:01"/>
    <n v="5"/>
    <n v="2"/>
    <n v="120"/>
  </r>
  <r>
    <s v="ID0659"/>
    <d v="2016-01-11T17:48:29"/>
    <x v="4"/>
    <s v="Toaster"/>
    <x v="0"/>
    <x v="0"/>
    <n v="121"/>
    <d v="1899-12-30T00:01:21"/>
    <n v="5"/>
    <n v="1"/>
    <n v="60"/>
  </r>
  <r>
    <s v="ID0660"/>
    <d v="2016-01-11T17:48:29"/>
    <x v="5"/>
    <s v="Fridge"/>
    <x v="0"/>
    <x v="0"/>
    <n v="61"/>
    <d v="1899-12-30T00:01:11"/>
    <n v="3"/>
    <n v="1"/>
    <n v="60"/>
  </r>
  <r>
    <s v="ID0655"/>
    <d v="2016-01-11T17:41:17"/>
    <x v="5"/>
    <s v="Washing Machine"/>
    <x v="0"/>
    <x v="0"/>
    <n v="69"/>
    <d v="1899-12-30T00:00:32"/>
    <n v="4"/>
    <n v="0"/>
    <n v="0"/>
  </r>
  <r>
    <s v="ID0656"/>
    <d v="2016-01-11T17:41:17"/>
    <x v="5"/>
    <s v="Toaster"/>
    <x v="0"/>
    <x v="0"/>
    <n v="46"/>
    <d v="1899-12-30T00:00:53"/>
    <n v="1"/>
    <n v="0"/>
    <n v="0"/>
  </r>
  <r>
    <s v="ID0657"/>
    <d v="2016-01-11T17:41:17"/>
    <x v="6"/>
    <s v="Toaster"/>
    <x v="0"/>
    <x v="0"/>
    <n v="24"/>
    <d v="1899-12-30T00:06:01"/>
    <n v="5"/>
    <n v="6"/>
    <n v="360"/>
  </r>
  <r>
    <s v="ID0658"/>
    <d v="2016-01-11T17:41:17"/>
    <x v="5"/>
    <s v="Television"/>
    <x v="0"/>
    <x v="0"/>
    <n v="101"/>
    <d v="1899-12-30T00:04:45"/>
    <n v="2"/>
    <n v="4"/>
    <n v="240"/>
  </r>
  <r>
    <s v="ID0653"/>
    <d v="2016-01-11T17:22:34"/>
    <x v="0"/>
    <s v="Fridge"/>
    <x v="0"/>
    <x v="0"/>
    <n v="42"/>
    <d v="1899-12-30T00:03:38"/>
    <n v="2"/>
    <n v="3"/>
    <n v="180"/>
  </r>
  <r>
    <s v="ID0654"/>
    <d v="2016-01-11T17:22:34"/>
    <x v="5"/>
    <s v="Toaster"/>
    <x v="0"/>
    <x v="0"/>
    <n v="21"/>
    <d v="1899-12-30T00:04:46"/>
    <n v="5"/>
    <n v="4"/>
    <n v="240"/>
  </r>
  <r>
    <s v="ID0651"/>
    <d v="2016-01-11T17:06:43"/>
    <x v="0"/>
    <s v="Fridge"/>
    <x v="0"/>
    <x v="0"/>
    <n v="59"/>
    <d v="1899-12-30T00:04:30"/>
    <n v="3"/>
    <n v="4"/>
    <n v="240"/>
  </r>
  <r>
    <s v="ID0652"/>
    <d v="2016-01-11T17:06:43"/>
    <x v="1"/>
    <s v="Television"/>
    <x v="0"/>
    <x v="0"/>
    <n v="44"/>
    <d v="1899-12-30T00:05:02"/>
    <n v="1"/>
    <n v="5"/>
    <n v="300"/>
  </r>
  <r>
    <s v="ID0649"/>
    <d v="2016-01-11T16:43:41"/>
    <x v="3"/>
    <s v="Toaster"/>
    <x v="1"/>
    <x v="1"/>
    <m/>
    <m/>
    <m/>
    <m/>
    <m/>
  </r>
  <r>
    <s v="ID0650"/>
    <d v="2016-01-11T16:43:41"/>
    <x v="2"/>
    <s v="Television"/>
    <x v="0"/>
    <x v="0"/>
    <n v="124"/>
    <d v="1899-12-30T00:00:49"/>
    <n v="5"/>
    <n v="0"/>
    <n v="0"/>
  </r>
  <r>
    <s v="ID0647"/>
    <d v="2016-01-11T16:17:46"/>
    <x v="5"/>
    <s v="Washing Machine"/>
    <x v="0"/>
    <x v="1"/>
    <n v="58"/>
    <d v="1899-12-30T00:03:14"/>
    <n v="3"/>
    <n v="3"/>
    <n v="180"/>
  </r>
  <r>
    <s v="ID0648"/>
    <d v="2016-01-11T16:17:46"/>
    <x v="5"/>
    <s v="Air Conditioner"/>
    <x v="0"/>
    <x v="0"/>
    <n v="92"/>
    <d v="1899-12-30T00:02:27"/>
    <n v="2"/>
    <n v="2"/>
    <n v="120"/>
  </r>
  <r>
    <s v="ID0645"/>
    <d v="2016-01-11T15:59:02"/>
    <x v="0"/>
    <s v="Air Conditioner"/>
    <x v="0"/>
    <x v="0"/>
    <n v="53"/>
    <d v="1899-12-30T00:04:37"/>
    <n v="1"/>
    <n v="4"/>
    <n v="240"/>
  </r>
  <r>
    <s v="ID0646"/>
    <d v="2016-01-11T15:59:02"/>
    <x v="3"/>
    <s v="Television"/>
    <x v="0"/>
    <x v="0"/>
    <n v="40"/>
    <d v="1899-12-30T00:02:56"/>
    <n v="5"/>
    <n v="2"/>
    <n v="120"/>
  </r>
  <r>
    <s v="ID0643"/>
    <d v="2016-01-11T15:37:26"/>
    <x v="0"/>
    <s v="Toaster"/>
    <x v="0"/>
    <x v="0"/>
    <n v="32"/>
    <d v="1899-12-30T00:03:01"/>
    <n v="2"/>
    <n v="3"/>
    <n v="180"/>
  </r>
  <r>
    <s v="ID0644"/>
    <d v="2016-01-11T15:37:26"/>
    <x v="7"/>
    <s v="Fridge"/>
    <x v="1"/>
    <x v="1"/>
    <m/>
    <m/>
    <m/>
    <m/>
    <m/>
  </r>
  <r>
    <s v="ID0641"/>
    <d v="2016-01-11T15:12:58"/>
    <x v="1"/>
    <s v="Air Conditioner"/>
    <x v="0"/>
    <x v="0"/>
    <n v="103"/>
    <d v="1899-12-30T00:06:25"/>
    <n v="4"/>
    <n v="6"/>
    <n v="360"/>
  </r>
  <r>
    <s v="ID0642"/>
    <d v="2016-01-11T15:12:58"/>
    <x v="4"/>
    <s v="Washing Machine"/>
    <x v="1"/>
    <x v="1"/>
    <m/>
    <m/>
    <m/>
    <m/>
    <m/>
  </r>
  <r>
    <s v="ID0639"/>
    <d v="2016-01-11T14:57:07"/>
    <x v="0"/>
    <s v="Air Conditioner"/>
    <x v="0"/>
    <x v="0"/>
    <n v="120"/>
    <d v="1899-12-30T00:03:21"/>
    <n v="2"/>
    <n v="3"/>
    <n v="180"/>
  </r>
  <r>
    <s v="ID0640"/>
    <d v="2016-01-11T14:57:07"/>
    <x v="5"/>
    <s v="Fridge"/>
    <x v="0"/>
    <x v="0"/>
    <n v="61"/>
    <d v="1899-12-30T00:04:26"/>
    <n v="2"/>
    <n v="4"/>
    <n v="240"/>
  </r>
  <r>
    <s v="ID0637"/>
    <d v="2016-01-11T14:32:38"/>
    <x v="6"/>
    <s v="Fridge"/>
    <x v="0"/>
    <x v="0"/>
    <n v="60"/>
    <d v="1899-12-30T00:00:59"/>
    <n v="3"/>
    <n v="0"/>
    <n v="0"/>
  </r>
  <r>
    <s v="ID0638"/>
    <d v="2016-01-11T14:32:38"/>
    <x v="3"/>
    <s v="Television"/>
    <x v="1"/>
    <x v="1"/>
    <m/>
    <m/>
    <m/>
    <m/>
    <m/>
  </r>
  <r>
    <s v="ID0635"/>
    <d v="2016-01-11T14:28:19"/>
    <x v="5"/>
    <s v="Television"/>
    <x v="0"/>
    <x v="0"/>
    <n v="44"/>
    <d v="1899-12-30T00:00:39"/>
    <n v="4"/>
    <n v="0"/>
    <n v="0"/>
  </r>
  <r>
    <s v="ID0636"/>
    <d v="2016-01-11T14:28:19"/>
    <x v="6"/>
    <s v="Washing Machine"/>
    <x v="0"/>
    <x v="0"/>
    <n v="48"/>
    <d v="1899-12-30T00:04:41"/>
    <n v="3"/>
    <n v="4"/>
    <n v="240"/>
  </r>
  <r>
    <s v="ID0633"/>
    <d v="2016-01-11T14:26:53"/>
    <x v="6"/>
    <s v="Air Conditioner"/>
    <x v="1"/>
    <x v="1"/>
    <m/>
    <m/>
    <m/>
    <m/>
    <m/>
  </r>
  <r>
    <s v="ID0634"/>
    <d v="2016-01-11T14:26:53"/>
    <x v="7"/>
    <s v="Washing Machine"/>
    <x v="1"/>
    <x v="1"/>
    <m/>
    <m/>
    <m/>
    <m/>
    <m/>
  </r>
  <r>
    <s v="ID0631"/>
    <d v="2016-01-11T14:24:00"/>
    <x v="5"/>
    <s v="Television"/>
    <x v="0"/>
    <x v="1"/>
    <n v="47"/>
    <d v="1899-12-30T00:04:35"/>
    <n v="1"/>
    <n v="4"/>
    <n v="240"/>
  </r>
  <r>
    <s v="ID0632"/>
    <d v="2016-01-11T14:24:00"/>
    <x v="3"/>
    <s v="Fridge"/>
    <x v="1"/>
    <x v="1"/>
    <m/>
    <m/>
    <m/>
    <m/>
    <m/>
  </r>
  <r>
    <s v="ID0629"/>
    <d v="2016-01-11T14:19:41"/>
    <x v="7"/>
    <s v="Fridge"/>
    <x v="0"/>
    <x v="0"/>
    <n v="33"/>
    <d v="1899-12-30T00:04:58"/>
    <n v="3"/>
    <n v="4"/>
    <n v="240"/>
  </r>
  <r>
    <s v="ID0630"/>
    <d v="2016-01-11T14:19:41"/>
    <x v="5"/>
    <s v="Fridge"/>
    <x v="0"/>
    <x v="0"/>
    <n v="122"/>
    <d v="1899-12-30T00:01:59"/>
    <n v="1"/>
    <n v="1"/>
    <n v="60"/>
  </r>
  <r>
    <s v="ID0627"/>
    <d v="2016-01-11T14:13:55"/>
    <x v="6"/>
    <s v="Air Conditioner"/>
    <x v="1"/>
    <x v="1"/>
    <m/>
    <m/>
    <m/>
    <m/>
    <m/>
  </r>
  <r>
    <s v="ID0628"/>
    <d v="2016-01-11T14:13:55"/>
    <x v="4"/>
    <s v="Toaster"/>
    <x v="0"/>
    <x v="1"/>
    <n v="62"/>
    <d v="1899-12-30T00:03:59"/>
    <n v="4"/>
    <n v="3"/>
    <n v="180"/>
  </r>
  <r>
    <s v="ID0625"/>
    <d v="2016-01-11T14:09:36"/>
    <x v="7"/>
    <s v="Fridge"/>
    <x v="0"/>
    <x v="0"/>
    <n v="92"/>
    <d v="1899-12-30T00:05:19"/>
    <n v="3"/>
    <n v="5"/>
    <n v="300"/>
  </r>
  <r>
    <s v="ID0626"/>
    <d v="2016-01-11T14:09:36"/>
    <x v="1"/>
    <s v="Air Conditioner"/>
    <x v="1"/>
    <x v="1"/>
    <m/>
    <m/>
    <m/>
    <m/>
    <m/>
  </r>
  <r>
    <s v="ID0623"/>
    <d v="2016-01-11T13:55:12"/>
    <x v="1"/>
    <s v="Television"/>
    <x v="0"/>
    <x v="0"/>
    <n v="15"/>
    <d v="1899-12-30T00:06:10"/>
    <n v="4"/>
    <n v="6"/>
    <n v="360"/>
  </r>
  <r>
    <s v="ID0624"/>
    <d v="2016-01-11T13:55:12"/>
    <x v="3"/>
    <s v="Television"/>
    <x v="0"/>
    <x v="0"/>
    <n v="76"/>
    <d v="1899-12-30T00:03:55"/>
    <n v="4"/>
    <n v="3"/>
    <n v="180"/>
  </r>
  <r>
    <s v="ID0621"/>
    <d v="2016-01-11T13:19:12"/>
    <x v="5"/>
    <s v="Television"/>
    <x v="0"/>
    <x v="0"/>
    <n v="22"/>
    <d v="1899-12-30T00:05:27"/>
    <n v="5"/>
    <n v="5"/>
    <n v="300"/>
  </r>
  <r>
    <s v="ID0622"/>
    <d v="2016-01-11T13:19:12"/>
    <x v="1"/>
    <s v="Air Conditioner"/>
    <x v="0"/>
    <x v="0"/>
    <n v="21"/>
    <d v="1899-12-30T00:01:58"/>
    <n v="2"/>
    <n v="1"/>
    <n v="60"/>
  </r>
  <r>
    <s v="ID0619"/>
    <d v="2016-01-11T12:57:36"/>
    <x v="2"/>
    <s v="Toaster"/>
    <x v="0"/>
    <x v="0"/>
    <n v="75"/>
    <d v="1899-12-30T00:04:10"/>
    <n v="3"/>
    <n v="4"/>
    <n v="240"/>
  </r>
  <r>
    <s v="ID0620"/>
    <d v="2016-01-11T12:57:36"/>
    <x v="5"/>
    <s v="Washing Machine"/>
    <x v="0"/>
    <x v="1"/>
    <n v="123"/>
    <d v="1899-12-30T00:02:50"/>
    <n v="3"/>
    <n v="2"/>
    <n v="120"/>
  </r>
  <r>
    <s v="ID0615"/>
    <d v="2016-01-11T12:43:12"/>
    <x v="0"/>
    <s v="Washing Machine"/>
    <x v="0"/>
    <x v="0"/>
    <n v="15"/>
    <d v="1899-12-30T00:00:45"/>
    <n v="5"/>
    <n v="0"/>
    <n v="0"/>
  </r>
  <r>
    <s v="ID0616"/>
    <d v="2016-01-11T12:43:12"/>
    <x v="1"/>
    <s v="Washing Machine"/>
    <x v="0"/>
    <x v="0"/>
    <n v="42"/>
    <d v="1899-12-30T00:06:08"/>
    <n v="2"/>
    <n v="6"/>
    <n v="360"/>
  </r>
  <r>
    <s v="ID0617"/>
    <d v="2016-01-11T12:43:12"/>
    <x v="0"/>
    <s v="Toaster"/>
    <x v="1"/>
    <x v="1"/>
    <m/>
    <m/>
    <m/>
    <m/>
    <m/>
  </r>
  <r>
    <s v="ID0618"/>
    <d v="2016-01-11T12:43:12"/>
    <x v="6"/>
    <s v="Toaster"/>
    <x v="0"/>
    <x v="0"/>
    <n v="32"/>
    <d v="1899-12-30T00:05:41"/>
    <n v="3"/>
    <n v="5"/>
    <n v="300"/>
  </r>
  <r>
    <s v="ID0613"/>
    <d v="2016-01-11T12:24:29"/>
    <x v="5"/>
    <s v="Fridge"/>
    <x v="0"/>
    <x v="0"/>
    <n v="82"/>
    <d v="1899-12-30T00:06:51"/>
    <n v="3"/>
    <n v="6"/>
    <n v="360"/>
  </r>
  <r>
    <s v="ID0614"/>
    <d v="2016-01-11T12:24:29"/>
    <x v="2"/>
    <s v="Television"/>
    <x v="0"/>
    <x v="0"/>
    <n v="13"/>
    <d v="1899-12-30T00:02:09"/>
    <n v="5"/>
    <n v="2"/>
    <n v="120"/>
  </r>
  <r>
    <s v="ID0611"/>
    <d v="2016-01-11T12:20:10"/>
    <x v="3"/>
    <s v="Toaster"/>
    <x v="0"/>
    <x v="0"/>
    <n v="16"/>
    <d v="1899-12-30T00:06:22"/>
    <n v="4"/>
    <n v="6"/>
    <n v="360"/>
  </r>
  <r>
    <s v="ID0612"/>
    <d v="2016-01-11T12:20:10"/>
    <x v="6"/>
    <s v="Washing Machine"/>
    <x v="0"/>
    <x v="0"/>
    <n v="64"/>
    <d v="1899-12-30T00:02:40"/>
    <n v="4"/>
    <n v="2"/>
    <n v="120"/>
  </r>
  <r>
    <s v="ID0609"/>
    <d v="2016-01-11T12:10:05"/>
    <x v="0"/>
    <s v="Television"/>
    <x v="0"/>
    <x v="0"/>
    <n v="105"/>
    <d v="1899-12-30T00:06:38"/>
    <n v="1"/>
    <n v="6"/>
    <n v="360"/>
  </r>
  <r>
    <s v="ID0610"/>
    <d v="2016-01-11T12:10:05"/>
    <x v="3"/>
    <s v="Toaster"/>
    <x v="0"/>
    <x v="0"/>
    <n v="25"/>
    <d v="1899-12-30T00:00:53"/>
    <n v="3"/>
    <n v="0"/>
    <n v="0"/>
  </r>
  <r>
    <s v="ID0607"/>
    <d v="2016-01-11T11:47:02"/>
    <x v="5"/>
    <s v="Television"/>
    <x v="0"/>
    <x v="0"/>
    <n v="116"/>
    <d v="1899-12-30T00:03:56"/>
    <n v="3"/>
    <n v="3"/>
    <n v="180"/>
  </r>
  <r>
    <s v="ID0608"/>
    <d v="2016-01-11T11:47:02"/>
    <x v="2"/>
    <s v="Toaster"/>
    <x v="0"/>
    <x v="0"/>
    <n v="20"/>
    <d v="1899-12-30T00:00:33"/>
    <n v="3"/>
    <n v="0"/>
    <n v="0"/>
  </r>
  <r>
    <s v="ID0605"/>
    <d v="2016-01-11T11:36:58"/>
    <x v="4"/>
    <s v="Air Conditioner"/>
    <x v="0"/>
    <x v="0"/>
    <n v="34"/>
    <d v="1899-12-30T00:04:31"/>
    <n v="3"/>
    <n v="4"/>
    <n v="240"/>
  </r>
  <r>
    <s v="ID0606"/>
    <d v="2016-01-11T11:36:58"/>
    <x v="5"/>
    <s v="Toaster"/>
    <x v="1"/>
    <x v="1"/>
    <m/>
    <m/>
    <m/>
    <m/>
    <m/>
  </r>
  <r>
    <s v="ID0603"/>
    <d v="2016-01-11T11:29:46"/>
    <x v="5"/>
    <s v="Fridge"/>
    <x v="1"/>
    <x v="1"/>
    <m/>
    <m/>
    <m/>
    <m/>
    <m/>
  </r>
  <r>
    <s v="ID0604"/>
    <d v="2016-01-11T11:29:46"/>
    <x v="4"/>
    <s v="Air Conditioner"/>
    <x v="0"/>
    <x v="1"/>
    <n v="75"/>
    <d v="1899-12-30T00:03:33"/>
    <n v="4"/>
    <n v="3"/>
    <n v="180"/>
  </r>
  <r>
    <s v="ID0601"/>
    <d v="2016-01-11T11:28:19"/>
    <x v="1"/>
    <s v="Washing Machine"/>
    <x v="0"/>
    <x v="0"/>
    <n v="79"/>
    <d v="1899-12-30T00:05:24"/>
    <n v="3"/>
    <n v="5"/>
    <n v="300"/>
  </r>
  <r>
    <s v="ID0602"/>
    <d v="2016-01-11T11:28:19"/>
    <x v="2"/>
    <s v="Washing Machine"/>
    <x v="0"/>
    <x v="0"/>
    <n v="124"/>
    <d v="1899-12-30T00:03:58"/>
    <n v="5"/>
    <n v="3"/>
    <n v="180"/>
  </r>
  <r>
    <s v="ID0599"/>
    <d v="2016-01-11T11:05:17"/>
    <x v="6"/>
    <s v="Fridge"/>
    <x v="1"/>
    <x v="1"/>
    <m/>
    <m/>
    <m/>
    <m/>
    <m/>
  </r>
  <r>
    <s v="ID0600"/>
    <d v="2016-01-11T11:05:17"/>
    <x v="4"/>
    <s v="Washing Machine"/>
    <x v="0"/>
    <x v="0"/>
    <n v="73"/>
    <d v="1899-12-30T00:00:45"/>
    <n v="3"/>
    <n v="0"/>
    <n v="0"/>
  </r>
  <r>
    <s v="ID0597"/>
    <d v="2016-01-11T10:32:10"/>
    <x v="1"/>
    <s v="Washing Machine"/>
    <x v="0"/>
    <x v="0"/>
    <n v="84"/>
    <d v="1899-12-30T00:04:45"/>
    <n v="3"/>
    <n v="4"/>
    <n v="240"/>
  </r>
  <r>
    <s v="ID0598"/>
    <d v="2016-01-11T10:32:10"/>
    <x v="6"/>
    <s v="Air Conditioner"/>
    <x v="0"/>
    <x v="0"/>
    <n v="50"/>
    <d v="1899-12-30T00:06:06"/>
    <n v="4"/>
    <n v="6"/>
    <n v="360"/>
  </r>
  <r>
    <s v="ID0595"/>
    <d v="2016-01-11T10:26:24"/>
    <x v="6"/>
    <s v="Toaster"/>
    <x v="0"/>
    <x v="0"/>
    <n v="77"/>
    <d v="1899-12-30T00:05:37"/>
    <n v="3"/>
    <n v="5"/>
    <n v="300"/>
  </r>
  <r>
    <s v="ID0596"/>
    <d v="2016-01-11T10:26:24"/>
    <x v="7"/>
    <s v="Television"/>
    <x v="0"/>
    <x v="0"/>
    <n v="82"/>
    <d v="1899-12-30T00:06:41"/>
    <n v="3"/>
    <n v="6"/>
    <n v="360"/>
  </r>
  <r>
    <s v="ID0593"/>
    <d v="2016-01-11T10:20:38"/>
    <x v="6"/>
    <s v="Television"/>
    <x v="0"/>
    <x v="0"/>
    <n v="106"/>
    <d v="1899-12-30T00:03:39"/>
    <n v="4"/>
    <n v="3"/>
    <n v="180"/>
  </r>
  <r>
    <s v="ID0594"/>
    <d v="2016-01-11T10:20:38"/>
    <x v="3"/>
    <s v="Toaster"/>
    <x v="0"/>
    <x v="0"/>
    <n v="70"/>
    <d v="1899-12-30T00:01:27"/>
    <n v="5"/>
    <n v="1"/>
    <n v="60"/>
  </r>
  <r>
    <s v="ID0591"/>
    <d v="2016-01-11T10:13:26"/>
    <x v="3"/>
    <s v="Toaster"/>
    <x v="0"/>
    <x v="0"/>
    <n v="47"/>
    <d v="1899-12-30T00:02:32"/>
    <n v="3"/>
    <n v="2"/>
    <n v="120"/>
  </r>
  <r>
    <s v="ID0592"/>
    <d v="2016-01-11T10:13:26"/>
    <x v="2"/>
    <s v="Air Conditioner"/>
    <x v="0"/>
    <x v="0"/>
    <n v="88"/>
    <d v="1899-12-30T00:04:34"/>
    <n v="3"/>
    <n v="4"/>
    <n v="240"/>
  </r>
  <r>
    <s v="ID0589"/>
    <d v="2016-01-11T10:04:48"/>
    <x v="3"/>
    <s v="Fridge"/>
    <x v="0"/>
    <x v="0"/>
    <n v="22"/>
    <d v="1899-12-30T00:05:42"/>
    <n v="3"/>
    <n v="5"/>
    <n v="300"/>
  </r>
  <r>
    <s v="ID0590"/>
    <d v="2016-01-11T10:04:48"/>
    <x v="5"/>
    <s v="Air Conditioner"/>
    <x v="0"/>
    <x v="0"/>
    <n v="31"/>
    <d v="1899-12-30T00:05:20"/>
    <n v="3"/>
    <n v="5"/>
    <n v="300"/>
  </r>
  <r>
    <s v="ID0587"/>
    <d v="2016-01-11T09:48:58"/>
    <x v="2"/>
    <s v="Television"/>
    <x v="1"/>
    <x v="1"/>
    <m/>
    <m/>
    <m/>
    <m/>
    <m/>
  </r>
  <r>
    <s v="ID0588"/>
    <d v="2016-01-11T09:48:58"/>
    <x v="7"/>
    <s v="Television"/>
    <x v="0"/>
    <x v="0"/>
    <n v="30"/>
    <d v="1899-12-30T00:04:31"/>
    <n v="3"/>
    <n v="4"/>
    <n v="240"/>
  </r>
  <r>
    <s v="ID0583"/>
    <d v="2016-01-11T09:38:53"/>
    <x v="3"/>
    <s v="Fridge"/>
    <x v="0"/>
    <x v="0"/>
    <n v="81"/>
    <d v="1899-12-30T00:04:21"/>
    <n v="5"/>
    <n v="4"/>
    <n v="240"/>
  </r>
  <r>
    <s v="ID0584"/>
    <d v="2016-01-11T09:38:53"/>
    <x v="1"/>
    <s v="Toaster"/>
    <x v="0"/>
    <x v="0"/>
    <n v="116"/>
    <d v="1899-12-30T00:02:09"/>
    <n v="4"/>
    <n v="2"/>
    <n v="120"/>
  </r>
  <r>
    <s v="ID0585"/>
    <d v="2016-01-11T09:38:53"/>
    <x v="3"/>
    <s v="Toaster"/>
    <x v="1"/>
    <x v="1"/>
    <m/>
    <m/>
    <m/>
    <m/>
    <m/>
  </r>
  <r>
    <s v="ID0586"/>
    <d v="2016-01-11T09:38:53"/>
    <x v="7"/>
    <s v="Television"/>
    <x v="0"/>
    <x v="0"/>
    <n v="63"/>
    <d v="1899-12-30T00:04:09"/>
    <n v="3"/>
    <n v="4"/>
    <n v="240"/>
  </r>
  <r>
    <s v="ID0581"/>
    <d v="2016-01-11T09:37:26"/>
    <x v="5"/>
    <s v="Television"/>
    <x v="0"/>
    <x v="0"/>
    <n v="84"/>
    <d v="1899-12-30T00:02:25"/>
    <n v="4"/>
    <n v="2"/>
    <n v="120"/>
  </r>
  <r>
    <s v="ID0582"/>
    <d v="2016-01-11T09:37:26"/>
    <x v="5"/>
    <s v="Fridge"/>
    <x v="1"/>
    <x v="1"/>
    <m/>
    <m/>
    <m/>
    <m/>
    <m/>
  </r>
  <r>
    <s v="ID0579"/>
    <d v="2016-01-11T09:30:14"/>
    <x v="6"/>
    <s v="Television"/>
    <x v="0"/>
    <x v="0"/>
    <n v="92"/>
    <d v="1899-12-30T00:02:01"/>
    <n v="3"/>
    <n v="2"/>
    <n v="120"/>
  </r>
  <r>
    <s v="ID0580"/>
    <d v="2016-01-11T09:30:14"/>
    <x v="4"/>
    <s v="Toaster"/>
    <x v="0"/>
    <x v="0"/>
    <n v="110"/>
    <d v="1899-12-30T00:05:32"/>
    <n v="2"/>
    <n v="5"/>
    <n v="300"/>
  </r>
  <r>
    <s v="ID0577"/>
    <d v="2016-01-10T17:48:29"/>
    <x v="3"/>
    <s v="Washing Machine"/>
    <x v="0"/>
    <x v="0"/>
    <n v="47"/>
    <d v="1899-12-30T00:00:58"/>
    <n v="3"/>
    <n v="0"/>
    <n v="0"/>
  </r>
  <r>
    <s v="ID0578"/>
    <d v="2016-01-10T17:48:29"/>
    <x v="1"/>
    <s v="Air Conditioner"/>
    <x v="0"/>
    <x v="1"/>
    <n v="124"/>
    <d v="1899-12-30T00:06:46"/>
    <n v="5"/>
    <n v="6"/>
    <n v="360"/>
  </r>
  <r>
    <s v="ID0575"/>
    <d v="2016-01-10T17:39:50"/>
    <x v="1"/>
    <s v="Toaster"/>
    <x v="0"/>
    <x v="0"/>
    <n v="69"/>
    <d v="1899-12-30T00:00:47"/>
    <n v="3"/>
    <n v="0"/>
    <n v="0"/>
  </r>
  <r>
    <s v="ID0576"/>
    <d v="2016-01-10T17:39:50"/>
    <x v="0"/>
    <s v="Washing Machine"/>
    <x v="0"/>
    <x v="1"/>
    <n v="122"/>
    <d v="1899-12-30T00:02:48"/>
    <n v="1"/>
    <n v="2"/>
    <n v="120"/>
  </r>
  <r>
    <s v="ID0573"/>
    <d v="2016-01-10T17:35:31"/>
    <x v="2"/>
    <s v="Television"/>
    <x v="0"/>
    <x v="0"/>
    <n v="10"/>
    <d v="1899-12-30T00:04:58"/>
    <n v="3"/>
    <n v="4"/>
    <n v="240"/>
  </r>
  <r>
    <s v="ID0574"/>
    <d v="2016-01-10T17:35:31"/>
    <x v="1"/>
    <s v="Air Conditioner"/>
    <x v="0"/>
    <x v="0"/>
    <n v="110"/>
    <d v="1899-12-30T00:04:14"/>
    <n v="3"/>
    <n v="4"/>
    <n v="240"/>
  </r>
  <r>
    <s v="ID0571"/>
    <d v="2016-01-10T17:31:12"/>
    <x v="5"/>
    <s v="Washing Machine"/>
    <x v="0"/>
    <x v="0"/>
    <n v="50"/>
    <d v="1899-12-30T00:02:41"/>
    <n v="2"/>
    <n v="2"/>
    <n v="120"/>
  </r>
  <r>
    <s v="ID0572"/>
    <d v="2016-01-10T17:31:12"/>
    <x v="6"/>
    <s v="Fridge"/>
    <x v="0"/>
    <x v="1"/>
    <n v="15"/>
    <d v="1899-12-30T00:03:03"/>
    <n v="1"/>
    <n v="3"/>
    <n v="180"/>
  </r>
  <r>
    <s v="ID0569"/>
    <d v="2016-01-10T17:25:26"/>
    <x v="4"/>
    <s v="Television"/>
    <x v="0"/>
    <x v="0"/>
    <n v="79"/>
    <d v="1899-12-30T00:02:30"/>
    <n v="3"/>
    <n v="2"/>
    <n v="120"/>
  </r>
  <r>
    <s v="ID0570"/>
    <d v="2016-01-10T17:25:26"/>
    <x v="6"/>
    <s v="Air Conditioner"/>
    <x v="0"/>
    <x v="0"/>
    <n v="120"/>
    <d v="1899-12-30T00:02:09"/>
    <n v="1"/>
    <n v="2"/>
    <n v="120"/>
  </r>
  <r>
    <s v="ID0567"/>
    <d v="2016-01-10T17:24:00"/>
    <x v="3"/>
    <s v="Toaster"/>
    <x v="0"/>
    <x v="0"/>
    <n v="55"/>
    <d v="1899-12-30T00:04:14"/>
    <n v="4"/>
    <n v="4"/>
    <n v="240"/>
  </r>
  <r>
    <s v="ID0568"/>
    <d v="2016-01-10T17:24:00"/>
    <x v="5"/>
    <s v="Air Conditioner"/>
    <x v="1"/>
    <x v="1"/>
    <m/>
    <m/>
    <m/>
    <m/>
    <m/>
  </r>
  <r>
    <s v="ID0565"/>
    <d v="2016-01-10T16:58:05"/>
    <x v="4"/>
    <s v="Television"/>
    <x v="0"/>
    <x v="0"/>
    <n v="121"/>
    <d v="1899-12-30T00:01:04"/>
    <n v="3"/>
    <n v="1"/>
    <n v="60"/>
  </r>
  <r>
    <s v="ID0566"/>
    <d v="2016-01-10T16:58:05"/>
    <x v="7"/>
    <s v="Air Conditioner"/>
    <x v="0"/>
    <x v="0"/>
    <n v="117"/>
    <d v="1899-12-30T00:02:51"/>
    <n v="4"/>
    <n v="2"/>
    <n v="120"/>
  </r>
  <r>
    <s v="ID0563"/>
    <d v="2016-01-10T16:42:14"/>
    <x v="3"/>
    <s v="Washing Machine"/>
    <x v="1"/>
    <x v="1"/>
    <m/>
    <m/>
    <m/>
    <m/>
    <m/>
  </r>
  <r>
    <s v="ID0564"/>
    <d v="2016-01-10T16:42:14"/>
    <x v="4"/>
    <s v="Toaster"/>
    <x v="0"/>
    <x v="0"/>
    <n v="81"/>
    <d v="1899-12-30T00:06:36"/>
    <n v="4"/>
    <n v="6"/>
    <n v="360"/>
  </r>
  <r>
    <s v="ID0559"/>
    <d v="2016-01-10T16:37:55"/>
    <x v="7"/>
    <s v="Toaster"/>
    <x v="0"/>
    <x v="0"/>
    <n v="102"/>
    <d v="1899-12-30T00:00:38"/>
    <n v="5"/>
    <n v="0"/>
    <n v="0"/>
  </r>
  <r>
    <s v="ID0560"/>
    <d v="2016-01-10T16:37:55"/>
    <x v="7"/>
    <s v="Toaster"/>
    <x v="0"/>
    <x v="0"/>
    <n v="74"/>
    <d v="1899-12-30T00:06:56"/>
    <n v="5"/>
    <n v="6"/>
    <n v="360"/>
  </r>
  <r>
    <s v="ID0561"/>
    <d v="2016-01-10T16:37:55"/>
    <x v="1"/>
    <s v="Toaster"/>
    <x v="0"/>
    <x v="0"/>
    <n v="28"/>
    <d v="1899-12-30T00:01:29"/>
    <n v="1"/>
    <n v="1"/>
    <n v="60"/>
  </r>
  <r>
    <s v="ID0562"/>
    <d v="2016-01-10T16:37:55"/>
    <x v="7"/>
    <s v="Washing Machine"/>
    <x v="0"/>
    <x v="0"/>
    <n v="64"/>
    <d v="1899-12-30T00:02:33"/>
    <n v="4"/>
    <n v="2"/>
    <n v="120"/>
  </r>
  <r>
    <s v="ID0557"/>
    <d v="2016-01-10T16:00:29"/>
    <x v="5"/>
    <s v="Washing Machine"/>
    <x v="0"/>
    <x v="0"/>
    <n v="99"/>
    <d v="1899-12-30T00:02:44"/>
    <n v="5"/>
    <n v="2"/>
    <n v="120"/>
  </r>
  <r>
    <s v="ID0558"/>
    <d v="2016-01-10T16:00:29"/>
    <x v="4"/>
    <s v="Air Conditioner"/>
    <x v="0"/>
    <x v="0"/>
    <n v="103"/>
    <d v="1899-12-30T00:02:56"/>
    <n v="4"/>
    <n v="2"/>
    <n v="120"/>
  </r>
  <r>
    <s v="ID0555"/>
    <d v="2016-01-10T15:56:10"/>
    <x v="3"/>
    <s v="Toaster"/>
    <x v="0"/>
    <x v="0"/>
    <n v="48"/>
    <d v="1899-12-30T00:01:06"/>
    <n v="4"/>
    <n v="1"/>
    <n v="60"/>
  </r>
  <r>
    <s v="ID0556"/>
    <d v="2016-01-10T15:56:10"/>
    <x v="7"/>
    <s v="Washing Machine"/>
    <x v="0"/>
    <x v="0"/>
    <n v="112"/>
    <d v="1899-12-30T00:02:14"/>
    <n v="1"/>
    <n v="2"/>
    <n v="120"/>
  </r>
  <r>
    <s v="ID0553"/>
    <d v="2016-01-10T14:58:34"/>
    <x v="7"/>
    <s v="Washing Machine"/>
    <x v="0"/>
    <x v="0"/>
    <n v="118"/>
    <d v="1899-12-30T00:03:20"/>
    <n v="3"/>
    <n v="3"/>
    <n v="180"/>
  </r>
  <r>
    <s v="ID0554"/>
    <d v="2016-01-10T14:58:34"/>
    <x v="6"/>
    <s v="Fridge"/>
    <x v="0"/>
    <x v="0"/>
    <n v="87"/>
    <d v="1899-12-30T00:04:18"/>
    <n v="4"/>
    <n v="4"/>
    <n v="240"/>
  </r>
  <r>
    <s v="ID0551"/>
    <d v="2016-01-10T14:32:38"/>
    <x v="7"/>
    <s v="Fridge"/>
    <x v="0"/>
    <x v="0"/>
    <n v="117"/>
    <d v="1899-12-30T00:06:16"/>
    <n v="5"/>
    <n v="6"/>
    <n v="360"/>
  </r>
  <r>
    <s v="ID0552"/>
    <d v="2016-01-10T14:32:38"/>
    <x v="7"/>
    <s v="Washing Machine"/>
    <x v="0"/>
    <x v="0"/>
    <n v="61"/>
    <d v="1899-12-30T00:05:01"/>
    <n v="3"/>
    <n v="5"/>
    <n v="300"/>
  </r>
  <r>
    <s v="ID0549"/>
    <d v="2016-01-10T14:25:26"/>
    <x v="3"/>
    <s v="Fridge"/>
    <x v="0"/>
    <x v="0"/>
    <n v="74"/>
    <d v="1899-12-30T00:06:34"/>
    <n v="3"/>
    <n v="6"/>
    <n v="360"/>
  </r>
  <r>
    <s v="ID0550"/>
    <d v="2016-01-10T14:25:26"/>
    <x v="0"/>
    <s v="Television"/>
    <x v="0"/>
    <x v="0"/>
    <n v="71"/>
    <d v="1899-12-30T00:04:05"/>
    <n v="1"/>
    <n v="4"/>
    <n v="240"/>
  </r>
  <r>
    <s v="ID0547"/>
    <d v="2016-01-10T14:16:48"/>
    <x v="2"/>
    <s v="Television"/>
    <x v="0"/>
    <x v="0"/>
    <n v="43"/>
    <d v="1899-12-30T00:06:42"/>
    <n v="3"/>
    <n v="6"/>
    <n v="360"/>
  </r>
  <r>
    <s v="ID0548"/>
    <d v="2016-01-10T14:16:48"/>
    <x v="5"/>
    <s v="Air Conditioner"/>
    <x v="0"/>
    <x v="0"/>
    <n v="19"/>
    <d v="1899-12-30T00:00:38"/>
    <n v="3"/>
    <n v="0"/>
    <n v="0"/>
  </r>
  <r>
    <s v="ID0545"/>
    <d v="2016-01-10T14:09:36"/>
    <x v="7"/>
    <s v="Toaster"/>
    <x v="1"/>
    <x v="1"/>
    <m/>
    <m/>
    <m/>
    <m/>
    <m/>
  </r>
  <r>
    <s v="ID0546"/>
    <d v="2016-01-10T14:09:36"/>
    <x v="0"/>
    <s v="Toaster"/>
    <x v="0"/>
    <x v="0"/>
    <n v="10"/>
    <d v="1899-12-30T00:04:32"/>
    <n v="2"/>
    <n v="4"/>
    <n v="240"/>
  </r>
  <r>
    <s v="ID0543"/>
    <d v="2016-01-10T13:52:19"/>
    <x v="7"/>
    <s v="Toaster"/>
    <x v="0"/>
    <x v="0"/>
    <n v="28"/>
    <d v="1899-12-30T00:06:07"/>
    <n v="5"/>
    <n v="6"/>
    <n v="360"/>
  </r>
  <r>
    <s v="ID0544"/>
    <d v="2016-01-10T13:52:19"/>
    <x v="7"/>
    <s v="Fridge"/>
    <x v="0"/>
    <x v="0"/>
    <n v="36"/>
    <d v="1899-12-30T00:01:28"/>
    <n v="3"/>
    <n v="1"/>
    <n v="60"/>
  </r>
  <r>
    <s v="ID0541"/>
    <d v="2016-01-10T13:48:00"/>
    <x v="4"/>
    <s v="Air Conditioner"/>
    <x v="0"/>
    <x v="0"/>
    <n v="24"/>
    <d v="1899-12-30T00:04:29"/>
    <n v="4"/>
    <n v="4"/>
    <n v="240"/>
  </r>
  <r>
    <s v="ID0542"/>
    <d v="2016-01-10T13:48:00"/>
    <x v="0"/>
    <s v="Television"/>
    <x v="0"/>
    <x v="0"/>
    <n v="78"/>
    <d v="1899-12-30T00:06:14"/>
    <n v="4"/>
    <n v="6"/>
    <n v="360"/>
  </r>
  <r>
    <s v="ID0539"/>
    <d v="2016-01-10T13:13:26"/>
    <x v="4"/>
    <s v="Washing Machine"/>
    <x v="0"/>
    <x v="0"/>
    <n v="100"/>
    <d v="1899-12-30T00:00:41"/>
    <n v="4"/>
    <n v="0"/>
    <n v="0"/>
  </r>
  <r>
    <s v="ID0540"/>
    <d v="2016-01-10T13:13:26"/>
    <x v="2"/>
    <s v="Television"/>
    <x v="0"/>
    <x v="0"/>
    <n v="43"/>
    <d v="1899-12-30T00:06:53"/>
    <n v="3"/>
    <n v="6"/>
    <n v="360"/>
  </r>
  <r>
    <s v="ID0537"/>
    <d v="2016-01-10T12:56:10"/>
    <x v="1"/>
    <s v="Washing Machine"/>
    <x v="0"/>
    <x v="0"/>
    <n v="29"/>
    <d v="1899-12-30T00:01:16"/>
    <n v="3"/>
    <n v="1"/>
    <n v="60"/>
  </r>
  <r>
    <s v="ID0538"/>
    <d v="2016-01-10T12:56:10"/>
    <x v="6"/>
    <s v="Fridge"/>
    <x v="0"/>
    <x v="0"/>
    <n v="123"/>
    <d v="1899-12-30T00:06:15"/>
    <n v="3"/>
    <n v="6"/>
    <n v="360"/>
  </r>
  <r>
    <s v="ID0535"/>
    <d v="2016-01-10T12:33:07"/>
    <x v="2"/>
    <s v="Air Conditioner"/>
    <x v="0"/>
    <x v="0"/>
    <n v="51"/>
    <d v="1899-12-30T00:05:33"/>
    <n v="3"/>
    <n v="5"/>
    <n v="300"/>
  </r>
  <r>
    <s v="ID0536"/>
    <d v="2016-01-10T12:33:07"/>
    <x v="1"/>
    <s v="Air Conditioner"/>
    <x v="0"/>
    <x v="0"/>
    <n v="74"/>
    <d v="1899-12-30T00:04:54"/>
    <n v="4"/>
    <n v="4"/>
    <n v="240"/>
  </r>
  <r>
    <s v="ID0533"/>
    <d v="2016-01-10T12:27:22"/>
    <x v="3"/>
    <s v="Fridge"/>
    <x v="0"/>
    <x v="0"/>
    <n v="34"/>
    <d v="1899-12-30T00:03:52"/>
    <n v="4"/>
    <n v="3"/>
    <n v="180"/>
  </r>
  <r>
    <s v="ID0534"/>
    <d v="2016-01-10T12:27:22"/>
    <x v="5"/>
    <s v="Television"/>
    <x v="1"/>
    <x v="1"/>
    <m/>
    <m/>
    <m/>
    <m/>
    <m/>
  </r>
  <r>
    <s v="ID0531"/>
    <d v="2016-01-10T11:47:02"/>
    <x v="4"/>
    <s v="Fridge"/>
    <x v="1"/>
    <x v="1"/>
    <m/>
    <m/>
    <m/>
    <m/>
    <m/>
  </r>
  <r>
    <s v="ID0532"/>
    <d v="2016-01-10T11:47:02"/>
    <x v="2"/>
    <s v="Television"/>
    <x v="0"/>
    <x v="0"/>
    <n v="106"/>
    <d v="1899-12-30T00:02:37"/>
    <n v="4"/>
    <n v="2"/>
    <n v="120"/>
  </r>
  <r>
    <s v="ID0529"/>
    <d v="2016-01-10T11:31:12"/>
    <x v="5"/>
    <s v="Washing Machine"/>
    <x v="0"/>
    <x v="0"/>
    <n v="97"/>
    <d v="1899-12-30T00:05:53"/>
    <n v="1"/>
    <n v="5"/>
    <n v="300"/>
  </r>
  <r>
    <s v="ID0530"/>
    <d v="2016-01-10T11:31:12"/>
    <x v="7"/>
    <s v="Fridge"/>
    <x v="0"/>
    <x v="0"/>
    <n v="51"/>
    <d v="1899-12-30T00:05:56"/>
    <n v="3"/>
    <n v="5"/>
    <n v="300"/>
  </r>
  <r>
    <s v="ID0527"/>
    <d v="2016-01-10T11:29:46"/>
    <x v="1"/>
    <s v="Television"/>
    <x v="0"/>
    <x v="0"/>
    <n v="12"/>
    <d v="1899-12-30T00:02:13"/>
    <n v="3"/>
    <n v="2"/>
    <n v="120"/>
  </r>
  <r>
    <s v="ID0528"/>
    <d v="2016-01-10T11:29:46"/>
    <x v="1"/>
    <s v="Toaster"/>
    <x v="0"/>
    <x v="0"/>
    <n v="88"/>
    <d v="1899-12-30T00:03:26"/>
    <n v="4"/>
    <n v="3"/>
    <n v="180"/>
  </r>
  <r>
    <s v="ID0525"/>
    <d v="2016-01-10T11:18:14"/>
    <x v="2"/>
    <s v="Television"/>
    <x v="0"/>
    <x v="0"/>
    <n v="98"/>
    <d v="1899-12-30T00:02:23"/>
    <n v="4"/>
    <n v="2"/>
    <n v="120"/>
  </r>
  <r>
    <s v="ID0526"/>
    <d v="2016-01-10T11:18:14"/>
    <x v="0"/>
    <s v="Washing Machine"/>
    <x v="0"/>
    <x v="0"/>
    <n v="84"/>
    <d v="1899-12-30T00:04:17"/>
    <n v="4"/>
    <n v="4"/>
    <n v="240"/>
  </r>
  <r>
    <s v="ID0523"/>
    <d v="2016-01-10T11:11:02"/>
    <x v="2"/>
    <s v="Air Conditioner"/>
    <x v="0"/>
    <x v="0"/>
    <n v="46"/>
    <d v="1899-12-30T00:06:32"/>
    <n v="4"/>
    <n v="6"/>
    <n v="360"/>
  </r>
  <r>
    <s v="ID0524"/>
    <d v="2016-01-10T11:11:02"/>
    <x v="6"/>
    <s v="Television"/>
    <x v="0"/>
    <x v="1"/>
    <n v="47"/>
    <d v="1899-12-30T00:01:27"/>
    <n v="4"/>
    <n v="1"/>
    <n v="60"/>
  </r>
  <r>
    <s v="ID0521"/>
    <d v="2016-01-10T10:35:02"/>
    <x v="0"/>
    <s v="Television"/>
    <x v="0"/>
    <x v="0"/>
    <n v="12"/>
    <d v="1899-12-30T00:06:34"/>
    <n v="4"/>
    <n v="6"/>
    <n v="360"/>
  </r>
  <r>
    <s v="ID0522"/>
    <d v="2016-01-10T10:35:02"/>
    <x v="3"/>
    <s v="Fridge"/>
    <x v="0"/>
    <x v="0"/>
    <n v="102"/>
    <d v="1899-12-30T00:02:38"/>
    <n v="4"/>
    <n v="2"/>
    <n v="120"/>
  </r>
  <r>
    <s v="ID0519"/>
    <d v="2016-01-10T10:06:14"/>
    <x v="0"/>
    <s v="Television"/>
    <x v="0"/>
    <x v="0"/>
    <n v="64"/>
    <d v="1899-12-30T00:04:23"/>
    <n v="5"/>
    <n v="4"/>
    <n v="240"/>
  </r>
  <r>
    <s v="ID0520"/>
    <d v="2016-01-10T10:06:14"/>
    <x v="6"/>
    <s v="Television"/>
    <x v="0"/>
    <x v="0"/>
    <n v="117"/>
    <d v="1899-12-30T00:03:23"/>
    <n v="3"/>
    <n v="3"/>
    <n v="180"/>
  </r>
  <r>
    <s v="ID0517"/>
    <d v="2016-01-10T09:08:38"/>
    <x v="4"/>
    <s v="Fridge"/>
    <x v="0"/>
    <x v="0"/>
    <n v="23"/>
    <d v="1899-12-30T00:00:48"/>
    <n v="3"/>
    <n v="0"/>
    <n v="0"/>
  </r>
  <r>
    <s v="ID0518"/>
    <d v="2016-01-10T09:08:38"/>
    <x v="3"/>
    <s v="Air Conditioner"/>
    <x v="0"/>
    <x v="0"/>
    <n v="69"/>
    <d v="1899-12-30T00:03:53"/>
    <n v="3"/>
    <n v="3"/>
    <n v="180"/>
  </r>
  <r>
    <s v="ID0515"/>
    <d v="2016-01-10T09:00:00"/>
    <x v="5"/>
    <s v="Toaster"/>
    <x v="0"/>
    <x v="0"/>
    <n v="19"/>
    <d v="1899-12-30T00:06:11"/>
    <n v="5"/>
    <n v="6"/>
    <n v="360"/>
  </r>
  <r>
    <s v="ID0516"/>
    <d v="2016-01-10T09:00:00"/>
    <x v="6"/>
    <s v="Washing Machine"/>
    <x v="0"/>
    <x v="0"/>
    <n v="75"/>
    <d v="1899-12-30T00:05:50"/>
    <n v="3"/>
    <n v="5"/>
    <n v="300"/>
  </r>
  <r>
    <s v="ID0513"/>
    <d v="2016-01-09T17:42:43"/>
    <x v="2"/>
    <s v="Air Conditioner"/>
    <x v="0"/>
    <x v="1"/>
    <n v="60"/>
    <d v="1899-12-30T00:02:06"/>
    <n v="3"/>
    <n v="2"/>
    <n v="120"/>
  </r>
  <r>
    <s v="ID0514"/>
    <d v="2016-01-09T17:42:43"/>
    <x v="0"/>
    <s v="Toaster"/>
    <x v="0"/>
    <x v="0"/>
    <n v="116"/>
    <d v="1899-12-30T00:04:38"/>
    <n v="4"/>
    <n v="4"/>
    <n v="240"/>
  </r>
  <r>
    <s v="ID0511"/>
    <d v="2016-01-09T17:32:38"/>
    <x v="1"/>
    <s v="Toaster"/>
    <x v="0"/>
    <x v="0"/>
    <n v="107"/>
    <d v="1899-12-30T00:01:05"/>
    <n v="5"/>
    <n v="1"/>
    <n v="60"/>
  </r>
  <r>
    <s v="ID0512"/>
    <d v="2016-01-09T17:32:38"/>
    <x v="6"/>
    <s v="Television"/>
    <x v="0"/>
    <x v="0"/>
    <n v="116"/>
    <d v="1899-12-30T00:03:31"/>
    <n v="4"/>
    <n v="3"/>
    <n v="180"/>
  </r>
  <r>
    <s v="ID0509"/>
    <d v="2016-01-09T17:28:19"/>
    <x v="1"/>
    <s v="Air Conditioner"/>
    <x v="1"/>
    <x v="1"/>
    <m/>
    <m/>
    <m/>
    <m/>
    <m/>
  </r>
  <r>
    <s v="ID0510"/>
    <d v="2016-01-09T17:28:19"/>
    <x v="2"/>
    <s v="Air Conditioner"/>
    <x v="1"/>
    <x v="1"/>
    <m/>
    <m/>
    <m/>
    <m/>
    <m/>
  </r>
  <r>
    <s v="ID0507"/>
    <d v="2016-01-09T17:24:00"/>
    <x v="5"/>
    <s v="Television"/>
    <x v="0"/>
    <x v="0"/>
    <n v="121"/>
    <d v="1899-12-30T00:03:20"/>
    <n v="4"/>
    <n v="3"/>
    <n v="180"/>
  </r>
  <r>
    <s v="ID0508"/>
    <d v="2016-01-09T17:24:00"/>
    <x v="4"/>
    <s v="Television"/>
    <x v="0"/>
    <x v="0"/>
    <n v="42"/>
    <d v="1899-12-30T00:06:58"/>
    <n v="2"/>
    <n v="6"/>
    <n v="360"/>
  </r>
  <r>
    <s v="ID0505"/>
    <d v="2016-01-09T17:22:34"/>
    <x v="7"/>
    <s v="Toaster"/>
    <x v="0"/>
    <x v="0"/>
    <n v="35"/>
    <d v="1899-12-30T00:04:46"/>
    <n v="4"/>
    <n v="4"/>
    <n v="240"/>
  </r>
  <r>
    <s v="ID0506"/>
    <d v="2016-01-09T17:22:34"/>
    <x v="0"/>
    <s v="Washing Machine"/>
    <x v="0"/>
    <x v="0"/>
    <n v="27"/>
    <d v="1899-12-30T00:02:43"/>
    <n v="3"/>
    <n v="2"/>
    <n v="120"/>
  </r>
  <r>
    <s v="ID0503"/>
    <d v="2016-01-09T17:21:07"/>
    <x v="1"/>
    <s v="Television"/>
    <x v="0"/>
    <x v="1"/>
    <n v="50"/>
    <d v="1899-12-30T00:04:17"/>
    <n v="3"/>
    <n v="4"/>
    <n v="240"/>
  </r>
  <r>
    <s v="ID0504"/>
    <d v="2016-01-09T17:21:07"/>
    <x v="0"/>
    <s v="Fridge"/>
    <x v="1"/>
    <x v="1"/>
    <m/>
    <m/>
    <m/>
    <m/>
    <m/>
  </r>
  <r>
    <s v="ID0501"/>
    <d v="2016-01-09T17:05:17"/>
    <x v="3"/>
    <s v="Toaster"/>
    <x v="0"/>
    <x v="0"/>
    <n v="119"/>
    <d v="1899-12-30T00:00:50"/>
    <n v="4"/>
    <n v="0"/>
    <n v="0"/>
  </r>
  <r>
    <s v="ID0502"/>
    <d v="2016-01-09T17:05:17"/>
    <x v="2"/>
    <s v="Toaster"/>
    <x v="0"/>
    <x v="0"/>
    <n v="32"/>
    <d v="1899-12-30T00:02:54"/>
    <n v="5"/>
    <n v="2"/>
    <n v="120"/>
  </r>
  <r>
    <s v="ID0499"/>
    <d v="2016-01-09T16:58:05"/>
    <x v="5"/>
    <s v="Television"/>
    <x v="1"/>
    <x v="1"/>
    <m/>
    <m/>
    <m/>
    <m/>
    <m/>
  </r>
  <r>
    <s v="ID0500"/>
    <d v="2016-01-09T16:58:05"/>
    <x v="6"/>
    <s v="Washing Machine"/>
    <x v="1"/>
    <x v="1"/>
    <m/>
    <m/>
    <m/>
    <m/>
    <m/>
  </r>
  <r>
    <s v="ID0497"/>
    <d v="2016-01-09T15:43:12"/>
    <x v="7"/>
    <s v="Air Conditioner"/>
    <x v="1"/>
    <x v="1"/>
    <m/>
    <m/>
    <m/>
    <m/>
    <m/>
  </r>
  <r>
    <s v="ID0498"/>
    <d v="2016-01-09T15:43:12"/>
    <x v="6"/>
    <s v="Fridge"/>
    <x v="0"/>
    <x v="0"/>
    <n v="43"/>
    <d v="1899-12-30T00:01:03"/>
    <n v="5"/>
    <n v="1"/>
    <n v="60"/>
  </r>
  <r>
    <s v="ID0495"/>
    <d v="2016-01-09T14:51:22"/>
    <x v="6"/>
    <s v="Toaster"/>
    <x v="0"/>
    <x v="0"/>
    <n v="23"/>
    <d v="1899-12-30T00:03:23"/>
    <n v="1"/>
    <n v="3"/>
    <n v="180"/>
  </r>
  <r>
    <s v="ID0496"/>
    <d v="2016-01-09T14:51:22"/>
    <x v="5"/>
    <s v="Fridge"/>
    <x v="0"/>
    <x v="0"/>
    <n v="28"/>
    <d v="1899-12-30T00:06:20"/>
    <n v="3"/>
    <n v="6"/>
    <n v="360"/>
  </r>
  <r>
    <s v="ID0493"/>
    <d v="2016-01-09T14:19:41"/>
    <x v="3"/>
    <s v="Television"/>
    <x v="0"/>
    <x v="0"/>
    <n v="44"/>
    <d v="1899-12-30T00:02:54"/>
    <n v="3"/>
    <n v="2"/>
    <n v="120"/>
  </r>
  <r>
    <s v="ID0494"/>
    <d v="2016-01-09T14:19:41"/>
    <x v="7"/>
    <s v="Fridge"/>
    <x v="0"/>
    <x v="0"/>
    <n v="98"/>
    <d v="1899-12-30T00:01:43"/>
    <n v="1"/>
    <n v="1"/>
    <n v="60"/>
  </r>
  <r>
    <s v="ID0491"/>
    <d v="2016-01-09T14:12:29"/>
    <x v="7"/>
    <s v="Toaster"/>
    <x v="0"/>
    <x v="0"/>
    <n v="34"/>
    <d v="1899-12-30T00:05:10"/>
    <n v="4"/>
    <n v="5"/>
    <n v="300"/>
  </r>
  <r>
    <s v="ID0492"/>
    <d v="2016-01-09T14:12:29"/>
    <x v="5"/>
    <s v="Air Conditioner"/>
    <x v="0"/>
    <x v="0"/>
    <n v="78"/>
    <d v="1899-12-30T00:03:25"/>
    <n v="1"/>
    <n v="3"/>
    <n v="180"/>
  </r>
  <r>
    <s v="ID0489"/>
    <d v="2016-01-09T13:59:31"/>
    <x v="7"/>
    <s v="Toaster"/>
    <x v="0"/>
    <x v="0"/>
    <n v="105"/>
    <d v="1899-12-30T00:01:20"/>
    <n v="1"/>
    <n v="1"/>
    <n v="60"/>
  </r>
  <r>
    <s v="ID0490"/>
    <d v="2016-01-09T13:59:31"/>
    <x v="7"/>
    <s v="Washing Machine"/>
    <x v="0"/>
    <x v="0"/>
    <n v="21"/>
    <d v="1899-12-30T00:01:38"/>
    <n v="4"/>
    <n v="1"/>
    <n v="60"/>
  </r>
  <r>
    <s v="ID0487"/>
    <d v="2016-01-09T13:39:22"/>
    <x v="4"/>
    <s v="Television"/>
    <x v="1"/>
    <x v="1"/>
    <m/>
    <m/>
    <m/>
    <m/>
    <m/>
  </r>
  <r>
    <s v="ID0488"/>
    <d v="2016-01-09T13:39:22"/>
    <x v="7"/>
    <s v="Television"/>
    <x v="0"/>
    <x v="0"/>
    <n v="101"/>
    <d v="1899-12-30T00:05:30"/>
    <n v="3"/>
    <n v="5"/>
    <n v="300"/>
  </r>
  <r>
    <s v="ID0485"/>
    <d v="2016-01-09T13:03:22"/>
    <x v="4"/>
    <s v="Washing Machine"/>
    <x v="0"/>
    <x v="0"/>
    <n v="120"/>
    <d v="1899-12-30T00:04:28"/>
    <n v="1"/>
    <n v="4"/>
    <n v="240"/>
  </r>
  <r>
    <s v="ID0486"/>
    <d v="2016-01-09T13:03:22"/>
    <x v="2"/>
    <s v="Air Conditioner"/>
    <x v="0"/>
    <x v="0"/>
    <n v="63"/>
    <d v="1899-12-30T00:04:59"/>
    <n v="3"/>
    <n v="4"/>
    <n v="240"/>
  </r>
  <r>
    <s v="ID0483"/>
    <d v="2016-01-09T12:50:24"/>
    <x v="3"/>
    <s v="Toaster"/>
    <x v="0"/>
    <x v="0"/>
    <n v="92"/>
    <d v="1899-12-30T00:02:25"/>
    <n v="3"/>
    <n v="2"/>
    <n v="120"/>
  </r>
  <r>
    <s v="ID0484"/>
    <d v="2016-01-09T12:50:24"/>
    <x v="0"/>
    <s v="Air Conditioner"/>
    <x v="1"/>
    <x v="1"/>
    <m/>
    <m/>
    <m/>
    <m/>
    <m/>
  </r>
  <r>
    <s v="ID0481"/>
    <d v="2016-01-09T12:40:19"/>
    <x v="7"/>
    <s v="Toaster"/>
    <x v="1"/>
    <x v="1"/>
    <m/>
    <m/>
    <m/>
    <m/>
    <m/>
  </r>
  <r>
    <s v="ID0482"/>
    <d v="2016-01-09T12:40:19"/>
    <x v="4"/>
    <s v="Fridge"/>
    <x v="0"/>
    <x v="1"/>
    <n v="10"/>
    <d v="1899-12-30T00:00:54"/>
    <n v="4"/>
    <n v="0"/>
    <n v="0"/>
  </r>
  <r>
    <s v="ID0479"/>
    <d v="2016-01-09T12:33:07"/>
    <x v="3"/>
    <s v="Toaster"/>
    <x v="0"/>
    <x v="0"/>
    <n v="61"/>
    <d v="1899-12-30T00:00:36"/>
    <n v="5"/>
    <n v="0"/>
    <n v="0"/>
  </r>
  <r>
    <s v="ID0480"/>
    <d v="2016-01-09T12:33:07"/>
    <x v="1"/>
    <s v="Washing Machine"/>
    <x v="0"/>
    <x v="0"/>
    <n v="18"/>
    <d v="1899-12-30T00:05:05"/>
    <n v="5"/>
    <n v="5"/>
    <n v="300"/>
  </r>
  <r>
    <s v="ID0477"/>
    <d v="2016-01-09T12:31:41"/>
    <x v="2"/>
    <s v="Air Conditioner"/>
    <x v="0"/>
    <x v="0"/>
    <n v="108"/>
    <d v="1899-12-30T00:04:45"/>
    <n v="3"/>
    <n v="4"/>
    <n v="240"/>
  </r>
  <r>
    <s v="ID0478"/>
    <d v="2016-01-09T12:31:41"/>
    <x v="2"/>
    <s v="Fridge"/>
    <x v="0"/>
    <x v="0"/>
    <n v="80"/>
    <d v="1899-12-30T00:02:11"/>
    <n v="4"/>
    <n v="2"/>
    <n v="120"/>
  </r>
  <r>
    <s v="ID0475"/>
    <d v="2016-01-09T11:55:41"/>
    <x v="1"/>
    <s v="Washing Machine"/>
    <x v="0"/>
    <x v="0"/>
    <n v="102"/>
    <d v="1899-12-30T00:04:48"/>
    <n v="3"/>
    <n v="4"/>
    <n v="240"/>
  </r>
  <r>
    <s v="ID0476"/>
    <d v="2016-01-09T11:55:41"/>
    <x v="2"/>
    <s v="Toaster"/>
    <x v="0"/>
    <x v="0"/>
    <n v="95"/>
    <d v="1899-12-30T00:05:49"/>
    <n v="5"/>
    <n v="5"/>
    <n v="300"/>
  </r>
  <r>
    <s v="ID0469"/>
    <d v="2016-01-09T11:48:29"/>
    <x v="2"/>
    <s v="Air Conditioner"/>
    <x v="0"/>
    <x v="0"/>
    <n v="97"/>
    <d v="1899-12-30T00:06:50"/>
    <n v="1"/>
    <n v="6"/>
    <n v="360"/>
  </r>
  <r>
    <s v="ID0470"/>
    <d v="2016-01-09T11:48:29"/>
    <x v="6"/>
    <s v="Air Conditioner"/>
    <x v="0"/>
    <x v="0"/>
    <n v="116"/>
    <d v="1899-12-30T00:03:16"/>
    <n v="5"/>
    <n v="3"/>
    <n v="180"/>
  </r>
  <r>
    <s v="ID0471"/>
    <d v="2016-01-09T11:48:29"/>
    <x v="7"/>
    <s v="Toaster"/>
    <x v="1"/>
    <x v="1"/>
    <m/>
    <m/>
    <m/>
    <m/>
    <m/>
  </r>
  <r>
    <s v="ID0472"/>
    <d v="2016-01-09T11:48:29"/>
    <x v="2"/>
    <s v="Fridge"/>
    <x v="1"/>
    <x v="1"/>
    <m/>
    <m/>
    <m/>
    <m/>
    <m/>
  </r>
  <r>
    <s v="ID0473"/>
    <d v="2016-01-09T11:48:29"/>
    <x v="4"/>
    <s v="Toaster"/>
    <x v="0"/>
    <x v="0"/>
    <n v="87"/>
    <d v="1899-12-30T00:05:45"/>
    <n v="5"/>
    <n v="5"/>
    <n v="300"/>
  </r>
  <r>
    <s v="ID0474"/>
    <d v="2016-01-09T11:48:29"/>
    <x v="2"/>
    <s v="Air Conditioner"/>
    <x v="0"/>
    <x v="0"/>
    <n v="43"/>
    <d v="1899-12-30T00:00:35"/>
    <n v="4"/>
    <n v="0"/>
    <n v="0"/>
  </r>
  <r>
    <s v="ID0467"/>
    <d v="2016-01-09T11:25:26"/>
    <x v="5"/>
    <s v="Fridge"/>
    <x v="0"/>
    <x v="0"/>
    <n v="81"/>
    <d v="1899-12-30T00:02:07"/>
    <n v="4"/>
    <n v="2"/>
    <n v="120"/>
  </r>
  <r>
    <s v="ID0468"/>
    <d v="2016-01-09T11:25:26"/>
    <x v="2"/>
    <s v="Toaster"/>
    <x v="1"/>
    <x v="1"/>
    <m/>
    <m/>
    <m/>
    <m/>
    <m/>
  </r>
  <r>
    <s v="ID0465"/>
    <d v="2016-01-09T11:16:48"/>
    <x v="4"/>
    <s v="Fridge"/>
    <x v="0"/>
    <x v="0"/>
    <n v="46"/>
    <d v="1899-12-30T00:06:05"/>
    <n v="3"/>
    <n v="6"/>
    <n v="360"/>
  </r>
  <r>
    <s v="ID0466"/>
    <d v="2016-01-09T11:16:48"/>
    <x v="2"/>
    <s v="Washing Machine"/>
    <x v="0"/>
    <x v="0"/>
    <n v="25"/>
    <d v="1899-12-30T00:01:40"/>
    <n v="4"/>
    <n v="1"/>
    <n v="60"/>
  </r>
  <r>
    <s v="ID0463"/>
    <d v="2016-01-09T11:11:02"/>
    <x v="7"/>
    <s v="Fridge"/>
    <x v="0"/>
    <x v="0"/>
    <n v="81"/>
    <d v="1899-12-30T00:02:42"/>
    <n v="3"/>
    <n v="2"/>
    <n v="120"/>
  </r>
  <r>
    <s v="ID0464"/>
    <d v="2016-01-09T11:11:02"/>
    <x v="0"/>
    <s v="Toaster"/>
    <x v="0"/>
    <x v="0"/>
    <n v="96"/>
    <d v="1899-12-30T00:04:33"/>
    <n v="3"/>
    <n v="4"/>
    <n v="240"/>
  </r>
  <r>
    <s v="ID0461"/>
    <d v="2016-01-09T11:05:17"/>
    <x v="5"/>
    <s v="Fridge"/>
    <x v="0"/>
    <x v="1"/>
    <n v="24"/>
    <d v="1899-12-30T00:06:15"/>
    <n v="3"/>
    <n v="6"/>
    <n v="360"/>
  </r>
  <r>
    <s v="ID0462"/>
    <d v="2016-01-09T11:05:17"/>
    <x v="5"/>
    <s v="Television"/>
    <x v="0"/>
    <x v="0"/>
    <n v="88"/>
    <d v="1899-12-30T00:06:33"/>
    <n v="5"/>
    <n v="6"/>
    <n v="360"/>
  </r>
  <r>
    <s v="ID0459"/>
    <d v="2016-01-09T10:58:05"/>
    <x v="7"/>
    <s v="Toaster"/>
    <x v="0"/>
    <x v="0"/>
    <n v="35"/>
    <d v="1899-12-30T00:05:25"/>
    <n v="3"/>
    <n v="5"/>
    <n v="300"/>
  </r>
  <r>
    <s v="ID0460"/>
    <d v="2016-01-09T10:58:05"/>
    <x v="6"/>
    <s v="Washing Machine"/>
    <x v="0"/>
    <x v="1"/>
    <n v="46"/>
    <d v="1899-12-30T00:05:23"/>
    <n v="3"/>
    <n v="5"/>
    <n v="300"/>
  </r>
  <r>
    <s v="ID0457"/>
    <d v="2016-01-09T10:32:10"/>
    <x v="0"/>
    <s v="Air Conditioner"/>
    <x v="0"/>
    <x v="0"/>
    <n v="13"/>
    <d v="1899-12-30T00:03:06"/>
    <n v="3"/>
    <n v="3"/>
    <n v="180"/>
  </r>
  <r>
    <s v="ID0458"/>
    <d v="2016-01-09T10:32:10"/>
    <x v="5"/>
    <s v="Toaster"/>
    <x v="0"/>
    <x v="0"/>
    <n v="106"/>
    <d v="1899-12-30T00:02:27"/>
    <n v="5"/>
    <n v="2"/>
    <n v="120"/>
  </r>
  <r>
    <s v="ID0455"/>
    <d v="2016-01-09T10:29:17"/>
    <x v="3"/>
    <s v="Television"/>
    <x v="0"/>
    <x v="0"/>
    <n v="119"/>
    <d v="1899-12-30T00:06:47"/>
    <n v="3"/>
    <n v="6"/>
    <n v="360"/>
  </r>
  <r>
    <s v="ID0456"/>
    <d v="2016-01-09T10:29:17"/>
    <x v="6"/>
    <s v="Fridge"/>
    <x v="1"/>
    <x v="1"/>
    <m/>
    <m/>
    <m/>
    <m/>
    <m/>
  </r>
  <r>
    <s v="ID0453"/>
    <d v="2016-01-09T10:22:05"/>
    <x v="2"/>
    <s v="Air Conditioner"/>
    <x v="0"/>
    <x v="0"/>
    <n v="86"/>
    <d v="1899-12-30T00:05:02"/>
    <n v="5"/>
    <n v="5"/>
    <n v="300"/>
  </r>
  <r>
    <s v="ID0454"/>
    <d v="2016-01-09T10:22:05"/>
    <x v="4"/>
    <s v="Television"/>
    <x v="0"/>
    <x v="0"/>
    <n v="77"/>
    <d v="1899-12-30T00:02:11"/>
    <n v="4"/>
    <n v="2"/>
    <n v="120"/>
  </r>
  <r>
    <s v="ID0451"/>
    <d v="2016-01-09T09:34:34"/>
    <x v="6"/>
    <s v="Toaster"/>
    <x v="0"/>
    <x v="0"/>
    <n v="20"/>
    <d v="1899-12-30T00:01:49"/>
    <n v="4"/>
    <n v="1"/>
    <n v="60"/>
  </r>
  <r>
    <s v="ID0452"/>
    <d v="2016-01-09T09:34:34"/>
    <x v="0"/>
    <s v="Fridge"/>
    <x v="0"/>
    <x v="0"/>
    <n v="110"/>
    <d v="1899-12-30T00:06:53"/>
    <n v="3"/>
    <n v="6"/>
    <n v="360"/>
  </r>
  <r>
    <s v="ID0449"/>
    <d v="2016-01-09T09:24:29"/>
    <x v="1"/>
    <s v="Toaster"/>
    <x v="0"/>
    <x v="0"/>
    <n v="97"/>
    <d v="1899-12-30T00:02:39"/>
    <n v="5"/>
    <n v="2"/>
    <n v="120"/>
  </r>
  <r>
    <s v="ID0450"/>
    <d v="2016-01-09T09:24:29"/>
    <x v="2"/>
    <s v="Television"/>
    <x v="0"/>
    <x v="0"/>
    <n v="31"/>
    <d v="1899-12-30T00:06:20"/>
    <n v="5"/>
    <n v="6"/>
    <n v="360"/>
  </r>
  <r>
    <s v="ID0447"/>
    <d v="2016-01-09T09:07:12"/>
    <x v="0"/>
    <s v="Washing Machine"/>
    <x v="0"/>
    <x v="0"/>
    <n v="107"/>
    <d v="1899-12-30T00:05:22"/>
    <n v="4"/>
    <n v="5"/>
    <n v="300"/>
  </r>
  <r>
    <s v="ID0448"/>
    <d v="2016-01-09T09:07:12"/>
    <x v="6"/>
    <s v="Television"/>
    <x v="0"/>
    <x v="0"/>
    <n v="108"/>
    <d v="1899-12-30T00:04:03"/>
    <n v="2"/>
    <n v="4"/>
    <n v="240"/>
  </r>
  <r>
    <s v="ID0445"/>
    <d v="2016-01-08T18:00:00"/>
    <x v="0"/>
    <s v="Toaster"/>
    <x v="0"/>
    <x v="0"/>
    <n v="78"/>
    <d v="1899-12-30T00:05:13"/>
    <n v="2"/>
    <n v="5"/>
    <n v="300"/>
  </r>
  <r>
    <s v="ID0446"/>
    <d v="2016-01-08T18:00:00"/>
    <x v="3"/>
    <s v="Toaster"/>
    <x v="0"/>
    <x v="1"/>
    <n v="111"/>
    <d v="1899-12-30T00:05:14"/>
    <n v="5"/>
    <n v="5"/>
    <n v="300"/>
  </r>
  <r>
    <s v="ID0443"/>
    <d v="2016-01-08T16:37:55"/>
    <x v="2"/>
    <s v="Television"/>
    <x v="0"/>
    <x v="0"/>
    <n v="82"/>
    <d v="1899-12-30T00:05:43"/>
    <n v="3"/>
    <n v="5"/>
    <n v="300"/>
  </r>
  <r>
    <s v="ID0444"/>
    <d v="2016-01-08T16:37:55"/>
    <x v="2"/>
    <s v="Television"/>
    <x v="0"/>
    <x v="0"/>
    <n v="83"/>
    <d v="1899-12-30T00:01:20"/>
    <n v="3"/>
    <n v="1"/>
    <n v="60"/>
  </r>
  <r>
    <s v="ID0441"/>
    <d v="2016-01-08T15:54:43"/>
    <x v="1"/>
    <s v="Fridge"/>
    <x v="0"/>
    <x v="0"/>
    <n v="92"/>
    <d v="1899-12-30T00:00:53"/>
    <n v="3"/>
    <n v="0"/>
    <n v="0"/>
  </r>
  <r>
    <s v="ID0442"/>
    <d v="2016-01-08T15:54:43"/>
    <x v="2"/>
    <s v="Washing Machine"/>
    <x v="0"/>
    <x v="0"/>
    <n v="118"/>
    <d v="1899-12-30T00:01:38"/>
    <n v="5"/>
    <n v="1"/>
    <n v="60"/>
  </r>
  <r>
    <s v="ID0439"/>
    <d v="2016-01-08T15:53:17"/>
    <x v="3"/>
    <s v="Television"/>
    <x v="0"/>
    <x v="0"/>
    <n v="40"/>
    <d v="1899-12-30T00:01:21"/>
    <n v="4"/>
    <n v="1"/>
    <n v="60"/>
  </r>
  <r>
    <s v="ID0440"/>
    <d v="2016-01-08T15:53:17"/>
    <x v="3"/>
    <s v="Fridge"/>
    <x v="0"/>
    <x v="0"/>
    <n v="55"/>
    <d v="1899-12-30T00:05:21"/>
    <n v="2"/>
    <n v="5"/>
    <n v="300"/>
  </r>
  <r>
    <s v="ID0437"/>
    <d v="2016-01-08T15:43:12"/>
    <x v="5"/>
    <s v="Air Conditioner"/>
    <x v="0"/>
    <x v="0"/>
    <n v="61"/>
    <d v="1899-12-30T00:02:06"/>
    <n v="4"/>
    <n v="2"/>
    <n v="120"/>
  </r>
  <r>
    <s v="ID0438"/>
    <d v="2016-01-08T15:43:12"/>
    <x v="5"/>
    <s v="Fridge"/>
    <x v="0"/>
    <x v="1"/>
    <n v="41"/>
    <d v="1899-12-30T00:03:10"/>
    <n v="4"/>
    <n v="3"/>
    <n v="180"/>
  </r>
  <r>
    <s v="ID0435"/>
    <d v="2016-01-08T15:37:26"/>
    <x v="1"/>
    <s v="Television"/>
    <x v="0"/>
    <x v="0"/>
    <n v="37"/>
    <d v="1899-12-30T00:04:13"/>
    <n v="4"/>
    <n v="4"/>
    <n v="240"/>
  </r>
  <r>
    <s v="ID0436"/>
    <d v="2016-01-08T15:37:26"/>
    <x v="3"/>
    <s v="Fridge"/>
    <x v="1"/>
    <x v="1"/>
    <m/>
    <m/>
    <m/>
    <m/>
    <m/>
  </r>
  <r>
    <s v="ID0433"/>
    <d v="2016-01-08T13:43:41"/>
    <x v="7"/>
    <s v="Washing Machine"/>
    <x v="0"/>
    <x v="0"/>
    <n v="104"/>
    <d v="1899-12-30T00:03:55"/>
    <n v="4"/>
    <n v="3"/>
    <n v="180"/>
  </r>
  <r>
    <s v="ID0434"/>
    <d v="2016-01-08T13:43:41"/>
    <x v="4"/>
    <s v="Fridge"/>
    <x v="0"/>
    <x v="0"/>
    <n v="16"/>
    <d v="1899-12-30T00:05:46"/>
    <n v="3"/>
    <n v="5"/>
    <n v="300"/>
  </r>
  <r>
    <s v="ID0431"/>
    <d v="2016-01-08T13:17:46"/>
    <x v="7"/>
    <s v="Television"/>
    <x v="0"/>
    <x v="0"/>
    <n v="57"/>
    <d v="1899-12-30T00:06:15"/>
    <n v="4"/>
    <n v="6"/>
    <n v="360"/>
  </r>
  <r>
    <s v="ID0432"/>
    <d v="2016-01-08T13:17:46"/>
    <x v="4"/>
    <s v="Toaster"/>
    <x v="1"/>
    <x v="1"/>
    <m/>
    <m/>
    <m/>
    <m/>
    <m/>
  </r>
  <r>
    <s v="ID0427"/>
    <d v="2016-01-08T13:10:34"/>
    <x v="3"/>
    <s v="Toaster"/>
    <x v="1"/>
    <x v="1"/>
    <m/>
    <m/>
    <m/>
    <m/>
    <m/>
  </r>
  <r>
    <s v="ID0428"/>
    <d v="2016-01-08T13:10:34"/>
    <x v="1"/>
    <s v="Television"/>
    <x v="0"/>
    <x v="0"/>
    <n v="81"/>
    <d v="1899-12-30T00:05:56"/>
    <n v="3"/>
    <n v="5"/>
    <n v="300"/>
  </r>
  <r>
    <s v="ID0429"/>
    <d v="2016-01-08T13:10:34"/>
    <x v="7"/>
    <s v="Air Conditioner"/>
    <x v="1"/>
    <x v="1"/>
    <m/>
    <m/>
    <m/>
    <m/>
    <m/>
  </r>
  <r>
    <s v="ID0430"/>
    <d v="2016-01-08T13:10:34"/>
    <x v="0"/>
    <s v="Television"/>
    <x v="0"/>
    <x v="0"/>
    <n v="47"/>
    <d v="1899-12-30T00:02:11"/>
    <n v="5"/>
    <n v="2"/>
    <n v="120"/>
  </r>
  <r>
    <s v="ID0425"/>
    <d v="2016-01-08T12:48:58"/>
    <x v="5"/>
    <s v="Washing Machine"/>
    <x v="1"/>
    <x v="1"/>
    <m/>
    <m/>
    <m/>
    <m/>
    <m/>
  </r>
  <r>
    <s v="ID0426"/>
    <d v="2016-01-08T12:48:58"/>
    <x v="3"/>
    <s v="Washing Machine"/>
    <x v="0"/>
    <x v="1"/>
    <n v="87"/>
    <d v="1899-12-30T00:06:18"/>
    <n v="4"/>
    <n v="6"/>
    <n v="360"/>
  </r>
  <r>
    <s v="ID0423"/>
    <d v="2016-01-08T12:38:53"/>
    <x v="5"/>
    <s v="Air Conditioner"/>
    <x v="0"/>
    <x v="0"/>
    <n v="80"/>
    <d v="1899-12-30T00:02:43"/>
    <n v="4"/>
    <n v="2"/>
    <n v="120"/>
  </r>
  <r>
    <s v="ID0424"/>
    <d v="2016-01-08T12:38:53"/>
    <x v="2"/>
    <s v="Fridge"/>
    <x v="0"/>
    <x v="0"/>
    <n v="57"/>
    <d v="1899-12-30T00:02:33"/>
    <n v="3"/>
    <n v="2"/>
    <n v="120"/>
  </r>
  <r>
    <s v="ID0421"/>
    <d v="2016-01-08T12:14:24"/>
    <x v="1"/>
    <s v="Television"/>
    <x v="0"/>
    <x v="0"/>
    <n v="49"/>
    <d v="1899-12-30T00:02:25"/>
    <n v="4"/>
    <n v="2"/>
    <n v="120"/>
  </r>
  <r>
    <s v="ID0422"/>
    <d v="2016-01-08T12:14:24"/>
    <x v="1"/>
    <s v="Air Conditioner"/>
    <x v="0"/>
    <x v="0"/>
    <n v="18"/>
    <d v="1899-12-30T00:06:38"/>
    <n v="3"/>
    <n v="6"/>
    <n v="360"/>
  </r>
  <r>
    <s v="ID0419"/>
    <d v="2016-01-08T12:12:58"/>
    <x v="0"/>
    <s v="Television"/>
    <x v="0"/>
    <x v="0"/>
    <n v="31"/>
    <d v="1899-12-30T00:06:35"/>
    <n v="5"/>
    <n v="6"/>
    <n v="360"/>
  </r>
  <r>
    <s v="ID0420"/>
    <d v="2016-01-08T12:12:58"/>
    <x v="2"/>
    <s v="Television"/>
    <x v="0"/>
    <x v="0"/>
    <n v="112"/>
    <d v="1899-12-30T00:03:41"/>
    <n v="2"/>
    <n v="3"/>
    <n v="180"/>
  </r>
  <r>
    <s v="ID0415"/>
    <d v="2016-01-08T11:16:48"/>
    <x v="2"/>
    <s v="Washing Machine"/>
    <x v="0"/>
    <x v="1"/>
    <n v="59"/>
    <d v="1899-12-30T00:01:17"/>
    <n v="4"/>
    <n v="1"/>
    <n v="60"/>
  </r>
  <r>
    <s v="ID0416"/>
    <d v="2016-01-08T11:16:48"/>
    <x v="3"/>
    <s v="Air Conditioner"/>
    <x v="0"/>
    <x v="1"/>
    <n v="112"/>
    <d v="1899-12-30T00:03:34"/>
    <n v="4"/>
    <n v="3"/>
    <n v="180"/>
  </r>
  <r>
    <s v="ID0417"/>
    <d v="2016-01-08T11:16:48"/>
    <x v="2"/>
    <s v="Washing Machine"/>
    <x v="1"/>
    <x v="1"/>
    <m/>
    <m/>
    <m/>
    <m/>
    <m/>
  </r>
  <r>
    <s v="ID0418"/>
    <d v="2016-01-08T11:16:48"/>
    <x v="2"/>
    <s v="Fridge"/>
    <x v="0"/>
    <x v="0"/>
    <n v="39"/>
    <d v="1899-12-30T00:04:51"/>
    <n v="3"/>
    <n v="4"/>
    <n v="240"/>
  </r>
  <r>
    <s v="ID0413"/>
    <d v="2016-01-08T11:00:58"/>
    <x v="3"/>
    <s v="Washing Machine"/>
    <x v="0"/>
    <x v="0"/>
    <n v="115"/>
    <d v="1899-12-30T00:06:10"/>
    <n v="3"/>
    <n v="6"/>
    <n v="360"/>
  </r>
  <r>
    <s v="ID0414"/>
    <d v="2016-01-08T11:00:58"/>
    <x v="7"/>
    <s v="Washing Machine"/>
    <x v="0"/>
    <x v="0"/>
    <n v="84"/>
    <d v="1899-12-30T00:01:11"/>
    <n v="5"/>
    <n v="1"/>
    <n v="60"/>
  </r>
  <r>
    <s v="ID0409"/>
    <d v="2016-01-08T10:49:26"/>
    <x v="7"/>
    <s v="Fridge"/>
    <x v="0"/>
    <x v="0"/>
    <n v="69"/>
    <d v="1899-12-30T00:05:41"/>
    <n v="3"/>
    <n v="5"/>
    <n v="300"/>
  </r>
  <r>
    <s v="ID0410"/>
    <d v="2016-01-08T10:49:26"/>
    <x v="5"/>
    <s v="Washing Machine"/>
    <x v="0"/>
    <x v="0"/>
    <n v="15"/>
    <d v="1899-12-30T00:06:10"/>
    <n v="4"/>
    <n v="6"/>
    <n v="360"/>
  </r>
  <r>
    <s v="ID0411"/>
    <d v="2016-01-08T10:49:26"/>
    <x v="4"/>
    <s v="Air Conditioner"/>
    <x v="0"/>
    <x v="0"/>
    <n v="119"/>
    <d v="1899-12-30T00:05:28"/>
    <n v="3"/>
    <n v="5"/>
    <n v="300"/>
  </r>
  <r>
    <s v="ID0412"/>
    <d v="2016-01-08T10:49:26"/>
    <x v="4"/>
    <s v="Television"/>
    <x v="0"/>
    <x v="0"/>
    <n v="68"/>
    <d v="1899-12-30T00:05:17"/>
    <n v="1"/>
    <n v="5"/>
    <n v="300"/>
  </r>
  <r>
    <s v="ID0407"/>
    <d v="2016-01-08T10:42:14"/>
    <x v="6"/>
    <s v="Television"/>
    <x v="0"/>
    <x v="1"/>
    <n v="23"/>
    <d v="1899-12-30T00:02:16"/>
    <n v="3"/>
    <n v="2"/>
    <n v="120"/>
  </r>
  <r>
    <s v="ID0408"/>
    <d v="2016-01-08T10:42:14"/>
    <x v="2"/>
    <s v="Toaster"/>
    <x v="1"/>
    <x v="1"/>
    <m/>
    <m/>
    <m/>
    <m/>
    <m/>
  </r>
  <r>
    <s v="ID0405"/>
    <d v="2016-01-08T09:59:02"/>
    <x v="0"/>
    <s v="Air Conditioner"/>
    <x v="1"/>
    <x v="1"/>
    <m/>
    <m/>
    <m/>
    <m/>
    <m/>
  </r>
  <r>
    <s v="ID0406"/>
    <d v="2016-01-08T09:59:02"/>
    <x v="6"/>
    <s v="Television"/>
    <x v="1"/>
    <x v="1"/>
    <m/>
    <m/>
    <m/>
    <m/>
    <m/>
  </r>
  <r>
    <s v="ID0403"/>
    <d v="2016-01-08T09:47:31"/>
    <x v="3"/>
    <s v="Washing Machine"/>
    <x v="0"/>
    <x v="0"/>
    <n v="114"/>
    <d v="1899-12-30T00:04:13"/>
    <n v="5"/>
    <n v="4"/>
    <n v="240"/>
  </r>
  <r>
    <s v="ID0404"/>
    <d v="2016-01-08T09:47:31"/>
    <x v="5"/>
    <s v="Toaster"/>
    <x v="1"/>
    <x v="1"/>
    <m/>
    <m/>
    <m/>
    <m/>
    <m/>
  </r>
  <r>
    <s v="ID0401"/>
    <d v="2016-01-08T09:24:29"/>
    <x v="3"/>
    <s v="Air Conditioner"/>
    <x v="0"/>
    <x v="0"/>
    <n v="37"/>
    <d v="1899-12-30T00:01:05"/>
    <n v="3"/>
    <n v="1"/>
    <n v="60"/>
  </r>
  <r>
    <s v="ID0402"/>
    <d v="2016-01-08T09:24:29"/>
    <x v="1"/>
    <s v="Fridge"/>
    <x v="0"/>
    <x v="0"/>
    <n v="15"/>
    <d v="1899-12-30T00:04:27"/>
    <n v="5"/>
    <n v="4"/>
    <n v="240"/>
  </r>
  <r>
    <s v="ID0399"/>
    <d v="2016-01-08T09:00:00"/>
    <x v="7"/>
    <s v="Fridge"/>
    <x v="0"/>
    <x v="0"/>
    <n v="98"/>
    <d v="1899-12-30T00:03:33"/>
    <n v="5"/>
    <n v="3"/>
    <n v="180"/>
  </r>
  <r>
    <s v="ID0400"/>
    <d v="2016-01-08T09:00:00"/>
    <x v="0"/>
    <s v="Air Conditioner"/>
    <x v="0"/>
    <x v="0"/>
    <n v="86"/>
    <d v="1899-12-30T00:00:37"/>
    <n v="4"/>
    <n v="0"/>
    <n v="0"/>
  </r>
  <r>
    <s v="ID0397"/>
    <d v="2016-01-07T17:55:41"/>
    <x v="1"/>
    <s v="Air Conditioner"/>
    <x v="0"/>
    <x v="0"/>
    <n v="76"/>
    <d v="1899-12-30T00:05:52"/>
    <n v="3"/>
    <n v="5"/>
    <n v="300"/>
  </r>
  <r>
    <s v="ID0398"/>
    <d v="2016-01-07T17:55:41"/>
    <x v="0"/>
    <s v="Toaster"/>
    <x v="0"/>
    <x v="0"/>
    <n v="32"/>
    <d v="1899-12-30T00:03:23"/>
    <n v="4"/>
    <n v="3"/>
    <n v="180"/>
  </r>
  <r>
    <s v="ID0395"/>
    <d v="2016-01-07T17:48:29"/>
    <x v="7"/>
    <s v="Fridge"/>
    <x v="0"/>
    <x v="0"/>
    <n v="47"/>
    <d v="1899-12-30T00:02:02"/>
    <n v="5"/>
    <n v="2"/>
    <n v="120"/>
  </r>
  <r>
    <s v="ID0396"/>
    <d v="2016-01-07T17:48:29"/>
    <x v="3"/>
    <s v="Fridge"/>
    <x v="0"/>
    <x v="0"/>
    <n v="86"/>
    <d v="1899-12-30T00:02:58"/>
    <n v="2"/>
    <n v="2"/>
    <n v="120"/>
  </r>
  <r>
    <s v="ID0393"/>
    <d v="2016-01-07T17:47:02"/>
    <x v="0"/>
    <s v="Fridge"/>
    <x v="0"/>
    <x v="0"/>
    <n v="118"/>
    <d v="1899-12-30T00:00:33"/>
    <n v="3"/>
    <n v="0"/>
    <n v="0"/>
  </r>
  <r>
    <s v="ID0394"/>
    <d v="2016-01-07T17:47:02"/>
    <x v="3"/>
    <s v="Air Conditioner"/>
    <x v="1"/>
    <x v="1"/>
    <m/>
    <m/>
    <m/>
    <m/>
    <m/>
  </r>
  <r>
    <s v="ID0391"/>
    <d v="2016-01-07T17:39:50"/>
    <x v="3"/>
    <s v="Television"/>
    <x v="0"/>
    <x v="0"/>
    <n v="76"/>
    <d v="1899-12-30T00:01:23"/>
    <n v="4"/>
    <n v="1"/>
    <n v="60"/>
  </r>
  <r>
    <s v="ID0392"/>
    <d v="2016-01-07T17:39:50"/>
    <x v="5"/>
    <s v="Television"/>
    <x v="0"/>
    <x v="1"/>
    <n v="78"/>
    <d v="1899-12-30T00:03:07"/>
    <n v="3"/>
    <n v="3"/>
    <n v="180"/>
  </r>
  <r>
    <s v="ID0389"/>
    <d v="2016-01-07T17:03:50"/>
    <x v="0"/>
    <s v="Washing Machine"/>
    <x v="0"/>
    <x v="0"/>
    <n v="107"/>
    <d v="1899-12-30T00:06:46"/>
    <n v="2"/>
    <n v="6"/>
    <n v="360"/>
  </r>
  <r>
    <s v="ID0390"/>
    <d v="2016-01-07T17:03:50"/>
    <x v="7"/>
    <s v="Washing Machine"/>
    <x v="0"/>
    <x v="0"/>
    <n v="86"/>
    <d v="1899-12-30T00:00:42"/>
    <n v="4"/>
    <n v="0"/>
    <n v="0"/>
  </r>
  <r>
    <s v="ID0387"/>
    <d v="2016-01-07T16:40:48"/>
    <x v="2"/>
    <s v="Toaster"/>
    <x v="0"/>
    <x v="0"/>
    <n v="82"/>
    <d v="1899-12-30T00:02:13"/>
    <n v="3"/>
    <n v="2"/>
    <n v="120"/>
  </r>
  <r>
    <s v="ID0388"/>
    <d v="2016-01-07T16:40:48"/>
    <x v="0"/>
    <s v="Television"/>
    <x v="0"/>
    <x v="0"/>
    <n v="119"/>
    <d v="1899-12-30T00:03:03"/>
    <n v="4"/>
    <n v="3"/>
    <n v="180"/>
  </r>
  <r>
    <s v="ID0385"/>
    <d v="2016-01-07T16:29:17"/>
    <x v="6"/>
    <s v="Television"/>
    <x v="0"/>
    <x v="0"/>
    <n v="118"/>
    <d v="1899-12-30T00:03:35"/>
    <n v="2"/>
    <n v="3"/>
    <n v="180"/>
  </r>
  <r>
    <s v="ID0386"/>
    <d v="2016-01-07T16:29:17"/>
    <x v="4"/>
    <s v="Air Conditioner"/>
    <x v="0"/>
    <x v="0"/>
    <n v="35"/>
    <d v="1899-12-30T00:06:15"/>
    <n v="2"/>
    <n v="6"/>
    <n v="360"/>
  </r>
  <r>
    <s v="ID0383"/>
    <d v="2016-01-07T16:07:41"/>
    <x v="3"/>
    <s v="Fridge"/>
    <x v="1"/>
    <x v="1"/>
    <m/>
    <m/>
    <m/>
    <m/>
    <m/>
  </r>
  <r>
    <s v="ID0384"/>
    <d v="2016-01-07T16:07:41"/>
    <x v="5"/>
    <s v="Air Conditioner"/>
    <x v="0"/>
    <x v="0"/>
    <n v="84"/>
    <d v="1899-12-30T00:06:22"/>
    <n v="4"/>
    <n v="6"/>
    <n v="360"/>
  </r>
  <r>
    <s v="ID0381"/>
    <d v="2016-01-07T15:53:17"/>
    <x v="6"/>
    <s v="Air Conditioner"/>
    <x v="0"/>
    <x v="1"/>
    <n v="81"/>
    <d v="1899-12-30T00:05:10"/>
    <n v="3"/>
    <n v="5"/>
    <n v="300"/>
  </r>
  <r>
    <s v="ID0382"/>
    <d v="2016-01-07T15:53:17"/>
    <x v="2"/>
    <s v="Toaster"/>
    <x v="1"/>
    <x v="1"/>
    <m/>
    <m/>
    <m/>
    <m/>
    <m/>
  </r>
  <r>
    <s v="ID0379"/>
    <d v="2016-01-07T14:31:12"/>
    <x v="7"/>
    <s v="Toaster"/>
    <x v="0"/>
    <x v="0"/>
    <n v="84"/>
    <d v="1899-12-30T00:04:59"/>
    <n v="1"/>
    <n v="4"/>
    <n v="240"/>
  </r>
  <r>
    <s v="ID0380"/>
    <d v="2016-01-07T14:31:12"/>
    <x v="6"/>
    <s v="Toaster"/>
    <x v="0"/>
    <x v="0"/>
    <n v="21"/>
    <d v="1899-12-30T00:02:51"/>
    <n v="4"/>
    <n v="2"/>
    <n v="120"/>
  </r>
  <r>
    <s v="ID0377"/>
    <d v="2016-01-07T13:45:07"/>
    <x v="2"/>
    <s v="Television"/>
    <x v="0"/>
    <x v="0"/>
    <n v="14"/>
    <d v="1899-12-30T00:04:43"/>
    <n v="4"/>
    <n v="4"/>
    <n v="240"/>
  </r>
  <r>
    <s v="ID0378"/>
    <d v="2016-01-07T13:45:07"/>
    <x v="2"/>
    <s v="Toaster"/>
    <x v="0"/>
    <x v="0"/>
    <n v="11"/>
    <d v="1899-12-30T00:04:25"/>
    <n v="3"/>
    <n v="4"/>
    <n v="240"/>
  </r>
  <r>
    <s v="ID0375"/>
    <d v="2016-01-07T13:42:14"/>
    <x v="1"/>
    <s v="Washing Machine"/>
    <x v="1"/>
    <x v="1"/>
    <m/>
    <m/>
    <m/>
    <m/>
    <m/>
  </r>
  <r>
    <s v="ID0376"/>
    <d v="2016-01-07T13:42:14"/>
    <x v="4"/>
    <s v="Television"/>
    <x v="0"/>
    <x v="0"/>
    <n v="54"/>
    <d v="1899-12-30T00:03:48"/>
    <n v="5"/>
    <n v="3"/>
    <n v="180"/>
  </r>
  <r>
    <s v="ID0373"/>
    <d v="2016-01-07T13:30:43"/>
    <x v="4"/>
    <s v="Television"/>
    <x v="1"/>
    <x v="1"/>
    <m/>
    <m/>
    <m/>
    <m/>
    <m/>
  </r>
  <r>
    <s v="ID0374"/>
    <d v="2016-01-07T13:30:43"/>
    <x v="5"/>
    <s v="Fridge"/>
    <x v="0"/>
    <x v="1"/>
    <n v="29"/>
    <d v="1899-12-30T00:03:25"/>
    <n v="5"/>
    <n v="3"/>
    <n v="180"/>
  </r>
  <r>
    <s v="ID0371"/>
    <d v="2016-01-07T13:26:24"/>
    <x v="7"/>
    <s v="Toaster"/>
    <x v="0"/>
    <x v="0"/>
    <n v="123"/>
    <d v="1899-12-30T00:02:24"/>
    <n v="3"/>
    <n v="2"/>
    <n v="120"/>
  </r>
  <r>
    <s v="ID0372"/>
    <d v="2016-01-07T13:26:24"/>
    <x v="1"/>
    <s v="Air Conditioner"/>
    <x v="0"/>
    <x v="0"/>
    <n v="23"/>
    <d v="1899-12-30T00:02:03"/>
    <n v="4"/>
    <n v="2"/>
    <n v="120"/>
  </r>
  <r>
    <s v="ID0369"/>
    <d v="2016-01-07T12:48:58"/>
    <x v="1"/>
    <s v="Air Conditioner"/>
    <x v="0"/>
    <x v="0"/>
    <n v="52"/>
    <d v="1899-12-30T00:04:06"/>
    <n v="5"/>
    <n v="4"/>
    <n v="240"/>
  </r>
  <r>
    <s v="ID0370"/>
    <d v="2016-01-07T12:48:58"/>
    <x v="6"/>
    <s v="Fridge"/>
    <x v="0"/>
    <x v="0"/>
    <n v="33"/>
    <d v="1899-12-30T00:04:26"/>
    <n v="4"/>
    <n v="4"/>
    <n v="240"/>
  </r>
  <r>
    <s v="ID0367"/>
    <d v="2016-01-07T12:36:00"/>
    <x v="2"/>
    <s v="Television"/>
    <x v="1"/>
    <x v="1"/>
    <m/>
    <m/>
    <m/>
    <m/>
    <m/>
  </r>
  <r>
    <s v="ID0368"/>
    <d v="2016-01-07T12:36:00"/>
    <x v="4"/>
    <s v="Washing Machine"/>
    <x v="0"/>
    <x v="0"/>
    <n v="122"/>
    <d v="1899-12-30T00:01:40"/>
    <n v="4"/>
    <n v="1"/>
    <n v="60"/>
  </r>
  <r>
    <s v="ID0365"/>
    <d v="2016-01-07T12:08:38"/>
    <x v="0"/>
    <s v="Toaster"/>
    <x v="1"/>
    <x v="1"/>
    <m/>
    <m/>
    <m/>
    <m/>
    <m/>
  </r>
  <r>
    <s v="ID0366"/>
    <d v="2016-01-07T12:08:38"/>
    <x v="1"/>
    <s v="Toaster"/>
    <x v="0"/>
    <x v="0"/>
    <n v="29"/>
    <d v="1899-12-30T00:02:51"/>
    <n v="5"/>
    <n v="2"/>
    <n v="120"/>
  </r>
  <r>
    <s v="ID0363"/>
    <d v="2016-01-07T11:47:02"/>
    <x v="3"/>
    <s v="Fridge"/>
    <x v="0"/>
    <x v="0"/>
    <n v="72"/>
    <d v="1899-12-30T00:03:25"/>
    <n v="3"/>
    <n v="3"/>
    <n v="180"/>
  </r>
  <r>
    <s v="ID0364"/>
    <d v="2016-01-07T11:47:02"/>
    <x v="0"/>
    <s v="Fridge"/>
    <x v="0"/>
    <x v="0"/>
    <n v="47"/>
    <d v="1899-12-30T00:06:37"/>
    <n v="5"/>
    <n v="6"/>
    <n v="360"/>
  </r>
  <r>
    <s v="ID0361"/>
    <d v="2016-01-07T11:42:43"/>
    <x v="0"/>
    <s v="Fridge"/>
    <x v="0"/>
    <x v="0"/>
    <n v="76"/>
    <d v="1899-12-30T00:04:37"/>
    <n v="1"/>
    <n v="4"/>
    <n v="240"/>
  </r>
  <r>
    <s v="ID0362"/>
    <d v="2016-01-07T11:42:43"/>
    <x v="5"/>
    <s v="Air Conditioner"/>
    <x v="0"/>
    <x v="0"/>
    <n v="66"/>
    <d v="1899-12-30T00:06:50"/>
    <n v="3"/>
    <n v="6"/>
    <n v="360"/>
  </r>
  <r>
    <s v="ID0359"/>
    <d v="2016-01-07T11:36:58"/>
    <x v="1"/>
    <s v="Television"/>
    <x v="0"/>
    <x v="0"/>
    <n v="37"/>
    <d v="1899-12-30T00:02:32"/>
    <n v="3"/>
    <n v="2"/>
    <n v="120"/>
  </r>
  <r>
    <s v="ID0360"/>
    <d v="2016-01-07T11:36:58"/>
    <x v="2"/>
    <s v="Fridge"/>
    <x v="0"/>
    <x v="0"/>
    <n v="71"/>
    <d v="1899-12-30T00:05:41"/>
    <n v="3"/>
    <n v="5"/>
    <n v="300"/>
  </r>
  <r>
    <s v="ID0357"/>
    <d v="2016-01-07T10:48:00"/>
    <x v="4"/>
    <s v="Television"/>
    <x v="1"/>
    <x v="1"/>
    <m/>
    <m/>
    <m/>
    <m/>
    <m/>
  </r>
  <r>
    <s v="ID0358"/>
    <d v="2016-01-07T10:48:00"/>
    <x v="7"/>
    <s v="Television"/>
    <x v="0"/>
    <x v="0"/>
    <n v="25"/>
    <d v="1899-12-30T00:01:20"/>
    <n v="5"/>
    <n v="1"/>
    <n v="60"/>
  </r>
  <r>
    <s v="ID0355"/>
    <d v="2016-01-07T10:33:36"/>
    <x v="7"/>
    <s v="Fridge"/>
    <x v="0"/>
    <x v="0"/>
    <n v="76"/>
    <d v="1899-12-30T00:05:07"/>
    <n v="4"/>
    <n v="5"/>
    <n v="300"/>
  </r>
  <r>
    <s v="ID0356"/>
    <d v="2016-01-07T10:33:36"/>
    <x v="5"/>
    <s v="Washing Machine"/>
    <x v="1"/>
    <x v="1"/>
    <m/>
    <m/>
    <m/>
    <m/>
    <m/>
  </r>
  <r>
    <s v="ID0353"/>
    <d v="2016-01-07T10:23:31"/>
    <x v="3"/>
    <s v="Fridge"/>
    <x v="0"/>
    <x v="0"/>
    <n v="52"/>
    <d v="1899-12-30T00:01:55"/>
    <n v="5"/>
    <n v="1"/>
    <n v="60"/>
  </r>
  <r>
    <s v="ID0354"/>
    <d v="2016-01-07T10:23:31"/>
    <x v="1"/>
    <s v="Television"/>
    <x v="0"/>
    <x v="0"/>
    <n v="60"/>
    <d v="1899-12-30T00:04:18"/>
    <n v="3"/>
    <n v="4"/>
    <n v="240"/>
  </r>
  <r>
    <s v="ID0351"/>
    <d v="2016-01-07T10:14:53"/>
    <x v="7"/>
    <s v="Washing Machine"/>
    <x v="0"/>
    <x v="0"/>
    <n v="114"/>
    <d v="1899-12-30T00:03:41"/>
    <n v="5"/>
    <n v="3"/>
    <n v="180"/>
  </r>
  <r>
    <s v="ID0352"/>
    <d v="2016-01-07T10:14:53"/>
    <x v="4"/>
    <s v="Washing Machine"/>
    <x v="0"/>
    <x v="0"/>
    <n v="85"/>
    <d v="1899-12-30T00:03:29"/>
    <n v="4"/>
    <n v="3"/>
    <n v="180"/>
  </r>
  <r>
    <s v="ID0349"/>
    <d v="2016-01-07T09:20:10"/>
    <x v="7"/>
    <s v="Air Conditioner"/>
    <x v="0"/>
    <x v="0"/>
    <n v="40"/>
    <d v="1899-12-30T00:05:08"/>
    <n v="2"/>
    <n v="5"/>
    <n v="300"/>
  </r>
  <r>
    <s v="ID0350"/>
    <d v="2016-01-07T09:20:10"/>
    <x v="7"/>
    <s v="Television"/>
    <x v="0"/>
    <x v="0"/>
    <n v="12"/>
    <d v="1899-12-30T00:04:54"/>
    <n v="3"/>
    <n v="4"/>
    <n v="240"/>
  </r>
  <r>
    <s v="ID0347"/>
    <d v="2016-01-07T09:07:12"/>
    <x v="4"/>
    <s v="Air Conditioner"/>
    <x v="0"/>
    <x v="0"/>
    <n v="26"/>
    <d v="1899-12-30T00:01:10"/>
    <n v="3"/>
    <n v="1"/>
    <n v="60"/>
  </r>
  <r>
    <s v="ID0348"/>
    <d v="2016-01-07T09:07:12"/>
    <x v="3"/>
    <s v="Air Conditioner"/>
    <x v="1"/>
    <x v="1"/>
    <m/>
    <m/>
    <m/>
    <m/>
    <m/>
  </r>
  <r>
    <s v="ID0345"/>
    <d v="2016-01-07T09:04:19"/>
    <x v="2"/>
    <s v="Washing Machine"/>
    <x v="0"/>
    <x v="0"/>
    <n v="62"/>
    <d v="1899-12-30T00:05:16"/>
    <n v="5"/>
    <n v="5"/>
    <n v="300"/>
  </r>
  <r>
    <s v="ID0346"/>
    <d v="2016-01-07T09:04:19"/>
    <x v="1"/>
    <s v="Toaster"/>
    <x v="0"/>
    <x v="0"/>
    <n v="74"/>
    <d v="1899-12-30T00:02:10"/>
    <n v="5"/>
    <n v="2"/>
    <n v="120"/>
  </r>
  <r>
    <s v="ID0343"/>
    <d v="2016-01-06T17:24:00"/>
    <x v="1"/>
    <s v="Fridge"/>
    <x v="0"/>
    <x v="0"/>
    <n v="96"/>
    <d v="1899-12-30T00:01:45"/>
    <n v="5"/>
    <n v="1"/>
    <n v="60"/>
  </r>
  <r>
    <s v="ID0344"/>
    <d v="2016-01-06T17:24:00"/>
    <x v="5"/>
    <s v="Toaster"/>
    <x v="0"/>
    <x v="0"/>
    <n v="58"/>
    <d v="1899-12-30T00:01:51"/>
    <n v="5"/>
    <n v="1"/>
    <n v="60"/>
  </r>
  <r>
    <s v="ID0341"/>
    <d v="2016-01-06T17:22:34"/>
    <x v="5"/>
    <s v="Fridge"/>
    <x v="0"/>
    <x v="0"/>
    <n v="75"/>
    <d v="1899-12-30T00:02:51"/>
    <n v="3"/>
    <n v="2"/>
    <n v="120"/>
  </r>
  <r>
    <s v="ID0342"/>
    <d v="2016-01-06T17:22:34"/>
    <x v="0"/>
    <s v="Washing Machine"/>
    <x v="0"/>
    <x v="0"/>
    <n v="42"/>
    <d v="1899-12-30T00:01:17"/>
    <n v="4"/>
    <n v="1"/>
    <n v="60"/>
  </r>
  <r>
    <s v="ID0339"/>
    <d v="2016-01-06T17:21:07"/>
    <x v="4"/>
    <s v="Washing Machine"/>
    <x v="1"/>
    <x v="1"/>
    <m/>
    <m/>
    <m/>
    <m/>
    <m/>
  </r>
  <r>
    <s v="ID0340"/>
    <d v="2016-01-06T17:21:07"/>
    <x v="0"/>
    <s v="Fridge"/>
    <x v="0"/>
    <x v="0"/>
    <n v="12"/>
    <d v="1899-12-30T00:03:12"/>
    <n v="5"/>
    <n v="3"/>
    <n v="180"/>
  </r>
  <r>
    <s v="ID0337"/>
    <d v="2016-01-06T17:19:41"/>
    <x v="6"/>
    <s v="Air Conditioner"/>
    <x v="0"/>
    <x v="0"/>
    <n v="115"/>
    <d v="1899-12-30T00:02:34"/>
    <n v="4"/>
    <n v="2"/>
    <n v="120"/>
  </r>
  <r>
    <s v="ID0338"/>
    <d v="2016-01-06T17:19:41"/>
    <x v="1"/>
    <s v="Toaster"/>
    <x v="0"/>
    <x v="0"/>
    <n v="81"/>
    <d v="1899-12-30T00:00:53"/>
    <n v="4"/>
    <n v="0"/>
    <n v="0"/>
  </r>
  <r>
    <s v="ID0335"/>
    <d v="2016-01-06T17:00:58"/>
    <x v="6"/>
    <s v="Toaster"/>
    <x v="0"/>
    <x v="0"/>
    <n v="48"/>
    <d v="1899-12-30T00:00:53"/>
    <n v="5"/>
    <n v="0"/>
    <n v="0"/>
  </r>
  <r>
    <s v="ID0336"/>
    <d v="2016-01-06T17:00:58"/>
    <x v="5"/>
    <s v="Washing Machine"/>
    <x v="0"/>
    <x v="0"/>
    <n v="37"/>
    <d v="1899-12-30T00:06:54"/>
    <n v="5"/>
    <n v="6"/>
    <n v="360"/>
  </r>
  <r>
    <s v="ID0333"/>
    <d v="2016-01-06T16:39:22"/>
    <x v="5"/>
    <s v="Fridge"/>
    <x v="0"/>
    <x v="0"/>
    <n v="81"/>
    <d v="1899-12-30T00:03:45"/>
    <n v="3"/>
    <n v="3"/>
    <n v="180"/>
  </r>
  <r>
    <s v="ID0334"/>
    <d v="2016-01-06T16:39:22"/>
    <x v="3"/>
    <s v="Washing Machine"/>
    <x v="0"/>
    <x v="0"/>
    <n v="11"/>
    <d v="1899-12-30T00:00:34"/>
    <n v="4"/>
    <n v="0"/>
    <n v="0"/>
  </r>
  <r>
    <s v="ID0331"/>
    <d v="2016-01-06T16:35:02"/>
    <x v="6"/>
    <s v="Toaster"/>
    <x v="1"/>
    <x v="1"/>
    <m/>
    <m/>
    <m/>
    <m/>
    <m/>
  </r>
  <r>
    <s v="ID0332"/>
    <d v="2016-01-06T16:35:02"/>
    <x v="0"/>
    <s v="Television"/>
    <x v="1"/>
    <x v="1"/>
    <m/>
    <m/>
    <m/>
    <m/>
    <m/>
  </r>
  <r>
    <s v="ID0329"/>
    <d v="2016-01-06T16:27:50"/>
    <x v="2"/>
    <s v="Television"/>
    <x v="0"/>
    <x v="0"/>
    <n v="53"/>
    <d v="1899-12-30T00:01:43"/>
    <n v="3"/>
    <n v="1"/>
    <n v="60"/>
  </r>
  <r>
    <s v="ID0330"/>
    <d v="2016-01-06T16:27:50"/>
    <x v="2"/>
    <s v="Washing Machine"/>
    <x v="1"/>
    <x v="1"/>
    <m/>
    <m/>
    <m/>
    <m/>
    <m/>
  </r>
  <r>
    <s v="ID0327"/>
    <d v="2016-01-06T16:22:05"/>
    <x v="1"/>
    <s v="Toaster"/>
    <x v="0"/>
    <x v="1"/>
    <n v="97"/>
    <d v="1899-12-30T00:01:58"/>
    <n v="4"/>
    <n v="1"/>
    <n v="60"/>
  </r>
  <r>
    <s v="ID0328"/>
    <d v="2016-01-06T16:22:05"/>
    <x v="0"/>
    <s v="Television"/>
    <x v="0"/>
    <x v="0"/>
    <n v="47"/>
    <d v="1899-12-30T00:01:49"/>
    <n v="3"/>
    <n v="1"/>
    <n v="60"/>
  </r>
  <r>
    <s v="ID0325"/>
    <d v="2016-01-06T16:17:46"/>
    <x v="6"/>
    <s v="Fridge"/>
    <x v="0"/>
    <x v="0"/>
    <n v="30"/>
    <d v="1899-12-30T00:04:36"/>
    <n v="3"/>
    <n v="4"/>
    <n v="240"/>
  </r>
  <r>
    <s v="ID0326"/>
    <d v="2016-01-06T16:17:46"/>
    <x v="0"/>
    <s v="Toaster"/>
    <x v="0"/>
    <x v="0"/>
    <n v="44"/>
    <d v="1899-12-30T00:01:04"/>
    <n v="2"/>
    <n v="1"/>
    <n v="60"/>
  </r>
  <r>
    <s v="ID0323"/>
    <d v="2016-01-06T15:12:58"/>
    <x v="7"/>
    <s v="Washing Machine"/>
    <x v="0"/>
    <x v="0"/>
    <n v="72"/>
    <d v="1899-12-30T00:06:00"/>
    <n v="1"/>
    <n v="5"/>
    <n v="300"/>
  </r>
  <r>
    <s v="ID0324"/>
    <d v="2016-01-06T15:12:58"/>
    <x v="1"/>
    <s v="Washing Machine"/>
    <x v="0"/>
    <x v="0"/>
    <n v="54"/>
    <d v="1899-12-30T00:06:15"/>
    <n v="4"/>
    <n v="6"/>
    <n v="360"/>
  </r>
  <r>
    <s v="ID0321"/>
    <d v="2016-01-06T15:02:53"/>
    <x v="5"/>
    <s v="Toaster"/>
    <x v="0"/>
    <x v="0"/>
    <n v="121"/>
    <d v="1899-12-30T00:03:57"/>
    <n v="3"/>
    <n v="3"/>
    <n v="180"/>
  </r>
  <r>
    <s v="ID0322"/>
    <d v="2016-01-06T15:02:53"/>
    <x v="1"/>
    <s v="Fridge"/>
    <x v="1"/>
    <x v="1"/>
    <m/>
    <m/>
    <m/>
    <m/>
    <m/>
  </r>
  <r>
    <s v="ID0319"/>
    <d v="2016-01-06T14:57:07"/>
    <x v="5"/>
    <s v="Toaster"/>
    <x v="0"/>
    <x v="0"/>
    <n v="99"/>
    <d v="1899-12-30T00:04:08"/>
    <n v="4"/>
    <n v="4"/>
    <n v="240"/>
  </r>
  <r>
    <s v="ID0320"/>
    <d v="2016-01-06T14:57:07"/>
    <x v="5"/>
    <s v="Toaster"/>
    <x v="0"/>
    <x v="0"/>
    <n v="56"/>
    <d v="1899-12-30T00:04:52"/>
    <n v="1"/>
    <n v="4"/>
    <n v="240"/>
  </r>
  <r>
    <s v="ID0317"/>
    <d v="2016-01-06T14:32:38"/>
    <x v="6"/>
    <s v="Television"/>
    <x v="0"/>
    <x v="1"/>
    <n v="57"/>
    <d v="1899-12-30T00:04:14"/>
    <n v="3"/>
    <n v="4"/>
    <n v="240"/>
  </r>
  <r>
    <s v="ID0318"/>
    <d v="2016-01-06T14:32:38"/>
    <x v="3"/>
    <s v="Television"/>
    <x v="0"/>
    <x v="0"/>
    <n v="108"/>
    <d v="1899-12-30T00:05:03"/>
    <n v="4"/>
    <n v="5"/>
    <n v="300"/>
  </r>
  <r>
    <s v="ID0315"/>
    <d v="2016-01-06T14:13:55"/>
    <x v="7"/>
    <s v="Air Conditioner"/>
    <x v="0"/>
    <x v="0"/>
    <n v="24"/>
    <d v="1899-12-30T00:04:59"/>
    <n v="1"/>
    <n v="4"/>
    <n v="240"/>
  </r>
  <r>
    <s v="ID0316"/>
    <d v="2016-01-06T14:13:55"/>
    <x v="6"/>
    <s v="Air Conditioner"/>
    <x v="0"/>
    <x v="0"/>
    <n v="67"/>
    <d v="1899-12-30T00:05:36"/>
    <n v="1"/>
    <n v="5"/>
    <n v="300"/>
  </r>
  <r>
    <s v="ID0313"/>
    <d v="2016-01-06T14:03:50"/>
    <x v="7"/>
    <s v="Toaster"/>
    <x v="0"/>
    <x v="0"/>
    <n v="19"/>
    <d v="1899-12-30T00:00:55"/>
    <n v="1"/>
    <n v="0"/>
    <n v="0"/>
  </r>
  <r>
    <s v="ID0314"/>
    <d v="2016-01-06T14:03:50"/>
    <x v="1"/>
    <s v="Toaster"/>
    <x v="0"/>
    <x v="0"/>
    <n v="71"/>
    <d v="1899-12-30T00:02:37"/>
    <n v="4"/>
    <n v="2"/>
    <n v="120"/>
  </r>
  <r>
    <s v="ID0311"/>
    <d v="2016-01-06T13:58:05"/>
    <x v="5"/>
    <s v="Toaster"/>
    <x v="0"/>
    <x v="0"/>
    <n v="122"/>
    <d v="1899-12-30T00:02:56"/>
    <n v="3"/>
    <n v="2"/>
    <n v="120"/>
  </r>
  <r>
    <s v="ID0312"/>
    <d v="2016-01-06T13:58:05"/>
    <x v="6"/>
    <s v="Television"/>
    <x v="1"/>
    <x v="1"/>
    <m/>
    <m/>
    <m/>
    <m/>
    <m/>
  </r>
  <r>
    <s v="ID0309"/>
    <d v="2016-01-06T13:30:43"/>
    <x v="1"/>
    <s v="Television"/>
    <x v="0"/>
    <x v="0"/>
    <n v="70"/>
    <d v="1899-12-30T00:05:19"/>
    <n v="3"/>
    <n v="5"/>
    <n v="300"/>
  </r>
  <r>
    <s v="ID0310"/>
    <d v="2016-01-06T13:30:43"/>
    <x v="3"/>
    <s v="Fridge"/>
    <x v="1"/>
    <x v="1"/>
    <m/>
    <m/>
    <m/>
    <m/>
    <m/>
  </r>
  <r>
    <s v="ID0307"/>
    <d v="2016-01-06T12:07:12"/>
    <x v="4"/>
    <s v="Television"/>
    <x v="0"/>
    <x v="1"/>
    <n v="102"/>
    <d v="1899-12-30T00:05:53"/>
    <n v="5"/>
    <n v="5"/>
    <n v="300"/>
  </r>
  <r>
    <s v="ID0308"/>
    <d v="2016-01-06T12:07:12"/>
    <x v="0"/>
    <s v="Fridge"/>
    <x v="0"/>
    <x v="0"/>
    <n v="120"/>
    <d v="1899-12-30T00:00:52"/>
    <n v="5"/>
    <n v="0"/>
    <n v="0"/>
  </r>
  <r>
    <s v="ID0305"/>
    <d v="2016-01-06T12:05:46"/>
    <x v="7"/>
    <s v="Fridge"/>
    <x v="0"/>
    <x v="0"/>
    <n v="97"/>
    <d v="1899-12-30T00:01:47"/>
    <n v="3"/>
    <n v="1"/>
    <n v="60"/>
  </r>
  <r>
    <s v="ID0306"/>
    <d v="2016-01-06T12:05:46"/>
    <x v="2"/>
    <s v="Fridge"/>
    <x v="0"/>
    <x v="1"/>
    <n v="82"/>
    <d v="1899-12-30T00:05:40"/>
    <n v="3"/>
    <n v="5"/>
    <n v="300"/>
  </r>
  <r>
    <s v="ID0303"/>
    <d v="2016-01-06T11:45:36"/>
    <x v="5"/>
    <s v="Toaster"/>
    <x v="0"/>
    <x v="0"/>
    <n v="26"/>
    <d v="1899-12-30T00:03:08"/>
    <n v="3"/>
    <n v="3"/>
    <n v="180"/>
  </r>
  <r>
    <s v="ID0304"/>
    <d v="2016-01-06T11:45:36"/>
    <x v="1"/>
    <s v="Air Conditioner"/>
    <x v="1"/>
    <x v="1"/>
    <m/>
    <m/>
    <m/>
    <m/>
    <m/>
  </r>
  <r>
    <s v="ID0301"/>
    <d v="2016-01-06T11:38:24"/>
    <x v="2"/>
    <s v="Toaster"/>
    <x v="1"/>
    <x v="1"/>
    <m/>
    <m/>
    <m/>
    <m/>
    <m/>
  </r>
  <r>
    <s v="ID0302"/>
    <d v="2016-01-06T11:38:24"/>
    <x v="7"/>
    <s v="Washing Machine"/>
    <x v="0"/>
    <x v="0"/>
    <n v="110"/>
    <d v="1899-12-30T00:03:54"/>
    <n v="2"/>
    <n v="3"/>
    <n v="180"/>
  </r>
  <r>
    <s v="ID0299"/>
    <d v="2016-01-06T11:29:46"/>
    <x v="6"/>
    <s v="Air Conditioner"/>
    <x v="0"/>
    <x v="0"/>
    <n v="74"/>
    <d v="1899-12-30T00:01:31"/>
    <n v="5"/>
    <n v="1"/>
    <n v="60"/>
  </r>
  <r>
    <s v="ID0300"/>
    <d v="2016-01-06T11:29:46"/>
    <x v="3"/>
    <s v="Toaster"/>
    <x v="0"/>
    <x v="0"/>
    <n v="80"/>
    <d v="1899-12-30T00:04:27"/>
    <n v="4"/>
    <n v="4"/>
    <n v="240"/>
  </r>
  <r>
    <s v="ID0297"/>
    <d v="2016-01-06T11:12:29"/>
    <x v="2"/>
    <s v="Toaster"/>
    <x v="0"/>
    <x v="0"/>
    <n v="110"/>
    <d v="1899-12-30T00:03:43"/>
    <n v="3"/>
    <n v="3"/>
    <n v="180"/>
  </r>
  <r>
    <s v="ID0298"/>
    <d v="2016-01-06T11:12:29"/>
    <x v="4"/>
    <s v="Television"/>
    <x v="1"/>
    <x v="1"/>
    <m/>
    <m/>
    <m/>
    <m/>
    <m/>
  </r>
  <r>
    <s v="ID0295"/>
    <d v="2016-01-06T10:42:14"/>
    <x v="5"/>
    <s v="Television"/>
    <x v="0"/>
    <x v="0"/>
    <n v="74"/>
    <d v="1899-12-30T00:03:22"/>
    <n v="4"/>
    <n v="3"/>
    <n v="180"/>
  </r>
  <r>
    <s v="ID0296"/>
    <d v="2016-01-06T10:42:14"/>
    <x v="5"/>
    <s v="Fridge"/>
    <x v="0"/>
    <x v="0"/>
    <n v="125"/>
    <d v="1899-12-30T00:04:47"/>
    <n v="4"/>
    <n v="4"/>
    <n v="240"/>
  </r>
  <r>
    <s v="ID0293"/>
    <d v="2016-01-06T10:32:10"/>
    <x v="5"/>
    <s v="Washing Machine"/>
    <x v="0"/>
    <x v="0"/>
    <n v="71"/>
    <d v="1899-12-30T00:02:39"/>
    <n v="4"/>
    <n v="2"/>
    <n v="120"/>
  </r>
  <r>
    <s v="ID0294"/>
    <d v="2016-01-06T10:32:10"/>
    <x v="0"/>
    <s v="Air Conditioner"/>
    <x v="0"/>
    <x v="0"/>
    <n v="54"/>
    <d v="1899-12-30T00:04:57"/>
    <n v="4"/>
    <n v="4"/>
    <n v="240"/>
  </r>
  <r>
    <s v="ID0291"/>
    <d v="2016-01-06T10:07:41"/>
    <x v="7"/>
    <s v="Toaster"/>
    <x v="1"/>
    <x v="1"/>
    <m/>
    <m/>
    <m/>
    <m/>
    <m/>
  </r>
  <r>
    <s v="ID0292"/>
    <d v="2016-01-06T10:07:41"/>
    <x v="0"/>
    <s v="Washing Machine"/>
    <x v="0"/>
    <x v="0"/>
    <n v="122"/>
    <d v="1899-12-30T00:05:52"/>
    <n v="1"/>
    <n v="5"/>
    <n v="300"/>
  </r>
  <r>
    <s v="ID0289"/>
    <d v="2016-01-06T10:06:14"/>
    <x v="5"/>
    <s v="Air Conditioner"/>
    <x v="0"/>
    <x v="0"/>
    <n v="55"/>
    <d v="1899-12-30T00:05:56"/>
    <n v="4"/>
    <n v="5"/>
    <n v="300"/>
  </r>
  <r>
    <s v="ID0290"/>
    <d v="2016-01-06T10:06:14"/>
    <x v="5"/>
    <s v="Washing Machine"/>
    <x v="0"/>
    <x v="0"/>
    <n v="63"/>
    <d v="1899-12-30T00:02:19"/>
    <n v="3"/>
    <n v="2"/>
    <n v="120"/>
  </r>
  <r>
    <s v="ID0287"/>
    <d v="2016-01-06T09:08:38"/>
    <x v="1"/>
    <s v="Air Conditioner"/>
    <x v="1"/>
    <x v="1"/>
    <m/>
    <m/>
    <m/>
    <m/>
    <m/>
  </r>
  <r>
    <s v="ID0288"/>
    <d v="2016-01-06T09:08:38"/>
    <x v="5"/>
    <s v="Toaster"/>
    <x v="0"/>
    <x v="0"/>
    <n v="43"/>
    <d v="1899-12-30T00:02:09"/>
    <n v="5"/>
    <n v="2"/>
    <n v="120"/>
  </r>
  <r>
    <s v="ID0285"/>
    <d v="2016-01-05T17:57:07"/>
    <x v="6"/>
    <s v="Air Conditioner"/>
    <x v="0"/>
    <x v="0"/>
    <n v="31"/>
    <d v="1899-12-30T00:02:25"/>
    <n v="4"/>
    <n v="2"/>
    <n v="120"/>
  </r>
  <r>
    <s v="ID0286"/>
    <d v="2016-01-05T17:57:07"/>
    <x v="3"/>
    <s v="Television"/>
    <x v="0"/>
    <x v="0"/>
    <n v="45"/>
    <d v="1899-12-30T00:05:13"/>
    <n v="2"/>
    <n v="5"/>
    <n v="300"/>
  </r>
  <r>
    <s v="ID0283"/>
    <d v="2016-01-05T17:44:10"/>
    <x v="6"/>
    <s v="Television"/>
    <x v="0"/>
    <x v="0"/>
    <n v="55"/>
    <d v="1899-12-30T00:03:04"/>
    <n v="2"/>
    <n v="3"/>
    <n v="180"/>
  </r>
  <r>
    <s v="ID0284"/>
    <d v="2016-01-05T17:44:10"/>
    <x v="6"/>
    <s v="Air Conditioner"/>
    <x v="1"/>
    <x v="1"/>
    <m/>
    <m/>
    <m/>
    <m/>
    <m/>
  </r>
  <r>
    <s v="ID0281"/>
    <d v="2016-01-05T17:38:24"/>
    <x v="3"/>
    <s v="Air Conditioner"/>
    <x v="0"/>
    <x v="0"/>
    <n v="81"/>
    <d v="1899-12-30T00:01:51"/>
    <n v="3"/>
    <n v="1"/>
    <n v="60"/>
  </r>
  <r>
    <s v="ID0282"/>
    <d v="2016-01-05T17:38:24"/>
    <x v="7"/>
    <s v="Television"/>
    <x v="0"/>
    <x v="0"/>
    <n v="65"/>
    <d v="1899-12-30T00:06:46"/>
    <n v="1"/>
    <n v="6"/>
    <n v="360"/>
  </r>
  <r>
    <s v="ID0279"/>
    <d v="2016-01-05T17:29:46"/>
    <x v="7"/>
    <s v="Air Conditioner"/>
    <x v="1"/>
    <x v="1"/>
    <m/>
    <m/>
    <m/>
    <m/>
    <m/>
  </r>
  <r>
    <s v="ID0280"/>
    <d v="2016-01-05T17:29:46"/>
    <x v="2"/>
    <s v="Washing Machine"/>
    <x v="0"/>
    <x v="0"/>
    <n v="16"/>
    <d v="1899-12-30T00:03:33"/>
    <n v="4"/>
    <n v="3"/>
    <n v="180"/>
  </r>
  <r>
    <s v="ID0277"/>
    <d v="2016-01-05T17:25:26"/>
    <x v="5"/>
    <s v="Air Conditioner"/>
    <x v="1"/>
    <x v="1"/>
    <m/>
    <m/>
    <m/>
    <m/>
    <m/>
  </r>
  <r>
    <s v="ID0278"/>
    <d v="2016-01-05T17:25:26"/>
    <x v="1"/>
    <s v="Toaster"/>
    <x v="1"/>
    <x v="1"/>
    <m/>
    <m/>
    <m/>
    <m/>
    <m/>
  </r>
  <r>
    <s v="ID0275"/>
    <d v="2016-01-05T16:27:50"/>
    <x v="3"/>
    <s v="Air Conditioner"/>
    <x v="0"/>
    <x v="0"/>
    <n v="60"/>
    <d v="1899-12-30T00:04:07"/>
    <n v="4"/>
    <n v="4"/>
    <n v="240"/>
  </r>
  <r>
    <s v="ID0276"/>
    <d v="2016-01-05T16:27:50"/>
    <x v="3"/>
    <s v="Washing Machine"/>
    <x v="0"/>
    <x v="0"/>
    <n v="59"/>
    <d v="1899-12-30T00:06:04"/>
    <n v="2"/>
    <n v="6"/>
    <n v="360"/>
  </r>
  <r>
    <s v="ID0273"/>
    <d v="2016-01-05T16:16:19"/>
    <x v="6"/>
    <s v="Fridge"/>
    <x v="0"/>
    <x v="1"/>
    <n v="94"/>
    <d v="1899-12-30T00:05:29"/>
    <n v="5"/>
    <n v="5"/>
    <n v="300"/>
  </r>
  <r>
    <s v="ID0274"/>
    <d v="2016-01-05T16:16:19"/>
    <x v="6"/>
    <s v="Fridge"/>
    <x v="0"/>
    <x v="1"/>
    <n v="51"/>
    <d v="1899-12-30T00:04:42"/>
    <n v="4"/>
    <n v="4"/>
    <n v="240"/>
  </r>
  <r>
    <s v="ID0271"/>
    <d v="2016-01-05T16:06:14"/>
    <x v="2"/>
    <s v="Television"/>
    <x v="0"/>
    <x v="0"/>
    <n v="113"/>
    <d v="1899-12-30T00:06:22"/>
    <n v="3"/>
    <n v="6"/>
    <n v="360"/>
  </r>
  <r>
    <s v="ID0272"/>
    <d v="2016-01-05T16:06:14"/>
    <x v="6"/>
    <s v="Air Conditioner"/>
    <x v="0"/>
    <x v="0"/>
    <n v="116"/>
    <d v="1899-12-30T00:04:40"/>
    <n v="3"/>
    <n v="4"/>
    <n v="240"/>
  </r>
  <r>
    <s v="ID0269"/>
    <d v="2016-01-05T15:44:38"/>
    <x v="0"/>
    <s v="Fridge"/>
    <x v="0"/>
    <x v="0"/>
    <n v="95"/>
    <d v="1899-12-30T00:01:47"/>
    <n v="5"/>
    <n v="1"/>
    <n v="60"/>
  </r>
  <r>
    <s v="ID0270"/>
    <d v="2016-01-05T15:44:38"/>
    <x v="6"/>
    <s v="Toaster"/>
    <x v="0"/>
    <x v="0"/>
    <n v="31"/>
    <d v="1899-12-30T00:00:42"/>
    <n v="5"/>
    <n v="0"/>
    <n v="0"/>
  </r>
  <r>
    <s v="ID0267"/>
    <d v="2016-01-05T15:37:26"/>
    <x v="7"/>
    <s v="Television"/>
    <x v="0"/>
    <x v="0"/>
    <n v="120"/>
    <d v="1899-12-30T00:00:56"/>
    <n v="3"/>
    <n v="0"/>
    <n v="0"/>
  </r>
  <r>
    <s v="ID0268"/>
    <d v="2016-01-05T15:37:26"/>
    <x v="2"/>
    <s v="Toaster"/>
    <x v="0"/>
    <x v="0"/>
    <n v="13"/>
    <d v="1899-12-30T00:02:33"/>
    <n v="1"/>
    <n v="2"/>
    <n v="120"/>
  </r>
  <r>
    <s v="ID0263"/>
    <d v="2016-01-05T15:31:41"/>
    <x v="1"/>
    <s v="Television"/>
    <x v="0"/>
    <x v="0"/>
    <n v="67"/>
    <d v="1899-12-30T00:02:39"/>
    <n v="4"/>
    <n v="2"/>
    <n v="120"/>
  </r>
  <r>
    <s v="ID0264"/>
    <d v="2016-01-05T15:31:41"/>
    <x v="3"/>
    <s v="Television"/>
    <x v="0"/>
    <x v="0"/>
    <n v="72"/>
    <d v="1899-12-30T00:06:48"/>
    <n v="3"/>
    <n v="6"/>
    <n v="360"/>
  </r>
  <r>
    <s v="ID0265"/>
    <d v="2016-01-05T15:31:41"/>
    <x v="4"/>
    <s v="Washing Machine"/>
    <x v="0"/>
    <x v="0"/>
    <n v="68"/>
    <d v="1899-12-30T00:04:21"/>
    <n v="3"/>
    <n v="4"/>
    <n v="240"/>
  </r>
  <r>
    <s v="ID0266"/>
    <d v="2016-01-05T15:31:41"/>
    <x v="7"/>
    <s v="Toaster"/>
    <x v="0"/>
    <x v="0"/>
    <n v="98"/>
    <d v="1899-12-30T00:06:22"/>
    <n v="5"/>
    <n v="6"/>
    <n v="360"/>
  </r>
  <r>
    <s v="ID0261"/>
    <d v="2016-01-05T15:20:10"/>
    <x v="3"/>
    <s v="Washing Machine"/>
    <x v="0"/>
    <x v="0"/>
    <n v="47"/>
    <d v="1899-12-30T00:06:02"/>
    <n v="4"/>
    <n v="6"/>
    <n v="360"/>
  </r>
  <r>
    <s v="ID0262"/>
    <d v="2016-01-05T15:20:10"/>
    <x v="1"/>
    <s v="Fridge"/>
    <x v="0"/>
    <x v="0"/>
    <n v="97"/>
    <d v="1899-12-30T00:01:16"/>
    <n v="3"/>
    <n v="1"/>
    <n v="60"/>
  </r>
  <r>
    <s v="ID0259"/>
    <d v="2016-01-05T15:18:43"/>
    <x v="2"/>
    <s v="Air Conditioner"/>
    <x v="0"/>
    <x v="0"/>
    <n v="117"/>
    <d v="1899-12-30T00:03:03"/>
    <n v="4"/>
    <n v="3"/>
    <n v="180"/>
  </r>
  <r>
    <s v="ID0260"/>
    <d v="2016-01-05T15:18:43"/>
    <x v="4"/>
    <s v="Fridge"/>
    <x v="0"/>
    <x v="0"/>
    <n v="44"/>
    <d v="1899-12-30T00:05:53"/>
    <n v="3"/>
    <n v="5"/>
    <n v="300"/>
  </r>
  <r>
    <s v="ID0257"/>
    <d v="2016-01-05T14:42:43"/>
    <x v="3"/>
    <s v="Fridge"/>
    <x v="0"/>
    <x v="0"/>
    <n v="110"/>
    <d v="1899-12-30T00:01:41"/>
    <n v="1"/>
    <n v="1"/>
    <n v="60"/>
  </r>
  <r>
    <s v="ID0258"/>
    <d v="2016-01-05T14:42:43"/>
    <x v="0"/>
    <s v="Television"/>
    <x v="0"/>
    <x v="1"/>
    <n v="110"/>
    <d v="1899-12-30T00:02:38"/>
    <n v="3"/>
    <n v="2"/>
    <n v="120"/>
  </r>
  <r>
    <s v="ID0255"/>
    <d v="2016-01-05T13:59:31"/>
    <x v="1"/>
    <s v="Fridge"/>
    <x v="0"/>
    <x v="1"/>
    <n v="74"/>
    <d v="1899-12-30T00:04:32"/>
    <n v="3"/>
    <n v="4"/>
    <n v="240"/>
  </r>
  <r>
    <s v="ID0256"/>
    <d v="2016-01-05T13:59:31"/>
    <x v="7"/>
    <s v="Air Conditioner"/>
    <x v="0"/>
    <x v="0"/>
    <n v="96"/>
    <d v="1899-12-30T00:05:46"/>
    <n v="4"/>
    <n v="5"/>
    <n v="300"/>
  </r>
  <r>
    <s v="ID0253"/>
    <d v="2016-01-05T13:04:48"/>
    <x v="7"/>
    <s v="Toaster"/>
    <x v="0"/>
    <x v="0"/>
    <n v="83"/>
    <d v="1899-12-30T00:01:53"/>
    <n v="5"/>
    <n v="1"/>
    <n v="60"/>
  </r>
  <r>
    <s v="ID0254"/>
    <d v="2016-01-05T13:04:48"/>
    <x v="7"/>
    <s v="Fridge"/>
    <x v="0"/>
    <x v="0"/>
    <n v="71"/>
    <d v="1899-12-30T00:02:31"/>
    <n v="3"/>
    <n v="2"/>
    <n v="120"/>
  </r>
  <r>
    <s v="ID0251"/>
    <d v="2016-01-05T12:12:58"/>
    <x v="3"/>
    <s v="Toaster"/>
    <x v="0"/>
    <x v="0"/>
    <n v="92"/>
    <d v="1899-12-30T00:01:55"/>
    <n v="5"/>
    <n v="1"/>
    <n v="60"/>
  </r>
  <r>
    <s v="ID0252"/>
    <d v="2016-01-05T12:12:58"/>
    <x v="1"/>
    <s v="Television"/>
    <x v="0"/>
    <x v="0"/>
    <n v="62"/>
    <d v="1899-12-30T00:06:02"/>
    <n v="5"/>
    <n v="6"/>
    <n v="360"/>
  </r>
  <r>
    <s v="ID0249"/>
    <d v="2016-01-05T12:00:00"/>
    <x v="4"/>
    <s v="Television"/>
    <x v="0"/>
    <x v="0"/>
    <n v="32"/>
    <d v="1899-12-30T00:06:29"/>
    <n v="4"/>
    <n v="6"/>
    <n v="360"/>
  </r>
  <r>
    <s v="ID0250"/>
    <d v="2016-01-05T12:00:00"/>
    <x v="6"/>
    <s v="Fridge"/>
    <x v="0"/>
    <x v="0"/>
    <n v="116"/>
    <d v="1899-12-30T00:00:42"/>
    <n v="4"/>
    <n v="0"/>
    <n v="0"/>
  </r>
  <r>
    <s v="ID0245"/>
    <d v="2016-01-05T11:49:55"/>
    <x v="6"/>
    <s v="Toaster"/>
    <x v="0"/>
    <x v="0"/>
    <n v="29"/>
    <d v="1899-12-30T00:04:14"/>
    <n v="4"/>
    <n v="4"/>
    <n v="240"/>
  </r>
  <r>
    <s v="ID0246"/>
    <d v="2016-01-05T11:49:55"/>
    <x v="2"/>
    <s v="Television"/>
    <x v="1"/>
    <x v="1"/>
    <m/>
    <m/>
    <m/>
    <m/>
    <m/>
  </r>
  <r>
    <s v="ID0247"/>
    <d v="2016-01-05T11:49:55"/>
    <x v="4"/>
    <s v="Fridge"/>
    <x v="0"/>
    <x v="0"/>
    <n v="81"/>
    <d v="1899-12-30T00:01:14"/>
    <n v="4"/>
    <n v="1"/>
    <n v="60"/>
  </r>
  <r>
    <s v="ID0248"/>
    <d v="2016-01-05T11:49:55"/>
    <x v="1"/>
    <s v="Washing Machine"/>
    <x v="0"/>
    <x v="0"/>
    <n v="59"/>
    <d v="1899-12-30T00:03:52"/>
    <n v="1"/>
    <n v="3"/>
    <n v="180"/>
  </r>
  <r>
    <s v="ID0243"/>
    <d v="2016-01-05T11:41:17"/>
    <x v="1"/>
    <s v="Washing Machine"/>
    <x v="0"/>
    <x v="0"/>
    <n v="73"/>
    <d v="1899-12-30T00:04:45"/>
    <n v="5"/>
    <n v="4"/>
    <n v="240"/>
  </r>
  <r>
    <s v="ID0244"/>
    <d v="2016-01-05T11:41:17"/>
    <x v="2"/>
    <s v="Fridge"/>
    <x v="0"/>
    <x v="0"/>
    <n v="109"/>
    <d v="1899-12-30T00:04:49"/>
    <n v="5"/>
    <n v="4"/>
    <n v="240"/>
  </r>
  <r>
    <s v="ID0241"/>
    <d v="2016-01-05T11:31:12"/>
    <x v="7"/>
    <s v="Television"/>
    <x v="1"/>
    <x v="1"/>
    <m/>
    <m/>
    <m/>
    <m/>
    <m/>
  </r>
  <r>
    <s v="ID0242"/>
    <d v="2016-01-05T11:31:12"/>
    <x v="1"/>
    <s v="Toaster"/>
    <x v="0"/>
    <x v="0"/>
    <n v="11"/>
    <d v="1899-12-30T00:04:42"/>
    <n v="1"/>
    <n v="4"/>
    <n v="240"/>
  </r>
  <r>
    <s v="ID0239"/>
    <d v="2016-01-05T10:49:26"/>
    <x v="1"/>
    <s v="Washing Machine"/>
    <x v="0"/>
    <x v="0"/>
    <n v="106"/>
    <d v="1899-12-30T00:06:19"/>
    <n v="3"/>
    <n v="6"/>
    <n v="360"/>
  </r>
  <r>
    <s v="ID0240"/>
    <d v="2016-01-05T10:49:26"/>
    <x v="7"/>
    <s v="Television"/>
    <x v="0"/>
    <x v="0"/>
    <n v="23"/>
    <d v="1899-12-30T00:04:59"/>
    <n v="3"/>
    <n v="4"/>
    <n v="240"/>
  </r>
  <r>
    <s v="ID0237"/>
    <d v="2016-01-05T10:00:29"/>
    <x v="4"/>
    <s v="Air Conditioner"/>
    <x v="0"/>
    <x v="0"/>
    <n v="33"/>
    <d v="1899-12-30T00:02:30"/>
    <n v="1"/>
    <n v="2"/>
    <n v="120"/>
  </r>
  <r>
    <s v="ID0238"/>
    <d v="2016-01-05T10:00:29"/>
    <x v="2"/>
    <s v="Washing Machine"/>
    <x v="0"/>
    <x v="0"/>
    <n v="113"/>
    <d v="1899-12-30T00:01:59"/>
    <n v="5"/>
    <n v="1"/>
    <n v="60"/>
  </r>
  <r>
    <s v="ID0235"/>
    <d v="2016-01-05T09:33:07"/>
    <x v="7"/>
    <s v="Air Conditioner"/>
    <x v="0"/>
    <x v="0"/>
    <n v="36"/>
    <d v="1899-12-30T00:01:07"/>
    <n v="5"/>
    <n v="1"/>
    <n v="60"/>
  </r>
  <r>
    <s v="ID0236"/>
    <d v="2016-01-05T09:33:07"/>
    <x v="5"/>
    <s v="Television"/>
    <x v="1"/>
    <x v="1"/>
    <m/>
    <m/>
    <m/>
    <m/>
    <m/>
  </r>
  <r>
    <s v="ID0233"/>
    <d v="2016-01-05T09:25:55"/>
    <x v="5"/>
    <s v="Washing Machine"/>
    <x v="0"/>
    <x v="1"/>
    <n v="68"/>
    <d v="1899-12-30T00:03:29"/>
    <n v="5"/>
    <n v="3"/>
    <n v="180"/>
  </r>
  <r>
    <s v="ID0234"/>
    <d v="2016-01-05T09:25:55"/>
    <x v="1"/>
    <s v="Toaster"/>
    <x v="0"/>
    <x v="0"/>
    <n v="67"/>
    <d v="1899-12-30T00:04:14"/>
    <n v="5"/>
    <n v="4"/>
    <n v="240"/>
  </r>
  <r>
    <s v="ID0231"/>
    <d v="2016-01-05T09:08:38"/>
    <x v="7"/>
    <s v="Television"/>
    <x v="0"/>
    <x v="0"/>
    <n v="18"/>
    <d v="1899-12-30T00:00:50"/>
    <n v="3"/>
    <n v="0"/>
    <n v="0"/>
  </r>
  <r>
    <s v="ID0232"/>
    <d v="2016-01-05T09:08:38"/>
    <x v="7"/>
    <s v="Television"/>
    <x v="0"/>
    <x v="0"/>
    <n v="113"/>
    <d v="1899-12-30T00:02:36"/>
    <n v="4"/>
    <n v="2"/>
    <n v="120"/>
  </r>
  <r>
    <s v="ID0229"/>
    <d v="2016-01-04T17:39:50"/>
    <x v="6"/>
    <s v="Fridge"/>
    <x v="0"/>
    <x v="1"/>
    <n v="70"/>
    <d v="1899-12-30T00:01:32"/>
    <n v="3"/>
    <n v="1"/>
    <n v="60"/>
  </r>
  <r>
    <s v="ID0230"/>
    <d v="2016-01-04T17:39:50"/>
    <x v="4"/>
    <s v="Fridge"/>
    <x v="0"/>
    <x v="0"/>
    <n v="117"/>
    <d v="1899-12-30T00:03:40"/>
    <n v="3"/>
    <n v="3"/>
    <n v="180"/>
  </r>
  <r>
    <s v="ID0227"/>
    <d v="2016-01-04T17:35:31"/>
    <x v="5"/>
    <s v="Fridge"/>
    <x v="0"/>
    <x v="0"/>
    <n v="82"/>
    <d v="1899-12-30T00:03:05"/>
    <n v="2"/>
    <n v="3"/>
    <n v="180"/>
  </r>
  <r>
    <s v="ID0228"/>
    <d v="2016-01-04T17:35:31"/>
    <x v="0"/>
    <s v="Air Conditioner"/>
    <x v="0"/>
    <x v="0"/>
    <n v="110"/>
    <d v="1899-12-30T00:06:30"/>
    <n v="3"/>
    <n v="6"/>
    <n v="360"/>
  </r>
  <r>
    <s v="ID0223"/>
    <d v="2016-01-04T16:49:26"/>
    <x v="6"/>
    <s v="Washing Machine"/>
    <x v="0"/>
    <x v="0"/>
    <n v="71"/>
    <d v="1899-12-30T00:00:48"/>
    <n v="2"/>
    <n v="0"/>
    <n v="0"/>
  </r>
  <r>
    <s v="ID0224"/>
    <d v="2016-01-04T16:49:26"/>
    <x v="5"/>
    <s v="Toaster"/>
    <x v="0"/>
    <x v="0"/>
    <n v="75"/>
    <d v="1899-12-30T00:01:33"/>
    <n v="4"/>
    <n v="1"/>
    <n v="60"/>
  </r>
  <r>
    <s v="ID0225"/>
    <d v="2016-01-04T16:49:26"/>
    <x v="6"/>
    <s v="Air Conditioner"/>
    <x v="0"/>
    <x v="0"/>
    <n v="77"/>
    <d v="1899-12-30T00:02:42"/>
    <n v="4"/>
    <n v="2"/>
    <n v="120"/>
  </r>
  <r>
    <s v="ID0226"/>
    <d v="2016-01-04T16:49:26"/>
    <x v="7"/>
    <s v="Television"/>
    <x v="0"/>
    <x v="0"/>
    <n v="88"/>
    <d v="1899-12-30T00:06:27"/>
    <n v="4"/>
    <n v="6"/>
    <n v="360"/>
  </r>
  <r>
    <s v="ID0221"/>
    <d v="2016-01-04T16:48:00"/>
    <x v="6"/>
    <s v="Toaster"/>
    <x v="0"/>
    <x v="0"/>
    <n v="81"/>
    <d v="1899-12-30T00:03:21"/>
    <n v="4"/>
    <n v="3"/>
    <n v="180"/>
  </r>
  <r>
    <s v="ID0222"/>
    <d v="2016-01-04T16:48:00"/>
    <x v="0"/>
    <s v="Television"/>
    <x v="1"/>
    <x v="1"/>
    <m/>
    <m/>
    <m/>
    <m/>
    <m/>
  </r>
  <r>
    <s v="ID0219"/>
    <d v="2016-01-04T15:48:58"/>
    <x v="5"/>
    <s v="Fridge"/>
    <x v="0"/>
    <x v="0"/>
    <n v="120"/>
    <d v="1899-12-30T00:06:50"/>
    <n v="5"/>
    <n v="6"/>
    <n v="360"/>
  </r>
  <r>
    <s v="ID0220"/>
    <d v="2016-01-04T15:48:58"/>
    <x v="3"/>
    <s v="Toaster"/>
    <x v="0"/>
    <x v="0"/>
    <n v="22"/>
    <d v="1899-12-30T00:00:50"/>
    <n v="1"/>
    <n v="0"/>
    <n v="0"/>
  </r>
  <r>
    <s v="ID0217"/>
    <d v="2016-01-04T15:23:02"/>
    <x v="1"/>
    <s v="Television"/>
    <x v="0"/>
    <x v="0"/>
    <n v="56"/>
    <d v="1899-12-30T00:04:16"/>
    <n v="4"/>
    <n v="4"/>
    <n v="240"/>
  </r>
  <r>
    <s v="ID0218"/>
    <d v="2016-01-04T15:23:02"/>
    <x v="5"/>
    <s v="Fridge"/>
    <x v="0"/>
    <x v="0"/>
    <n v="13"/>
    <d v="1899-12-30T00:03:56"/>
    <n v="2"/>
    <n v="3"/>
    <n v="180"/>
  </r>
  <r>
    <s v="ID0215"/>
    <d v="2016-01-04T14:49:55"/>
    <x v="0"/>
    <s v="Washing Machine"/>
    <x v="0"/>
    <x v="0"/>
    <n v="45"/>
    <d v="1899-12-30T00:03:02"/>
    <n v="3"/>
    <n v="3"/>
    <n v="180"/>
  </r>
  <r>
    <s v="ID0216"/>
    <d v="2016-01-04T14:49:55"/>
    <x v="4"/>
    <s v="Air Conditioner"/>
    <x v="1"/>
    <x v="1"/>
    <m/>
    <m/>
    <m/>
    <m/>
    <m/>
  </r>
  <r>
    <s v="ID0213"/>
    <d v="2016-01-04T14:31:12"/>
    <x v="7"/>
    <s v="Toaster"/>
    <x v="0"/>
    <x v="0"/>
    <n v="53"/>
    <d v="1899-12-30T00:05:55"/>
    <n v="4"/>
    <n v="5"/>
    <n v="300"/>
  </r>
  <r>
    <s v="ID0214"/>
    <d v="2016-01-04T14:31:12"/>
    <x v="6"/>
    <s v="Air Conditioner"/>
    <x v="0"/>
    <x v="0"/>
    <n v="77"/>
    <d v="1899-12-30T00:04:10"/>
    <n v="2"/>
    <n v="4"/>
    <n v="240"/>
  </r>
  <r>
    <s v="ID0211"/>
    <d v="2016-01-04T14:28:19"/>
    <x v="0"/>
    <s v="Air Conditioner"/>
    <x v="1"/>
    <x v="1"/>
    <m/>
    <m/>
    <m/>
    <m/>
    <m/>
  </r>
  <r>
    <s v="ID0212"/>
    <d v="2016-01-04T14:28:19"/>
    <x v="7"/>
    <s v="Toaster"/>
    <x v="0"/>
    <x v="0"/>
    <n v="26"/>
    <d v="1899-12-30T00:04:59"/>
    <n v="3"/>
    <n v="4"/>
    <n v="240"/>
  </r>
  <r>
    <s v="ID0209"/>
    <d v="2016-01-04T14:25:26"/>
    <x v="1"/>
    <s v="Air Conditioner"/>
    <x v="0"/>
    <x v="0"/>
    <n v="69"/>
    <d v="1899-12-30T00:03:05"/>
    <n v="3"/>
    <n v="3"/>
    <n v="180"/>
  </r>
  <r>
    <s v="ID0210"/>
    <d v="2016-01-04T14:25:26"/>
    <x v="6"/>
    <s v="Television"/>
    <x v="0"/>
    <x v="0"/>
    <n v="106"/>
    <d v="1899-12-30T00:03:52"/>
    <n v="3"/>
    <n v="3"/>
    <n v="180"/>
  </r>
  <r>
    <s v="ID0207"/>
    <d v="2016-01-04T13:56:38"/>
    <x v="0"/>
    <s v="Fridge"/>
    <x v="0"/>
    <x v="0"/>
    <n v="52"/>
    <d v="1899-12-30T00:04:22"/>
    <n v="5"/>
    <n v="4"/>
    <n v="240"/>
  </r>
  <r>
    <s v="ID0208"/>
    <d v="2016-01-04T13:56:38"/>
    <x v="2"/>
    <s v="Fridge"/>
    <x v="0"/>
    <x v="0"/>
    <n v="28"/>
    <d v="1899-12-30T00:02:44"/>
    <n v="5"/>
    <n v="2"/>
    <n v="120"/>
  </r>
  <r>
    <s v="ID0205"/>
    <d v="2016-01-04T13:45:07"/>
    <x v="5"/>
    <s v="Television"/>
    <x v="0"/>
    <x v="0"/>
    <n v="113"/>
    <d v="1899-12-30T00:06:00"/>
    <n v="3"/>
    <n v="5"/>
    <n v="300"/>
  </r>
  <r>
    <s v="ID0206"/>
    <d v="2016-01-04T13:45:07"/>
    <x v="0"/>
    <s v="Air Conditioner"/>
    <x v="0"/>
    <x v="0"/>
    <n v="25"/>
    <d v="1899-12-30T00:02:27"/>
    <n v="5"/>
    <n v="2"/>
    <n v="120"/>
  </r>
  <r>
    <s v="ID0203"/>
    <d v="2016-01-04T13:32:10"/>
    <x v="1"/>
    <s v="Fridge"/>
    <x v="0"/>
    <x v="0"/>
    <n v="124"/>
    <d v="1899-12-30T00:03:19"/>
    <n v="3"/>
    <n v="3"/>
    <n v="180"/>
  </r>
  <r>
    <s v="ID0204"/>
    <d v="2016-01-04T13:32:10"/>
    <x v="3"/>
    <s v="Fridge"/>
    <x v="0"/>
    <x v="0"/>
    <n v="17"/>
    <d v="1899-12-30T00:02:03"/>
    <n v="5"/>
    <n v="2"/>
    <n v="120"/>
  </r>
  <r>
    <s v="ID0199"/>
    <d v="2016-01-04T12:15:50"/>
    <x v="0"/>
    <s v="Television"/>
    <x v="1"/>
    <x v="1"/>
    <m/>
    <m/>
    <m/>
    <m/>
    <m/>
  </r>
  <r>
    <s v="ID0200"/>
    <d v="2016-01-04T12:15:50"/>
    <x v="7"/>
    <s v="Air Conditioner"/>
    <x v="0"/>
    <x v="0"/>
    <n v="103"/>
    <d v="1899-12-30T00:06:40"/>
    <n v="5"/>
    <n v="6"/>
    <n v="360"/>
  </r>
  <r>
    <s v="ID0201"/>
    <d v="2016-01-04T12:15:50"/>
    <x v="4"/>
    <s v="Air Conditioner"/>
    <x v="0"/>
    <x v="1"/>
    <n v="95"/>
    <d v="1899-12-30T00:04:27"/>
    <n v="3"/>
    <n v="4"/>
    <n v="240"/>
  </r>
  <r>
    <s v="ID0202"/>
    <d v="2016-01-04T12:15:50"/>
    <x v="7"/>
    <s v="Fridge"/>
    <x v="0"/>
    <x v="0"/>
    <n v="30"/>
    <d v="1899-12-30T00:05:04"/>
    <n v="1"/>
    <n v="5"/>
    <n v="300"/>
  </r>
  <r>
    <s v="ID0197"/>
    <d v="2016-01-04T12:02:53"/>
    <x v="2"/>
    <s v="Air Conditioner"/>
    <x v="0"/>
    <x v="0"/>
    <n v="48"/>
    <d v="1899-12-30T00:05:12"/>
    <n v="4"/>
    <n v="5"/>
    <n v="300"/>
  </r>
  <r>
    <s v="ID0198"/>
    <d v="2016-01-04T12:02:53"/>
    <x v="6"/>
    <s v="Fridge"/>
    <x v="0"/>
    <x v="0"/>
    <n v="113"/>
    <d v="1899-12-30T00:02:44"/>
    <n v="5"/>
    <n v="2"/>
    <n v="120"/>
  </r>
  <r>
    <s v="ID0195"/>
    <d v="2016-01-04T11:32:38"/>
    <x v="7"/>
    <s v="Washing Machine"/>
    <x v="0"/>
    <x v="0"/>
    <n v="43"/>
    <d v="1899-12-30T00:03:44"/>
    <n v="5"/>
    <n v="3"/>
    <n v="180"/>
  </r>
  <r>
    <s v="ID0196"/>
    <d v="2016-01-04T11:32:38"/>
    <x v="6"/>
    <s v="Television"/>
    <x v="0"/>
    <x v="0"/>
    <n v="50"/>
    <d v="1899-12-30T00:05:42"/>
    <n v="4"/>
    <n v="5"/>
    <n v="300"/>
  </r>
  <r>
    <s v="ID0193"/>
    <d v="2016-01-04T11:22:34"/>
    <x v="2"/>
    <s v="Toaster"/>
    <x v="0"/>
    <x v="0"/>
    <n v="31"/>
    <d v="1899-12-30T00:06:43"/>
    <n v="2"/>
    <n v="6"/>
    <n v="360"/>
  </r>
  <r>
    <s v="ID0194"/>
    <d v="2016-01-04T11:22:34"/>
    <x v="7"/>
    <s v="Television"/>
    <x v="1"/>
    <x v="1"/>
    <m/>
    <m/>
    <m/>
    <m/>
    <m/>
  </r>
  <r>
    <s v="ID0191"/>
    <d v="2016-01-04T11:18:14"/>
    <x v="4"/>
    <s v="Washing Machine"/>
    <x v="0"/>
    <x v="0"/>
    <n v="45"/>
    <d v="1899-12-30T00:06:31"/>
    <n v="5"/>
    <n v="6"/>
    <n v="360"/>
  </r>
  <r>
    <s v="ID0192"/>
    <d v="2016-01-04T11:18:14"/>
    <x v="6"/>
    <s v="Air Conditioner"/>
    <x v="1"/>
    <x v="1"/>
    <m/>
    <m/>
    <m/>
    <m/>
    <m/>
  </r>
  <r>
    <s v="ID0189"/>
    <d v="2016-01-04T11:13:55"/>
    <x v="0"/>
    <s v="Fridge"/>
    <x v="0"/>
    <x v="0"/>
    <n v="74"/>
    <d v="1899-12-30T00:06:18"/>
    <n v="3"/>
    <n v="6"/>
    <n v="360"/>
  </r>
  <r>
    <s v="ID0190"/>
    <d v="2016-01-04T11:13:55"/>
    <x v="6"/>
    <s v="Toaster"/>
    <x v="0"/>
    <x v="0"/>
    <n v="63"/>
    <d v="1899-12-30T00:02:22"/>
    <n v="2"/>
    <n v="2"/>
    <n v="120"/>
  </r>
  <r>
    <s v="ID0187"/>
    <d v="2016-01-04T11:09:36"/>
    <x v="4"/>
    <s v="Television"/>
    <x v="0"/>
    <x v="1"/>
    <n v="50"/>
    <d v="1899-12-30T00:03:49"/>
    <n v="4"/>
    <n v="3"/>
    <n v="180"/>
  </r>
  <r>
    <s v="ID0188"/>
    <d v="2016-01-04T11:09:36"/>
    <x v="3"/>
    <s v="Fridge"/>
    <x v="0"/>
    <x v="1"/>
    <n v="89"/>
    <d v="1899-12-30T00:04:16"/>
    <n v="3"/>
    <n v="4"/>
    <n v="240"/>
  </r>
  <r>
    <s v="ID0185"/>
    <d v="2016-01-04T10:27:50"/>
    <x v="0"/>
    <s v="Television"/>
    <x v="0"/>
    <x v="0"/>
    <n v="90"/>
    <d v="1899-12-30T00:04:17"/>
    <n v="3"/>
    <n v="4"/>
    <n v="240"/>
  </r>
  <r>
    <s v="ID0186"/>
    <d v="2016-01-04T10:27:50"/>
    <x v="3"/>
    <s v="Air Conditioner"/>
    <x v="1"/>
    <x v="1"/>
    <m/>
    <m/>
    <m/>
    <m/>
    <m/>
  </r>
  <r>
    <s v="ID0183"/>
    <d v="2016-01-04T10:03:22"/>
    <x v="6"/>
    <s v="Air Conditioner"/>
    <x v="0"/>
    <x v="0"/>
    <n v="106"/>
    <d v="1899-12-30T00:05:42"/>
    <n v="3"/>
    <n v="5"/>
    <n v="300"/>
  </r>
  <r>
    <s v="ID0184"/>
    <d v="2016-01-04T10:03:22"/>
    <x v="5"/>
    <s v="Air Conditioner"/>
    <x v="0"/>
    <x v="0"/>
    <n v="67"/>
    <d v="1899-12-30T00:02:44"/>
    <n v="3"/>
    <n v="2"/>
    <n v="120"/>
  </r>
  <r>
    <s v="ID0181"/>
    <d v="2016-01-04T09:43:12"/>
    <x v="2"/>
    <s v="Washing Machine"/>
    <x v="0"/>
    <x v="0"/>
    <n v="92"/>
    <d v="1899-12-30T00:02:59"/>
    <n v="3"/>
    <n v="2"/>
    <n v="120"/>
  </r>
  <r>
    <s v="ID0182"/>
    <d v="2016-01-04T09:43:12"/>
    <x v="1"/>
    <s v="Television"/>
    <x v="1"/>
    <x v="1"/>
    <m/>
    <m/>
    <m/>
    <m/>
    <m/>
  </r>
  <r>
    <s v="ID0179"/>
    <d v="2016-01-04T09:31:41"/>
    <x v="6"/>
    <s v="Toaster"/>
    <x v="0"/>
    <x v="0"/>
    <n v="86"/>
    <d v="1899-12-30T00:01:04"/>
    <n v="4"/>
    <n v="1"/>
    <n v="60"/>
  </r>
  <r>
    <s v="ID0180"/>
    <d v="2016-01-04T09:31:41"/>
    <x v="7"/>
    <s v="Television"/>
    <x v="1"/>
    <x v="1"/>
    <m/>
    <m/>
    <m/>
    <m/>
    <m/>
  </r>
  <r>
    <s v="ID0177"/>
    <d v="2016-01-04T09:01:26"/>
    <x v="6"/>
    <s v="Washing Machine"/>
    <x v="1"/>
    <x v="1"/>
    <m/>
    <m/>
    <m/>
    <m/>
    <m/>
  </r>
  <r>
    <s v="ID0178"/>
    <d v="2016-01-04T09:01:26"/>
    <x v="3"/>
    <s v="Television"/>
    <x v="0"/>
    <x v="0"/>
    <n v="93"/>
    <d v="1899-12-30T00:06:32"/>
    <n v="5"/>
    <n v="6"/>
    <n v="360"/>
  </r>
  <r>
    <s v="ID0175"/>
    <d v="2016-01-03T17:31:12"/>
    <x v="5"/>
    <s v="Toaster"/>
    <x v="0"/>
    <x v="1"/>
    <n v="57"/>
    <d v="1899-12-30T00:06:01"/>
    <n v="2"/>
    <n v="6"/>
    <n v="360"/>
  </r>
  <r>
    <s v="ID0176"/>
    <d v="2016-01-03T17:31:12"/>
    <x v="6"/>
    <s v="Air Conditioner"/>
    <x v="0"/>
    <x v="0"/>
    <n v="119"/>
    <d v="1899-12-30T00:05:19"/>
    <n v="5"/>
    <n v="5"/>
    <n v="300"/>
  </r>
  <r>
    <s v="ID0173"/>
    <d v="2016-01-03T16:29:17"/>
    <x v="3"/>
    <s v="Air Conditioner"/>
    <x v="1"/>
    <x v="1"/>
    <m/>
    <m/>
    <m/>
    <m/>
    <m/>
  </r>
  <r>
    <s v="ID0174"/>
    <d v="2016-01-03T16:29:17"/>
    <x v="7"/>
    <s v="Toaster"/>
    <x v="0"/>
    <x v="0"/>
    <n v="117"/>
    <d v="1899-12-30T00:02:07"/>
    <n v="4"/>
    <n v="2"/>
    <n v="120"/>
  </r>
  <r>
    <s v="ID0171"/>
    <d v="2016-01-03T15:34:34"/>
    <x v="6"/>
    <s v="Television"/>
    <x v="0"/>
    <x v="1"/>
    <n v="25"/>
    <d v="1899-12-30T00:05:32"/>
    <n v="4"/>
    <n v="5"/>
    <n v="300"/>
  </r>
  <r>
    <s v="ID0172"/>
    <d v="2016-01-03T15:34:34"/>
    <x v="2"/>
    <s v="Washing Machine"/>
    <x v="1"/>
    <x v="1"/>
    <m/>
    <m/>
    <m/>
    <m/>
    <m/>
  </r>
  <r>
    <s v="ID0169"/>
    <d v="2016-01-03T14:47:02"/>
    <x v="7"/>
    <s v="Television"/>
    <x v="0"/>
    <x v="0"/>
    <n v="38"/>
    <d v="1899-12-30T00:05:31"/>
    <n v="4"/>
    <n v="5"/>
    <n v="300"/>
  </r>
  <r>
    <s v="ID0170"/>
    <d v="2016-01-03T14:47:02"/>
    <x v="2"/>
    <s v="Television"/>
    <x v="0"/>
    <x v="0"/>
    <n v="14"/>
    <d v="1899-12-30T00:06:14"/>
    <n v="4"/>
    <n v="6"/>
    <n v="360"/>
  </r>
  <r>
    <s v="ID0167"/>
    <d v="2016-01-03T14:03:50"/>
    <x v="7"/>
    <s v="Toaster"/>
    <x v="0"/>
    <x v="0"/>
    <n v="84"/>
    <d v="1899-12-30T00:00:58"/>
    <n v="2"/>
    <n v="0"/>
    <n v="0"/>
  </r>
  <r>
    <s v="ID0168"/>
    <d v="2016-01-03T14:03:50"/>
    <x v="3"/>
    <s v="Television"/>
    <x v="0"/>
    <x v="0"/>
    <n v="113"/>
    <d v="1899-12-30T00:01:22"/>
    <n v="3"/>
    <n v="1"/>
    <n v="60"/>
  </r>
  <r>
    <s v="ID0163"/>
    <d v="2016-01-03T13:58:05"/>
    <x v="2"/>
    <s v="Washing Machine"/>
    <x v="0"/>
    <x v="0"/>
    <n v="113"/>
    <d v="1899-12-30T00:02:38"/>
    <n v="1"/>
    <n v="2"/>
    <n v="120"/>
  </r>
  <r>
    <s v="ID0164"/>
    <d v="2016-01-03T13:58:05"/>
    <x v="7"/>
    <s v="Television"/>
    <x v="0"/>
    <x v="0"/>
    <n v="88"/>
    <d v="1899-12-30T00:03:23"/>
    <n v="5"/>
    <n v="3"/>
    <n v="180"/>
  </r>
  <r>
    <s v="ID0165"/>
    <d v="2016-01-03T13:58:05"/>
    <x v="7"/>
    <s v="Television"/>
    <x v="1"/>
    <x v="1"/>
    <m/>
    <m/>
    <m/>
    <m/>
    <m/>
  </r>
  <r>
    <s v="ID0166"/>
    <d v="2016-01-03T13:58:05"/>
    <x v="5"/>
    <s v="Toaster"/>
    <x v="1"/>
    <x v="1"/>
    <m/>
    <m/>
    <m/>
    <m/>
    <m/>
  </r>
  <r>
    <s v="ID0161"/>
    <d v="2016-01-03T13:35:02"/>
    <x v="1"/>
    <s v="Fridge"/>
    <x v="0"/>
    <x v="0"/>
    <n v="104"/>
    <d v="1899-12-30T00:02:09"/>
    <n v="3"/>
    <n v="2"/>
    <n v="120"/>
  </r>
  <r>
    <s v="ID0162"/>
    <d v="2016-01-03T13:35:02"/>
    <x v="1"/>
    <s v="Toaster"/>
    <x v="0"/>
    <x v="0"/>
    <n v="69"/>
    <d v="1899-12-30T00:01:33"/>
    <n v="2"/>
    <n v="1"/>
    <n v="60"/>
  </r>
  <r>
    <s v="ID0159"/>
    <d v="2016-01-03T13:27:50"/>
    <x v="4"/>
    <s v="Fridge"/>
    <x v="0"/>
    <x v="0"/>
    <n v="123"/>
    <d v="1899-12-30T00:01:15"/>
    <n v="3"/>
    <n v="1"/>
    <n v="60"/>
  </r>
  <r>
    <s v="ID0160"/>
    <d v="2016-01-03T13:27:50"/>
    <x v="4"/>
    <s v="Television"/>
    <x v="0"/>
    <x v="1"/>
    <n v="86"/>
    <d v="1899-12-30T00:05:37"/>
    <n v="1"/>
    <n v="5"/>
    <n v="300"/>
  </r>
  <r>
    <s v="ID0157"/>
    <d v="2016-01-03T13:14:53"/>
    <x v="0"/>
    <s v="Air Conditioner"/>
    <x v="1"/>
    <x v="1"/>
    <m/>
    <m/>
    <m/>
    <m/>
    <m/>
  </r>
  <r>
    <s v="ID0158"/>
    <d v="2016-01-03T13:14:53"/>
    <x v="7"/>
    <s v="Air Conditioner"/>
    <x v="0"/>
    <x v="0"/>
    <n v="118"/>
    <d v="1899-12-30T00:04:18"/>
    <n v="3"/>
    <n v="4"/>
    <n v="240"/>
  </r>
  <r>
    <s v="ID0155"/>
    <d v="2016-01-03T13:12:00"/>
    <x v="6"/>
    <s v="Toaster"/>
    <x v="0"/>
    <x v="0"/>
    <n v="119"/>
    <d v="1899-12-30T00:04:16"/>
    <n v="3"/>
    <n v="4"/>
    <n v="240"/>
  </r>
  <r>
    <s v="ID0156"/>
    <d v="2016-01-03T13:12:00"/>
    <x v="2"/>
    <s v="Fridge"/>
    <x v="0"/>
    <x v="0"/>
    <n v="98"/>
    <d v="1899-12-30T00:04:37"/>
    <n v="2"/>
    <n v="4"/>
    <n v="240"/>
  </r>
  <r>
    <s v="ID0153"/>
    <d v="2016-01-03T12:54:43"/>
    <x v="6"/>
    <s v="Toaster"/>
    <x v="0"/>
    <x v="1"/>
    <n v="52"/>
    <d v="1899-12-30T00:06:59"/>
    <n v="4"/>
    <n v="6"/>
    <n v="360"/>
  </r>
  <r>
    <s v="ID0154"/>
    <d v="2016-01-03T12:54:43"/>
    <x v="7"/>
    <s v="Fridge"/>
    <x v="0"/>
    <x v="0"/>
    <n v="67"/>
    <d v="1899-12-30T00:06:10"/>
    <n v="5"/>
    <n v="6"/>
    <n v="360"/>
  </r>
  <r>
    <s v="ID0151"/>
    <d v="2016-01-03T12:33:07"/>
    <x v="7"/>
    <s v="Air Conditioner"/>
    <x v="0"/>
    <x v="0"/>
    <n v="124"/>
    <d v="1899-12-30T00:06:03"/>
    <n v="1"/>
    <n v="6"/>
    <n v="360"/>
  </r>
  <r>
    <s v="ID0152"/>
    <d v="2016-01-03T12:33:07"/>
    <x v="5"/>
    <s v="Washing Machine"/>
    <x v="1"/>
    <x v="1"/>
    <m/>
    <m/>
    <m/>
    <m/>
    <m/>
  </r>
  <r>
    <s v="ID0149"/>
    <d v="2016-01-03T11:58:34"/>
    <x v="5"/>
    <s v="Fridge"/>
    <x v="0"/>
    <x v="0"/>
    <n v="88"/>
    <d v="1899-12-30T00:04:26"/>
    <n v="3"/>
    <n v="4"/>
    <n v="240"/>
  </r>
  <r>
    <s v="ID0150"/>
    <d v="2016-01-03T11:58:34"/>
    <x v="3"/>
    <s v="Toaster"/>
    <x v="0"/>
    <x v="0"/>
    <n v="88"/>
    <d v="1899-12-30T00:00:58"/>
    <n v="1"/>
    <n v="0"/>
    <n v="0"/>
  </r>
  <r>
    <s v="ID0147"/>
    <d v="2016-01-03T11:55:41"/>
    <x v="7"/>
    <s v="Toaster"/>
    <x v="0"/>
    <x v="0"/>
    <n v="77"/>
    <d v="1899-12-30T00:01:27"/>
    <n v="5"/>
    <n v="1"/>
    <n v="60"/>
  </r>
  <r>
    <s v="ID0148"/>
    <d v="2016-01-03T11:55:41"/>
    <x v="0"/>
    <s v="Toaster"/>
    <x v="0"/>
    <x v="0"/>
    <n v="46"/>
    <d v="1899-12-30T00:00:50"/>
    <n v="4"/>
    <n v="0"/>
    <n v="0"/>
  </r>
  <r>
    <s v="ID0145"/>
    <d v="2016-01-03T11:52:48"/>
    <x v="0"/>
    <s v="Washing Machine"/>
    <x v="0"/>
    <x v="0"/>
    <n v="56"/>
    <d v="1899-12-30T00:04:09"/>
    <n v="5"/>
    <n v="4"/>
    <n v="240"/>
  </r>
  <r>
    <s v="ID0146"/>
    <d v="2016-01-03T11:52:48"/>
    <x v="7"/>
    <s v="Washing Machine"/>
    <x v="1"/>
    <x v="1"/>
    <m/>
    <m/>
    <m/>
    <m/>
    <m/>
  </r>
  <r>
    <s v="ID0143"/>
    <d v="2016-01-03T11:38:24"/>
    <x v="1"/>
    <s v="Television"/>
    <x v="0"/>
    <x v="0"/>
    <n v="101"/>
    <d v="1899-12-30T00:02:16"/>
    <n v="3"/>
    <n v="2"/>
    <n v="120"/>
  </r>
  <r>
    <s v="ID0144"/>
    <d v="2016-01-03T11:38:24"/>
    <x v="3"/>
    <s v="Air Conditioner"/>
    <x v="0"/>
    <x v="0"/>
    <n v="31"/>
    <d v="1899-12-30T00:02:55"/>
    <n v="5"/>
    <n v="2"/>
    <n v="120"/>
  </r>
  <r>
    <s v="ID0141"/>
    <d v="2016-01-03T11:26:53"/>
    <x v="1"/>
    <s v="Air Conditioner"/>
    <x v="0"/>
    <x v="0"/>
    <n v="84"/>
    <d v="1899-12-30T00:01:43"/>
    <n v="5"/>
    <n v="1"/>
    <n v="60"/>
  </r>
  <r>
    <s v="ID0142"/>
    <d v="2016-01-03T11:26:53"/>
    <x v="0"/>
    <s v="Washing Machine"/>
    <x v="0"/>
    <x v="0"/>
    <n v="20"/>
    <d v="1899-12-30T00:02:44"/>
    <n v="4"/>
    <n v="2"/>
    <n v="120"/>
  </r>
  <r>
    <s v="ID0139"/>
    <d v="2016-01-03T11:16:48"/>
    <x v="4"/>
    <s v="Air Conditioner"/>
    <x v="0"/>
    <x v="0"/>
    <n v="43"/>
    <d v="1899-12-30T00:06:20"/>
    <n v="5"/>
    <n v="6"/>
    <n v="360"/>
  </r>
  <r>
    <s v="ID0140"/>
    <d v="2016-01-03T11:16:48"/>
    <x v="7"/>
    <s v="Toaster"/>
    <x v="0"/>
    <x v="0"/>
    <n v="20"/>
    <d v="1899-12-30T00:01:44"/>
    <n v="3"/>
    <n v="1"/>
    <n v="60"/>
  </r>
  <r>
    <s v="ID0137"/>
    <d v="2016-01-03T11:06:43"/>
    <x v="5"/>
    <s v="Washing Machine"/>
    <x v="0"/>
    <x v="1"/>
    <n v="112"/>
    <d v="1899-12-30T00:03:12"/>
    <n v="5"/>
    <n v="3"/>
    <n v="180"/>
  </r>
  <r>
    <s v="ID0138"/>
    <d v="2016-01-03T11:06:43"/>
    <x v="6"/>
    <s v="Washing Machine"/>
    <x v="1"/>
    <x v="1"/>
    <m/>
    <m/>
    <m/>
    <m/>
    <m/>
  </r>
  <r>
    <s v="ID0135"/>
    <d v="2016-01-03T11:03:50"/>
    <x v="2"/>
    <s v="Toaster"/>
    <x v="0"/>
    <x v="0"/>
    <n v="55"/>
    <d v="1899-12-30T00:02:13"/>
    <n v="1"/>
    <n v="2"/>
    <n v="120"/>
  </r>
  <r>
    <s v="ID0136"/>
    <d v="2016-01-03T11:03:50"/>
    <x v="1"/>
    <s v="Air Conditioner"/>
    <x v="0"/>
    <x v="1"/>
    <n v="105"/>
    <d v="1899-12-30T00:05:59"/>
    <n v="3"/>
    <n v="5"/>
    <n v="300"/>
  </r>
  <r>
    <s v="ID0133"/>
    <d v="2016-01-03T11:02:24"/>
    <x v="2"/>
    <s v="Fridge"/>
    <x v="0"/>
    <x v="0"/>
    <n v="124"/>
    <d v="1899-12-30T00:00:53"/>
    <n v="2"/>
    <n v="0"/>
    <n v="0"/>
  </r>
  <r>
    <s v="ID0134"/>
    <d v="2016-01-03T11:02:24"/>
    <x v="0"/>
    <s v="Air Conditioner"/>
    <x v="1"/>
    <x v="1"/>
    <m/>
    <m/>
    <m/>
    <m/>
    <m/>
  </r>
  <r>
    <s v="ID0131"/>
    <d v="2016-01-03T10:58:05"/>
    <x v="4"/>
    <s v="Fridge"/>
    <x v="0"/>
    <x v="1"/>
    <n v="42"/>
    <d v="1899-12-30T00:00:59"/>
    <n v="5"/>
    <n v="0"/>
    <n v="0"/>
  </r>
  <r>
    <s v="ID0132"/>
    <d v="2016-01-03T10:58:05"/>
    <x v="3"/>
    <s v="Toaster"/>
    <x v="0"/>
    <x v="0"/>
    <n v="113"/>
    <d v="1899-12-30T00:05:40"/>
    <n v="4"/>
    <n v="5"/>
    <n v="300"/>
  </r>
  <r>
    <s v="ID0127"/>
    <d v="2016-01-03T10:52:19"/>
    <x v="6"/>
    <s v="Fridge"/>
    <x v="0"/>
    <x v="0"/>
    <n v="35"/>
    <d v="1899-12-30T00:02:46"/>
    <n v="4"/>
    <n v="2"/>
    <n v="120"/>
  </r>
  <r>
    <s v="ID0128"/>
    <d v="2016-01-03T10:52:19"/>
    <x v="4"/>
    <s v="Fridge"/>
    <x v="0"/>
    <x v="0"/>
    <n v="102"/>
    <d v="1899-12-30T00:05:26"/>
    <n v="4"/>
    <n v="5"/>
    <n v="300"/>
  </r>
  <r>
    <s v="ID0129"/>
    <d v="2016-01-03T10:52:19"/>
    <x v="0"/>
    <s v="Washing Machine"/>
    <x v="0"/>
    <x v="0"/>
    <n v="99"/>
    <d v="1899-12-30T00:05:51"/>
    <n v="3"/>
    <n v="5"/>
    <n v="300"/>
  </r>
  <r>
    <s v="ID0130"/>
    <d v="2016-01-03T10:52:19"/>
    <x v="0"/>
    <s v="Fridge"/>
    <x v="0"/>
    <x v="0"/>
    <n v="29"/>
    <d v="1899-12-30T00:04:09"/>
    <n v="3"/>
    <n v="4"/>
    <n v="240"/>
  </r>
  <r>
    <s v="ID0125"/>
    <d v="2016-01-03T10:37:55"/>
    <x v="6"/>
    <s v="Air Conditioner"/>
    <x v="1"/>
    <x v="1"/>
    <m/>
    <m/>
    <m/>
    <m/>
    <m/>
  </r>
  <r>
    <s v="ID0126"/>
    <d v="2016-01-03T10:37:55"/>
    <x v="3"/>
    <s v="Toaster"/>
    <x v="0"/>
    <x v="0"/>
    <n v="44"/>
    <d v="1899-12-30T00:05:38"/>
    <n v="4"/>
    <n v="5"/>
    <n v="300"/>
  </r>
  <r>
    <s v="ID0123"/>
    <d v="2016-01-03T10:29:17"/>
    <x v="7"/>
    <s v="Television"/>
    <x v="0"/>
    <x v="0"/>
    <n v="78"/>
    <d v="1899-12-30T00:01:12"/>
    <n v="3"/>
    <n v="1"/>
    <n v="60"/>
  </r>
  <r>
    <s v="ID0124"/>
    <d v="2016-01-03T10:29:17"/>
    <x v="6"/>
    <s v="Air Conditioner"/>
    <x v="0"/>
    <x v="0"/>
    <n v="78"/>
    <d v="1899-12-30T00:03:26"/>
    <n v="5"/>
    <n v="3"/>
    <n v="180"/>
  </r>
  <r>
    <s v="ID0121"/>
    <d v="2016-01-03T09:47:31"/>
    <x v="2"/>
    <s v="Air Conditioner"/>
    <x v="0"/>
    <x v="0"/>
    <n v="103"/>
    <d v="1899-12-30T00:01:01"/>
    <n v="4"/>
    <n v="1"/>
    <n v="60"/>
  </r>
  <r>
    <s v="ID0122"/>
    <d v="2016-01-03T09:47:31"/>
    <x v="6"/>
    <s v="Washing Machine"/>
    <x v="0"/>
    <x v="0"/>
    <n v="69"/>
    <d v="1899-12-30T00:03:45"/>
    <n v="4"/>
    <n v="3"/>
    <n v="180"/>
  </r>
  <r>
    <s v="ID0119"/>
    <d v="2016-01-03T09:10:05"/>
    <x v="2"/>
    <s v="Toaster"/>
    <x v="0"/>
    <x v="1"/>
    <n v="124"/>
    <d v="1899-12-30T00:02:23"/>
    <n v="5"/>
    <n v="2"/>
    <n v="120"/>
  </r>
  <r>
    <s v="ID0120"/>
    <d v="2016-01-03T09:10:05"/>
    <x v="2"/>
    <s v="Washing Machine"/>
    <x v="1"/>
    <x v="1"/>
    <m/>
    <m/>
    <m/>
    <m/>
    <m/>
  </r>
  <r>
    <s v="ID0117"/>
    <d v="2016-01-02T17:47:02"/>
    <x v="3"/>
    <s v="Television"/>
    <x v="1"/>
    <x v="1"/>
    <m/>
    <m/>
    <m/>
    <m/>
    <m/>
  </r>
  <r>
    <s v="ID0118"/>
    <d v="2016-01-02T17:47:02"/>
    <x v="6"/>
    <s v="Television"/>
    <x v="0"/>
    <x v="0"/>
    <n v="23"/>
    <d v="1899-12-30T00:05:18"/>
    <n v="4"/>
    <n v="5"/>
    <n v="300"/>
  </r>
  <r>
    <s v="ID0115"/>
    <d v="2016-01-02T17:36:58"/>
    <x v="0"/>
    <s v="Air Conditioner"/>
    <x v="0"/>
    <x v="0"/>
    <n v="55"/>
    <d v="1899-12-30T00:05:47"/>
    <n v="5"/>
    <n v="5"/>
    <n v="300"/>
  </r>
  <r>
    <s v="ID0116"/>
    <d v="2016-01-02T17:36:58"/>
    <x v="1"/>
    <s v="Toaster"/>
    <x v="1"/>
    <x v="1"/>
    <m/>
    <m/>
    <m/>
    <m/>
    <m/>
  </r>
  <r>
    <s v="ID0113"/>
    <d v="2016-01-02T15:36:00"/>
    <x v="6"/>
    <s v="Television"/>
    <x v="0"/>
    <x v="0"/>
    <n v="73"/>
    <d v="1899-12-30T00:06:01"/>
    <n v="3"/>
    <n v="6"/>
    <n v="360"/>
  </r>
  <r>
    <s v="ID0114"/>
    <d v="2016-01-02T15:36:00"/>
    <x v="5"/>
    <s v="Air Conditioner"/>
    <x v="1"/>
    <x v="1"/>
    <m/>
    <m/>
    <m/>
    <m/>
    <m/>
  </r>
  <r>
    <s v="ID0111"/>
    <d v="2016-01-02T15:10:05"/>
    <x v="4"/>
    <s v="Air Conditioner"/>
    <x v="0"/>
    <x v="0"/>
    <n v="53"/>
    <d v="1899-12-30T00:00:56"/>
    <n v="3"/>
    <n v="0"/>
    <n v="0"/>
  </r>
  <r>
    <s v="ID0112"/>
    <d v="2016-01-02T15:10:05"/>
    <x v="3"/>
    <s v="Air Conditioner"/>
    <x v="0"/>
    <x v="0"/>
    <n v="24"/>
    <d v="1899-12-30T00:06:06"/>
    <n v="5"/>
    <n v="6"/>
    <n v="360"/>
  </r>
  <r>
    <s v="ID0109"/>
    <d v="2016-01-02T14:52:48"/>
    <x v="5"/>
    <s v="Fridge"/>
    <x v="1"/>
    <x v="1"/>
    <m/>
    <m/>
    <m/>
    <m/>
    <m/>
  </r>
  <r>
    <s v="ID0110"/>
    <d v="2016-01-02T14:52:48"/>
    <x v="7"/>
    <s v="Television"/>
    <x v="0"/>
    <x v="0"/>
    <n v="19"/>
    <d v="1899-12-30T00:02:38"/>
    <n v="2"/>
    <n v="2"/>
    <n v="120"/>
  </r>
  <r>
    <s v="ID0107"/>
    <d v="2016-01-02T14:22:34"/>
    <x v="7"/>
    <s v="Television"/>
    <x v="1"/>
    <x v="1"/>
    <m/>
    <m/>
    <m/>
    <m/>
    <m/>
  </r>
  <r>
    <s v="ID0108"/>
    <d v="2016-01-02T14:22:34"/>
    <x v="4"/>
    <s v="Washing Machine"/>
    <x v="0"/>
    <x v="1"/>
    <n v="55"/>
    <d v="1899-12-30T00:02:32"/>
    <n v="1"/>
    <n v="2"/>
    <n v="120"/>
  </r>
  <r>
    <s v="ID0105"/>
    <d v="2016-01-02T13:53:46"/>
    <x v="4"/>
    <s v="Air Conditioner"/>
    <x v="0"/>
    <x v="0"/>
    <n v="112"/>
    <d v="1899-12-30T00:03:25"/>
    <n v="5"/>
    <n v="3"/>
    <n v="180"/>
  </r>
  <r>
    <s v="ID0106"/>
    <d v="2016-01-02T13:53:46"/>
    <x v="4"/>
    <s v="Toaster"/>
    <x v="0"/>
    <x v="0"/>
    <n v="65"/>
    <d v="1899-12-30T00:04:57"/>
    <n v="3"/>
    <n v="4"/>
    <n v="240"/>
  </r>
  <r>
    <s v="ID0103"/>
    <d v="2016-01-02T13:49:26"/>
    <x v="3"/>
    <s v="Toaster"/>
    <x v="0"/>
    <x v="0"/>
    <n v="22"/>
    <d v="1899-12-30T00:03:56"/>
    <n v="2"/>
    <n v="3"/>
    <n v="180"/>
  </r>
  <r>
    <s v="ID0104"/>
    <d v="2016-01-02T13:49:26"/>
    <x v="6"/>
    <s v="Washing Machine"/>
    <x v="0"/>
    <x v="0"/>
    <n v="38"/>
    <d v="1899-12-30T00:06:36"/>
    <n v="1"/>
    <n v="6"/>
    <n v="360"/>
  </r>
  <r>
    <s v="ID0101"/>
    <d v="2016-01-02T13:45:07"/>
    <x v="4"/>
    <s v="Air Conditioner"/>
    <x v="1"/>
    <x v="1"/>
    <m/>
    <m/>
    <m/>
    <m/>
    <m/>
  </r>
  <r>
    <s v="ID0102"/>
    <d v="2016-01-02T13:45:07"/>
    <x v="6"/>
    <s v="Air Conditioner"/>
    <x v="0"/>
    <x v="1"/>
    <n v="79"/>
    <d v="1899-12-30T00:05:31"/>
    <n v="1"/>
    <n v="5"/>
    <n v="300"/>
  </r>
  <r>
    <s v="ID0097"/>
    <d v="2016-01-02T13:20:38"/>
    <x v="1"/>
    <s v="Washing Machine"/>
    <x v="0"/>
    <x v="0"/>
    <n v="19"/>
    <d v="1899-12-30T00:02:03"/>
    <n v="4"/>
    <n v="2"/>
    <n v="120"/>
  </r>
  <r>
    <s v="ID0098"/>
    <d v="2016-01-02T13:20:38"/>
    <x v="6"/>
    <s v="Television"/>
    <x v="1"/>
    <x v="1"/>
    <m/>
    <m/>
    <m/>
    <m/>
    <m/>
  </r>
  <r>
    <s v="ID0099"/>
    <d v="2016-01-02T13:20:38"/>
    <x v="2"/>
    <s v="Washing Machine"/>
    <x v="0"/>
    <x v="0"/>
    <n v="45"/>
    <d v="1899-12-30T00:06:37"/>
    <n v="3"/>
    <n v="6"/>
    <n v="360"/>
  </r>
  <r>
    <s v="ID0100"/>
    <d v="2016-01-02T13:20:38"/>
    <x v="3"/>
    <s v="Air Conditioner"/>
    <x v="0"/>
    <x v="0"/>
    <n v="95"/>
    <d v="1899-12-30T00:05:11"/>
    <n v="1"/>
    <n v="5"/>
    <n v="300"/>
  </r>
  <r>
    <s v="ID0095"/>
    <d v="2016-01-02T13:13:26"/>
    <x v="3"/>
    <s v="Television"/>
    <x v="0"/>
    <x v="0"/>
    <n v="24"/>
    <d v="1899-12-30T00:01:36"/>
    <n v="3"/>
    <n v="1"/>
    <n v="60"/>
  </r>
  <r>
    <s v="ID0096"/>
    <d v="2016-01-02T13:13:26"/>
    <x v="5"/>
    <s v="Toaster"/>
    <x v="0"/>
    <x v="0"/>
    <n v="113"/>
    <d v="1899-12-30T00:03:54"/>
    <n v="2"/>
    <n v="3"/>
    <n v="180"/>
  </r>
  <r>
    <s v="ID0093"/>
    <d v="2016-01-02T13:04:48"/>
    <x v="0"/>
    <s v="Air Conditioner"/>
    <x v="0"/>
    <x v="0"/>
    <n v="56"/>
    <d v="1899-12-30T00:02:52"/>
    <n v="3"/>
    <n v="2"/>
    <n v="120"/>
  </r>
  <r>
    <s v="ID0094"/>
    <d v="2016-01-02T13:04:48"/>
    <x v="4"/>
    <s v="Air Conditioner"/>
    <x v="0"/>
    <x v="0"/>
    <n v="80"/>
    <d v="1899-12-30T00:00:53"/>
    <n v="3"/>
    <n v="0"/>
    <n v="0"/>
  </r>
  <r>
    <s v="ID0091"/>
    <d v="2016-01-02T13:03:22"/>
    <x v="0"/>
    <s v="Washing Machine"/>
    <x v="0"/>
    <x v="0"/>
    <n v="46"/>
    <d v="1899-12-30T00:05:41"/>
    <n v="1"/>
    <n v="5"/>
    <n v="300"/>
  </r>
  <r>
    <s v="ID0092"/>
    <d v="2016-01-02T13:03:22"/>
    <x v="5"/>
    <s v="Air Conditioner"/>
    <x v="0"/>
    <x v="0"/>
    <n v="101"/>
    <d v="1899-12-30T00:01:28"/>
    <n v="3"/>
    <n v="1"/>
    <n v="60"/>
  </r>
  <r>
    <s v="ID0089"/>
    <d v="2016-01-02T12:59:02"/>
    <x v="7"/>
    <s v="Air Conditioner"/>
    <x v="0"/>
    <x v="0"/>
    <n v="119"/>
    <d v="1899-12-30T00:03:32"/>
    <n v="4"/>
    <n v="3"/>
    <n v="180"/>
  </r>
  <r>
    <s v="ID0090"/>
    <d v="2016-01-02T12:59:02"/>
    <x v="2"/>
    <s v="Television"/>
    <x v="1"/>
    <x v="1"/>
    <m/>
    <m/>
    <m/>
    <m/>
    <m/>
  </r>
  <r>
    <s v="ID0087"/>
    <d v="2016-01-02T12:44:38"/>
    <x v="0"/>
    <s v="Toaster"/>
    <x v="1"/>
    <x v="1"/>
    <m/>
    <m/>
    <m/>
    <m/>
    <m/>
  </r>
  <r>
    <s v="ID0088"/>
    <d v="2016-01-02T12:44:38"/>
    <x v="6"/>
    <s v="Fridge"/>
    <x v="0"/>
    <x v="1"/>
    <n v="45"/>
    <d v="1899-12-30T00:01:26"/>
    <n v="4"/>
    <n v="1"/>
    <n v="60"/>
  </r>
  <r>
    <s v="ID0085"/>
    <d v="2016-01-02T12:41:46"/>
    <x v="4"/>
    <s v="Air Conditioner"/>
    <x v="0"/>
    <x v="0"/>
    <n v="106"/>
    <d v="1899-12-30T00:04:22"/>
    <n v="5"/>
    <n v="4"/>
    <n v="240"/>
  </r>
  <r>
    <s v="ID0086"/>
    <d v="2016-01-02T12:41:46"/>
    <x v="6"/>
    <s v="Air Conditioner"/>
    <x v="0"/>
    <x v="0"/>
    <n v="32"/>
    <d v="1899-12-30T00:04:36"/>
    <n v="3"/>
    <n v="4"/>
    <n v="240"/>
  </r>
  <r>
    <s v="ID0083"/>
    <d v="2016-01-02T12:20:10"/>
    <x v="5"/>
    <s v="Fridge"/>
    <x v="0"/>
    <x v="0"/>
    <n v="55"/>
    <d v="1899-12-30T00:04:44"/>
    <n v="3"/>
    <n v="4"/>
    <n v="240"/>
  </r>
  <r>
    <s v="ID0084"/>
    <d v="2016-01-02T12:20:10"/>
    <x v="2"/>
    <s v="Washing Machine"/>
    <x v="0"/>
    <x v="0"/>
    <n v="68"/>
    <d v="1899-12-30T00:05:59"/>
    <n v="4"/>
    <n v="5"/>
    <n v="300"/>
  </r>
  <r>
    <s v="ID0081"/>
    <d v="2016-01-02T12:00:00"/>
    <x v="3"/>
    <s v="Fridge"/>
    <x v="0"/>
    <x v="0"/>
    <n v="118"/>
    <d v="1899-12-30T00:02:06"/>
    <n v="4"/>
    <n v="2"/>
    <n v="120"/>
  </r>
  <r>
    <s v="ID0082"/>
    <d v="2016-01-02T12:00:00"/>
    <x v="1"/>
    <s v="Toaster"/>
    <x v="0"/>
    <x v="0"/>
    <n v="52"/>
    <d v="1899-12-30T00:06:56"/>
    <n v="4"/>
    <n v="6"/>
    <n v="360"/>
  </r>
  <r>
    <s v="ID0079"/>
    <d v="2016-01-02T11:54:14"/>
    <x v="4"/>
    <s v="Washing Machine"/>
    <x v="0"/>
    <x v="0"/>
    <n v="58"/>
    <d v="1899-12-30T00:03:28"/>
    <n v="3"/>
    <n v="3"/>
    <n v="180"/>
  </r>
  <r>
    <s v="ID0080"/>
    <d v="2016-01-02T11:54:14"/>
    <x v="2"/>
    <s v="Fridge"/>
    <x v="0"/>
    <x v="0"/>
    <n v="121"/>
    <d v="1899-12-30T00:04:47"/>
    <n v="5"/>
    <n v="4"/>
    <n v="240"/>
  </r>
  <r>
    <s v="ID0077"/>
    <d v="2016-01-02T11:47:02"/>
    <x v="6"/>
    <s v="Air Conditioner"/>
    <x v="0"/>
    <x v="0"/>
    <n v="33"/>
    <d v="1899-12-30T00:06:38"/>
    <n v="2"/>
    <n v="6"/>
    <n v="360"/>
  </r>
  <r>
    <s v="ID0078"/>
    <d v="2016-01-02T11:47:02"/>
    <x v="2"/>
    <s v="Washing Machine"/>
    <x v="0"/>
    <x v="0"/>
    <n v="51"/>
    <d v="1899-12-30T00:06:22"/>
    <n v="2"/>
    <n v="6"/>
    <n v="360"/>
  </r>
  <r>
    <s v="ID0075"/>
    <d v="2016-01-02T11:42:43"/>
    <x v="5"/>
    <s v="Air Conditioner"/>
    <x v="0"/>
    <x v="1"/>
    <n v="125"/>
    <d v="1899-12-30T00:01:38"/>
    <n v="3"/>
    <n v="1"/>
    <n v="60"/>
  </r>
  <r>
    <s v="ID0076"/>
    <d v="2016-01-02T11:42:43"/>
    <x v="3"/>
    <s v="Fridge"/>
    <x v="1"/>
    <x v="1"/>
    <m/>
    <m/>
    <m/>
    <m/>
    <m/>
  </r>
  <r>
    <s v="ID0073"/>
    <d v="2016-01-02T11:26:53"/>
    <x v="1"/>
    <s v="Toaster"/>
    <x v="0"/>
    <x v="1"/>
    <n v="10"/>
    <d v="1899-12-30T00:02:19"/>
    <n v="5"/>
    <n v="2"/>
    <n v="120"/>
  </r>
  <r>
    <s v="ID0074"/>
    <d v="2016-01-02T11:26:53"/>
    <x v="4"/>
    <s v="Washing Machine"/>
    <x v="0"/>
    <x v="0"/>
    <n v="122"/>
    <d v="1899-12-30T00:04:53"/>
    <n v="1"/>
    <n v="4"/>
    <n v="240"/>
  </r>
  <r>
    <s v="ID0071"/>
    <d v="2016-01-02T11:08:10"/>
    <x v="7"/>
    <s v="Air Conditioner"/>
    <x v="0"/>
    <x v="0"/>
    <n v="120"/>
    <d v="1899-12-30T00:02:11"/>
    <n v="4"/>
    <n v="2"/>
    <n v="120"/>
  </r>
  <r>
    <s v="ID0072"/>
    <d v="2016-01-02T11:08:10"/>
    <x v="5"/>
    <s v="Fridge"/>
    <x v="0"/>
    <x v="0"/>
    <n v="113"/>
    <d v="1899-12-30T00:05:51"/>
    <n v="5"/>
    <n v="5"/>
    <n v="300"/>
  </r>
  <r>
    <s v="ID0069"/>
    <d v="2016-01-02T10:33:36"/>
    <x v="3"/>
    <s v="Washing Machine"/>
    <x v="0"/>
    <x v="0"/>
    <n v="69"/>
    <d v="1899-12-30T00:04:45"/>
    <n v="4"/>
    <n v="4"/>
    <n v="240"/>
  </r>
  <r>
    <s v="ID0070"/>
    <d v="2016-01-02T10:33:36"/>
    <x v="3"/>
    <s v="Fridge"/>
    <x v="1"/>
    <x v="1"/>
    <m/>
    <m/>
    <m/>
    <m/>
    <m/>
  </r>
  <r>
    <s v="ID0067"/>
    <d v="2016-01-02T10:04:48"/>
    <x v="0"/>
    <s v="Washing Machine"/>
    <x v="0"/>
    <x v="0"/>
    <n v="98"/>
    <d v="1899-12-30T00:05:49"/>
    <n v="5"/>
    <n v="5"/>
    <n v="300"/>
  </r>
  <r>
    <s v="ID0068"/>
    <d v="2016-01-02T10:04:48"/>
    <x v="0"/>
    <s v="Washing Machine"/>
    <x v="0"/>
    <x v="0"/>
    <n v="70"/>
    <d v="1899-12-30T00:03:12"/>
    <n v="5"/>
    <n v="3"/>
    <n v="180"/>
  </r>
  <r>
    <s v="ID0065"/>
    <d v="2016-01-02T09:38:53"/>
    <x v="0"/>
    <s v="Washing Machine"/>
    <x v="0"/>
    <x v="0"/>
    <n v="98"/>
    <d v="1899-12-30T00:06:25"/>
    <n v="2"/>
    <n v="6"/>
    <n v="360"/>
  </r>
  <r>
    <s v="ID0066"/>
    <d v="2016-01-02T09:38:53"/>
    <x v="3"/>
    <s v="Air Conditioner"/>
    <x v="0"/>
    <x v="1"/>
    <n v="90"/>
    <d v="1899-12-30T00:01:23"/>
    <n v="4"/>
    <n v="1"/>
    <n v="60"/>
  </r>
  <r>
    <s v="ID0063"/>
    <d v="2016-01-02T09:20:10"/>
    <x v="2"/>
    <s v="Television"/>
    <x v="0"/>
    <x v="0"/>
    <n v="96"/>
    <d v="1899-12-30T00:06:46"/>
    <n v="1"/>
    <n v="6"/>
    <n v="360"/>
  </r>
  <r>
    <s v="ID0064"/>
    <d v="2016-01-02T09:20:10"/>
    <x v="5"/>
    <s v="Television"/>
    <x v="0"/>
    <x v="0"/>
    <n v="90"/>
    <d v="1899-12-30T00:06:23"/>
    <n v="3"/>
    <n v="6"/>
    <n v="360"/>
  </r>
  <r>
    <s v="ID0061"/>
    <d v="2016-01-02T09:18:43"/>
    <x v="3"/>
    <s v="Television"/>
    <x v="0"/>
    <x v="0"/>
    <n v="17"/>
    <d v="1899-12-30T00:06:15"/>
    <n v="3"/>
    <n v="6"/>
    <n v="360"/>
  </r>
  <r>
    <s v="ID0062"/>
    <d v="2016-01-02T09:18:43"/>
    <x v="7"/>
    <s v="Air Conditioner"/>
    <x v="1"/>
    <x v="1"/>
    <m/>
    <m/>
    <m/>
    <m/>
    <m/>
  </r>
  <r>
    <s v="ID0059"/>
    <d v="2016-01-02T09:05:46"/>
    <x v="2"/>
    <s v="Air Conditioner"/>
    <x v="0"/>
    <x v="0"/>
    <n v="65"/>
    <d v="1899-12-30T00:06:00"/>
    <n v="5"/>
    <n v="6"/>
    <n v="360"/>
  </r>
  <r>
    <s v="ID0060"/>
    <d v="2016-01-02T09:05:46"/>
    <x v="2"/>
    <s v="Washing Machine"/>
    <x v="0"/>
    <x v="0"/>
    <n v="50"/>
    <d v="1899-12-30T00:04:26"/>
    <n v="3"/>
    <n v="4"/>
    <n v="240"/>
  </r>
  <r>
    <s v="ID0057"/>
    <d v="2016-01-01T17:57:07"/>
    <x v="0"/>
    <s v="Air Conditioner"/>
    <x v="0"/>
    <x v="0"/>
    <n v="48"/>
    <d v="1899-12-30T00:02:52"/>
    <n v="2"/>
    <n v="2"/>
    <n v="120"/>
  </r>
  <r>
    <s v="ID0058"/>
    <d v="2016-01-01T17:57:07"/>
    <x v="5"/>
    <s v="Fridge"/>
    <x v="0"/>
    <x v="0"/>
    <n v="45"/>
    <d v="1899-12-30T00:03:23"/>
    <n v="5"/>
    <n v="3"/>
    <n v="180"/>
  </r>
  <r>
    <s v="ID0055"/>
    <d v="2016-01-01T17:44:10"/>
    <x v="4"/>
    <s v="Television"/>
    <x v="0"/>
    <x v="0"/>
    <n v="35"/>
    <d v="1899-12-30T00:01:19"/>
    <n v="3"/>
    <n v="1"/>
    <n v="60"/>
  </r>
  <r>
    <s v="ID0056"/>
    <d v="2016-01-01T17:44:10"/>
    <x v="2"/>
    <s v="Television"/>
    <x v="0"/>
    <x v="0"/>
    <n v="83"/>
    <d v="1899-12-30T00:06:45"/>
    <n v="4"/>
    <n v="6"/>
    <n v="360"/>
  </r>
  <r>
    <s v="ID0053"/>
    <d v="2016-01-01T17:36:58"/>
    <x v="5"/>
    <s v="Toaster"/>
    <x v="0"/>
    <x v="0"/>
    <n v="13"/>
    <d v="1899-12-30T00:01:15"/>
    <n v="5"/>
    <n v="1"/>
    <n v="60"/>
  </r>
  <r>
    <s v="ID0054"/>
    <d v="2016-01-01T17:36:58"/>
    <x v="2"/>
    <s v="Toaster"/>
    <x v="0"/>
    <x v="0"/>
    <n v="119"/>
    <d v="1899-12-30T00:02:32"/>
    <n v="5"/>
    <n v="2"/>
    <n v="120"/>
  </r>
  <r>
    <s v="ID0051"/>
    <d v="2016-01-01T17:35:31"/>
    <x v="6"/>
    <s v="Washing Machine"/>
    <x v="1"/>
    <x v="1"/>
    <m/>
    <m/>
    <m/>
    <m/>
    <m/>
  </r>
  <r>
    <s v="ID0052"/>
    <d v="2016-01-01T17:35:31"/>
    <x v="0"/>
    <s v="Fridge"/>
    <x v="1"/>
    <x v="1"/>
    <m/>
    <m/>
    <m/>
    <m/>
    <m/>
  </r>
  <r>
    <s v="ID0049"/>
    <d v="2016-01-01T17:25:26"/>
    <x v="7"/>
    <s v="Air Conditioner"/>
    <x v="0"/>
    <x v="0"/>
    <n v="104"/>
    <d v="1899-12-30T00:03:35"/>
    <n v="5"/>
    <n v="3"/>
    <n v="180"/>
  </r>
  <r>
    <s v="ID0050"/>
    <d v="2016-01-01T17:25:26"/>
    <x v="2"/>
    <s v="Air Conditioner"/>
    <x v="1"/>
    <x v="1"/>
    <m/>
    <m/>
    <m/>
    <m/>
    <m/>
  </r>
  <r>
    <s v="ID0047"/>
    <d v="2016-01-01T17:13:55"/>
    <x v="2"/>
    <s v="Fridge"/>
    <x v="0"/>
    <x v="0"/>
    <n v="107"/>
    <d v="1899-12-30T00:02:22"/>
    <n v="3"/>
    <n v="2"/>
    <n v="120"/>
  </r>
  <r>
    <s v="ID0048"/>
    <d v="2016-01-01T17:13:55"/>
    <x v="6"/>
    <s v="Washing Machine"/>
    <x v="1"/>
    <x v="1"/>
    <m/>
    <m/>
    <m/>
    <m/>
    <m/>
  </r>
  <r>
    <s v="ID0045"/>
    <d v="2016-01-01T15:44:38"/>
    <x v="3"/>
    <s v="Fridge"/>
    <x v="0"/>
    <x v="0"/>
    <n v="25"/>
    <d v="1899-12-30T00:05:13"/>
    <n v="5"/>
    <n v="5"/>
    <n v="300"/>
  </r>
  <r>
    <s v="ID0046"/>
    <d v="2016-01-01T15:44:38"/>
    <x v="0"/>
    <s v="Washing Machine"/>
    <x v="1"/>
    <x v="1"/>
    <m/>
    <m/>
    <m/>
    <m/>
    <m/>
  </r>
  <r>
    <s v="ID0041"/>
    <d v="2016-01-01T14:47:02"/>
    <x v="0"/>
    <s v="Air Conditioner"/>
    <x v="0"/>
    <x v="0"/>
    <n v="27"/>
    <d v="1899-12-30T00:02:09"/>
    <n v="5"/>
    <n v="2"/>
    <n v="120"/>
  </r>
  <r>
    <s v="ID0042"/>
    <d v="2016-01-01T14:47:02"/>
    <x v="1"/>
    <s v="Washing Machine"/>
    <x v="0"/>
    <x v="0"/>
    <n v="100"/>
    <d v="1899-12-30T00:04:54"/>
    <n v="5"/>
    <n v="4"/>
    <n v="240"/>
  </r>
  <r>
    <s v="ID0043"/>
    <d v="2016-01-01T14:47:02"/>
    <x v="3"/>
    <s v="Air Conditioner"/>
    <x v="0"/>
    <x v="0"/>
    <n v="45"/>
    <d v="1899-12-30T00:06:21"/>
    <n v="3"/>
    <n v="6"/>
    <n v="360"/>
  </r>
  <r>
    <s v="ID0044"/>
    <d v="2016-01-01T14:47:02"/>
    <x v="4"/>
    <s v="Toaster"/>
    <x v="0"/>
    <x v="0"/>
    <n v="98"/>
    <d v="1899-12-30T00:03:14"/>
    <n v="5"/>
    <n v="3"/>
    <n v="180"/>
  </r>
  <r>
    <s v="ID0039"/>
    <d v="2016-01-01T14:38:24"/>
    <x v="5"/>
    <s v="Washing Machine"/>
    <x v="0"/>
    <x v="0"/>
    <n v="74"/>
    <d v="1899-12-30T00:06:41"/>
    <n v="1"/>
    <n v="6"/>
    <n v="360"/>
  </r>
  <r>
    <s v="ID0040"/>
    <d v="2016-01-01T14:38:24"/>
    <x v="1"/>
    <s v="Air Conditioner"/>
    <x v="0"/>
    <x v="0"/>
    <n v="49"/>
    <d v="1899-12-30T00:02:29"/>
    <n v="3"/>
    <n v="2"/>
    <n v="120"/>
  </r>
  <r>
    <s v="ID0035"/>
    <d v="2016-01-01T13:42:14"/>
    <x v="4"/>
    <s v="Television"/>
    <x v="0"/>
    <x v="0"/>
    <n v="119"/>
    <d v="1899-12-30T00:01:31"/>
    <n v="5"/>
    <n v="1"/>
    <n v="60"/>
  </r>
  <r>
    <s v="ID0036"/>
    <d v="2016-01-01T13:42:14"/>
    <x v="3"/>
    <s v="Television"/>
    <x v="1"/>
    <x v="1"/>
    <m/>
    <m/>
    <m/>
    <m/>
    <m/>
  </r>
  <r>
    <s v="ID0037"/>
    <d v="2016-01-01T13:42:14"/>
    <x v="6"/>
    <s v="Air Conditioner"/>
    <x v="0"/>
    <x v="1"/>
    <n v="20"/>
    <d v="1899-12-30T00:01:12"/>
    <n v="2"/>
    <n v="1"/>
    <n v="60"/>
  </r>
  <r>
    <s v="ID0038"/>
    <d v="2016-01-01T13:42:14"/>
    <x v="7"/>
    <s v="Air Conditioner"/>
    <x v="0"/>
    <x v="0"/>
    <n v="52"/>
    <d v="1899-12-30T00:00:36"/>
    <n v="3"/>
    <n v="0"/>
    <n v="0"/>
  </r>
  <r>
    <s v="ID0033"/>
    <d v="2016-01-01T13:33:36"/>
    <x v="3"/>
    <s v="Air Conditioner"/>
    <x v="0"/>
    <x v="0"/>
    <n v="57"/>
    <d v="1899-12-30T00:06:49"/>
    <n v="3"/>
    <n v="6"/>
    <n v="360"/>
  </r>
  <r>
    <s v="ID0034"/>
    <d v="2016-01-01T13:33:36"/>
    <x v="0"/>
    <s v="Toaster"/>
    <x v="0"/>
    <x v="1"/>
    <n v="53"/>
    <d v="1899-12-30T00:01:44"/>
    <n v="2"/>
    <n v="1"/>
    <n v="60"/>
  </r>
  <r>
    <s v="ID0031"/>
    <d v="2016-01-01T13:24:58"/>
    <x v="7"/>
    <s v="Fridge"/>
    <x v="0"/>
    <x v="0"/>
    <n v="22"/>
    <d v="1899-12-30T00:05:08"/>
    <n v="3"/>
    <n v="5"/>
    <n v="300"/>
  </r>
  <r>
    <s v="ID0032"/>
    <d v="2016-01-01T13:24:58"/>
    <x v="7"/>
    <s v="Television"/>
    <x v="0"/>
    <x v="0"/>
    <n v="122"/>
    <d v="1899-12-30T00:02:08"/>
    <n v="4"/>
    <n v="2"/>
    <n v="120"/>
  </r>
  <r>
    <s v="ID0027"/>
    <d v="2016-01-01T12:40:19"/>
    <x v="7"/>
    <s v="Television"/>
    <x v="0"/>
    <x v="0"/>
    <n v="39"/>
    <d v="1899-12-30T00:04:00"/>
    <n v="3"/>
    <n v="3"/>
    <n v="180"/>
  </r>
  <r>
    <s v="ID0028"/>
    <d v="2016-01-01T12:40:19"/>
    <x v="6"/>
    <s v="Washing Machine"/>
    <x v="0"/>
    <x v="0"/>
    <n v="51"/>
    <d v="1899-12-30T00:02:34"/>
    <n v="4"/>
    <n v="2"/>
    <n v="120"/>
  </r>
  <r>
    <s v="ID0029"/>
    <d v="2016-01-01T12:40:19"/>
    <x v="7"/>
    <s v="Air Conditioner"/>
    <x v="0"/>
    <x v="0"/>
    <n v="106"/>
    <d v="1899-12-30T00:02:09"/>
    <n v="4"/>
    <n v="2"/>
    <n v="120"/>
  </r>
  <r>
    <s v="ID0030"/>
    <d v="2016-01-01T12:40:19"/>
    <x v="5"/>
    <s v="Television"/>
    <x v="0"/>
    <x v="0"/>
    <n v="107"/>
    <d v="1899-12-30T00:05:55"/>
    <n v="3"/>
    <n v="5"/>
    <n v="300"/>
  </r>
  <r>
    <s v="ID0025"/>
    <d v="2016-01-01T12:30:14"/>
    <x v="3"/>
    <s v="Television"/>
    <x v="0"/>
    <x v="0"/>
    <n v="97"/>
    <d v="1899-12-30T00:04:09"/>
    <n v="3"/>
    <n v="4"/>
    <n v="240"/>
  </r>
  <r>
    <s v="ID0026"/>
    <d v="2016-01-01T12:30:14"/>
    <x v="2"/>
    <s v="Toaster"/>
    <x v="1"/>
    <x v="1"/>
    <m/>
    <m/>
    <m/>
    <m/>
    <m/>
  </r>
  <r>
    <s v="ID0021"/>
    <d v="2016-01-01T12:02:53"/>
    <x v="0"/>
    <s v="Air Conditioner"/>
    <x v="0"/>
    <x v="0"/>
    <n v="74"/>
    <d v="1899-12-30T00:05:22"/>
    <n v="5"/>
    <n v="5"/>
    <n v="300"/>
  </r>
  <r>
    <s v="ID0022"/>
    <d v="2016-01-01T12:02:53"/>
    <x v="2"/>
    <s v="Fridge"/>
    <x v="0"/>
    <x v="0"/>
    <n v="89"/>
    <d v="1899-12-30T00:05:50"/>
    <n v="5"/>
    <n v="5"/>
    <n v="300"/>
  </r>
  <r>
    <s v="ID0023"/>
    <d v="2016-01-01T12:02:53"/>
    <x v="6"/>
    <s v="Air Conditioner"/>
    <x v="1"/>
    <x v="1"/>
    <m/>
    <m/>
    <m/>
    <m/>
    <m/>
  </r>
  <r>
    <s v="ID0024"/>
    <d v="2016-01-01T12:02:53"/>
    <x v="7"/>
    <s v="Air Conditioner"/>
    <x v="0"/>
    <x v="0"/>
    <n v="68"/>
    <d v="1899-12-30T00:05:25"/>
    <n v="2"/>
    <n v="5"/>
    <n v="300"/>
  </r>
  <r>
    <s v="ID0019"/>
    <d v="2016-01-01T12:01:26"/>
    <x v="0"/>
    <s v="Television"/>
    <x v="1"/>
    <x v="1"/>
    <m/>
    <m/>
    <m/>
    <m/>
    <m/>
  </r>
  <r>
    <s v="ID0020"/>
    <d v="2016-01-01T12:01:26"/>
    <x v="0"/>
    <s v="Washing Machine"/>
    <x v="0"/>
    <x v="0"/>
    <n v="101"/>
    <d v="1899-12-30T00:02:27"/>
    <n v="3"/>
    <n v="2"/>
    <n v="120"/>
  </r>
  <r>
    <s v="ID0017"/>
    <d v="2016-01-01T11:57:07"/>
    <x v="1"/>
    <s v="Air Conditioner"/>
    <x v="0"/>
    <x v="0"/>
    <n v="45"/>
    <d v="1899-12-30T00:05:32"/>
    <n v="5"/>
    <n v="5"/>
    <n v="300"/>
  </r>
  <r>
    <s v="ID0018"/>
    <d v="2016-01-01T11:57:07"/>
    <x v="4"/>
    <s v="Fridge"/>
    <x v="1"/>
    <x v="1"/>
    <m/>
    <m/>
    <m/>
    <m/>
    <m/>
  </r>
  <r>
    <s v="ID0015"/>
    <d v="2016-01-01T11:55:41"/>
    <x v="4"/>
    <s v="Fridge"/>
    <x v="0"/>
    <x v="0"/>
    <n v="48"/>
    <d v="1899-12-30T00:03:47"/>
    <n v="4"/>
    <n v="3"/>
    <n v="180"/>
  </r>
  <r>
    <s v="ID0016"/>
    <d v="2016-01-01T11:55:41"/>
    <x v="4"/>
    <s v="Fridge"/>
    <x v="0"/>
    <x v="0"/>
    <n v="63"/>
    <d v="1899-12-30T00:05:26"/>
    <n v="2"/>
    <n v="5"/>
    <n v="300"/>
  </r>
  <r>
    <s v="ID0013"/>
    <d v="2016-01-01T11:52:48"/>
    <x v="7"/>
    <s v="Toaster"/>
    <x v="0"/>
    <x v="0"/>
    <n v="84"/>
    <d v="1899-12-30T00:03:34"/>
    <n v="3"/>
    <n v="3"/>
    <n v="180"/>
  </r>
  <r>
    <s v="ID0014"/>
    <d v="2016-01-01T11:52:48"/>
    <x v="6"/>
    <s v="Washing Machine"/>
    <x v="0"/>
    <x v="0"/>
    <n v="89"/>
    <d v="1899-12-30T00:05:44"/>
    <n v="3"/>
    <n v="5"/>
    <n v="300"/>
  </r>
  <r>
    <s v="ID0011"/>
    <d v="2016-01-01T11:15:22"/>
    <x v="7"/>
    <s v="Toaster"/>
    <x v="1"/>
    <x v="1"/>
    <m/>
    <m/>
    <m/>
    <m/>
    <m/>
  </r>
  <r>
    <s v="ID0012"/>
    <d v="2016-01-01T11:15:22"/>
    <x v="1"/>
    <s v="Toaster"/>
    <x v="0"/>
    <x v="0"/>
    <n v="50"/>
    <d v="1899-12-30T00:00:32"/>
    <n v="4"/>
    <n v="0"/>
    <n v="0"/>
  </r>
  <r>
    <s v="ID0009"/>
    <d v="2016-01-01T11:13:55"/>
    <x v="1"/>
    <s v="Fridge"/>
    <x v="0"/>
    <x v="0"/>
    <n v="15"/>
    <d v="1899-12-30T00:06:38"/>
    <n v="4"/>
    <n v="6"/>
    <n v="360"/>
  </r>
  <r>
    <s v="ID0010"/>
    <d v="2016-01-01T11:13:55"/>
    <x v="0"/>
    <s v="Television"/>
    <x v="0"/>
    <x v="0"/>
    <n v="78"/>
    <d v="1899-12-30T00:01:04"/>
    <n v="3"/>
    <n v="1"/>
    <n v="60"/>
  </r>
  <r>
    <s v="ID0007"/>
    <d v="2016-01-01T10:22:05"/>
    <x v="3"/>
    <s v="Toaster"/>
    <x v="0"/>
    <x v="0"/>
    <n v="24"/>
    <d v="1899-12-30T00:03:40"/>
    <n v="2"/>
    <n v="3"/>
    <n v="180"/>
  </r>
  <r>
    <s v="ID0008"/>
    <d v="2016-01-01T10:22:05"/>
    <x v="3"/>
    <s v="Toaster"/>
    <x v="0"/>
    <x v="0"/>
    <n v="22"/>
    <d v="1899-12-30T00:00:38"/>
    <n v="4"/>
    <n v="0"/>
    <n v="0"/>
  </r>
  <r>
    <s v="ID0005"/>
    <d v="2016-01-01T10:00:29"/>
    <x v="4"/>
    <s v="Toaster"/>
    <x v="0"/>
    <x v="0"/>
    <n v="95"/>
    <d v="1899-12-30T00:01:00"/>
    <n v="3"/>
    <n v="1"/>
    <n v="60"/>
  </r>
  <r>
    <s v="ID0006"/>
    <d v="2016-01-01T10:00:29"/>
    <x v="5"/>
    <s v="Air Conditioner"/>
    <x v="1"/>
    <x v="1"/>
    <m/>
    <m/>
    <m/>
    <m/>
    <m/>
  </r>
  <r>
    <s v="ID0003"/>
    <d v="2016-01-01T09:47:31"/>
    <x v="5"/>
    <s v="Washing Machine"/>
    <x v="0"/>
    <x v="0"/>
    <n v="10"/>
    <d v="1899-12-30T00:02:11"/>
    <n v="3"/>
    <n v="2"/>
    <n v="120"/>
  </r>
  <r>
    <s v="ID0004"/>
    <d v="2016-01-01T09:47:31"/>
    <x v="1"/>
    <s v="Washing Machine"/>
    <x v="0"/>
    <x v="0"/>
    <n v="53"/>
    <d v="1899-12-30T00:00:37"/>
    <n v="2"/>
    <n v="0"/>
    <n v="0"/>
  </r>
  <r>
    <s v="ID0001"/>
    <d v="2016-01-01T09:12:58"/>
    <x v="3"/>
    <s v="Washing Machine"/>
    <x v="0"/>
    <x v="0"/>
    <n v="109"/>
    <d v="1899-12-30T00:02:23"/>
    <n v="3"/>
    <n v="2"/>
    <n v="120"/>
  </r>
  <r>
    <s v="ID0002"/>
    <d v="2016-01-01T09:12:58"/>
    <x v="4"/>
    <s v="Air Conditioner"/>
    <x v="0"/>
    <x v="1"/>
    <n v="70"/>
    <d v="1899-12-30T00:04:02"/>
    <n v="3"/>
    <n v="4"/>
    <n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44174-BDBD-41ED-B295-BFBC3949453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1">
    <pivotField showAll="0"/>
    <pivotField numFmtId="22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Speed of Answer" fld="6" subtotal="average" baseField="0" baseItem="0"/>
  </dataFields>
  <formats count="3">
    <format dxfId="3">
      <pivotArea type="all" dataOnly="0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91F84-0282-4ABB-8CEB-513F05E733B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Agent Name">
  <location ref="A29:C38" firstHeaderRow="0" firstDataRow="1" firstDataCol="1" rowPageCount="2" colPageCount="1"/>
  <pivotFields count="11">
    <pivotField dataField="1" showAll="0"/>
    <pivotField numFmtId="22" showAll="0"/>
    <pivotField axis="axisRow" showAll="0">
      <items count="9">
        <item x="4"/>
        <item x="2"/>
        <item x="3"/>
        <item x="1"/>
        <item x="0"/>
        <item x="7"/>
        <item x="6"/>
        <item x="5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hier="-1"/>
  </pageFields>
  <dataFields count="2">
    <dataField name="Total calls" fld="0" subtotal="count" baseField="2" baseItem="0"/>
    <dataField name="Average  Speed of Answer" fld="6" subtotal="average" baseField="2" baseItem="0"/>
  </dataFields>
  <formats count="6">
    <format dxfId="12">
      <pivotArea field="2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collapsedLevelsAreSubtotals="1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</formats>
  <chartFormats count="4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BF34EA-F1D6-4DAC-95E2-5E259C1F66C5}" autoFormatId="16" applyNumberFormats="0" applyBorderFormats="0" applyFontFormats="0" applyPatternFormats="0" applyAlignmentFormats="0" applyWidthHeightFormats="0">
  <queryTableRefresh nextId="18">
    <queryTableFields count="15">
      <queryTableField id="1" name="Call Id" tableColumnId="1"/>
      <queryTableField id="2" name="Date" tableColumnId="2"/>
      <queryTableField id="3" name="Agent" tableColumnId="3"/>
      <queryTableField id="4" name="Department" tableColumnId="4"/>
      <queryTableField id="5" name="Answered (Y/N)" tableColumnId="5"/>
      <queryTableField id="6" name="Resolved" tableColumnId="6"/>
      <queryTableField id="7" name="Speed of Answer" tableColumnId="7"/>
      <queryTableField id="8" name="AvgTalkDuration" tableColumnId="8"/>
      <queryTableField id="9" name="Satisfaction rating" tableColumnId="9"/>
      <queryTableField id="12" name="Minute" tableColumnId="12"/>
      <queryTableField id="13" name="sec" tableColumnId="13"/>
      <queryTableField id="14" name="Second" tableColumnId="14"/>
      <queryTableField id="15" name="Total Seconds" tableColumnId="15"/>
      <queryTableField id="16" name="total Min" tableColumnId="16"/>
      <queryTableField id="17" name="total Minute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3B5C8-1A9A-4DBD-972C-BA3799713D5F}" name="Call_Center_Data" displayName="Call_Center_Data" ref="A1:O1773" tableType="queryTable" totalsRowShown="0">
  <autoFilter ref="A1:O1773" xr:uid="{3B13B5C8-1A9A-4DBD-972C-BA3799713D5F}"/>
  <tableColumns count="15">
    <tableColumn id="1" xr3:uid="{CEAA2BCC-B6D3-4F4A-9C08-80E9FB0E6857}" uniqueName="1" name="Call Id" queryTableFieldId="1" dataDxfId="20"/>
    <tableColumn id="2" xr3:uid="{5A0DE236-3677-4761-ABC5-34CAAF58FF2C}" uniqueName="2" name="Date" queryTableFieldId="2" dataDxfId="19"/>
    <tableColumn id="3" xr3:uid="{6F578C8D-3606-404C-93D4-44AB9C95D39D}" uniqueName="3" name="Agent" queryTableFieldId="3" dataDxfId="18"/>
    <tableColumn id="4" xr3:uid="{768DF26A-E946-4B6A-B2CD-9589046A4CD7}" uniqueName="4" name="Department" queryTableFieldId="4" dataDxfId="17"/>
    <tableColumn id="5" xr3:uid="{EF031B6D-7AC8-423A-B03B-6727F8287670}" uniqueName="5" name="Answered (Y/N)" queryTableFieldId="5" dataDxfId="16"/>
    <tableColumn id="6" xr3:uid="{5E98896F-F861-4E6C-956D-D2C56D5B038C}" uniqueName="6" name="Resolved" queryTableFieldId="6" dataDxfId="15"/>
    <tableColumn id="7" xr3:uid="{850BB58B-D020-4B46-9A9C-CE0B6EFBAB2B}" uniqueName="7" name="Speed of Answer" queryTableFieldId="7"/>
    <tableColumn id="8" xr3:uid="{923E17A9-04E4-4845-B4C5-EEFBF2FFCA62}" uniqueName="8" name="AvgTalkDuration" queryTableFieldId="8" dataDxfId="14"/>
    <tableColumn id="9" xr3:uid="{D65F3E04-A7E3-4EDC-8FE6-514984195F17}" uniqueName="9" name="Satisfaction rating" queryTableFieldId="9"/>
    <tableColumn id="12" xr3:uid="{ABD589F9-46DB-4C67-88EE-C3E8996CB953}" uniqueName="12" name="Minute" queryTableFieldId="12"/>
    <tableColumn id="13" xr3:uid="{996BE3D8-FECC-4019-926A-4BD31B5CF13A}" uniqueName="13" name="sec" queryTableFieldId="13"/>
    <tableColumn id="14" xr3:uid="{4DD4E978-E0B9-4F17-8C5A-34F62D86D6A8}" uniqueName="14" name="Second" queryTableFieldId="14"/>
    <tableColumn id="15" xr3:uid="{B170BC47-176A-4A25-A446-8302FB52AE90}" uniqueName="15" name="Total Seconds" queryTableFieldId="15"/>
    <tableColumn id="16" xr3:uid="{D5E0968C-3993-4311-B888-11009E67AFC7}" uniqueName="16" name="total Min" queryTableFieldId="16"/>
    <tableColumn id="17" xr3:uid="{DA6AC0FF-3091-4EE6-AB83-B5B57D450326}" uniqueName="17" name="total Minutes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7A77-1DAF-45B9-A9AF-F8CC849F6B10}">
  <dimension ref="A1:O1773"/>
  <sheetViews>
    <sheetView topLeftCell="F1" workbookViewId="0">
      <selection sqref="A1:K1773"/>
    </sheetView>
  </sheetViews>
  <sheetFormatPr defaultRowHeight="14.4" x14ac:dyDescent="0.3"/>
  <cols>
    <col min="1" max="1" width="8.3984375" bestFit="1" customWidth="1"/>
    <col min="2" max="2" width="14.09765625" bestFit="1" customWidth="1"/>
    <col min="3" max="3" width="7.796875" bestFit="1" customWidth="1"/>
    <col min="4" max="4" width="15" bestFit="1" customWidth="1"/>
    <col min="5" max="5" width="16.19921875" bestFit="1" customWidth="1"/>
    <col min="6" max="6" width="10.59765625" bestFit="1" customWidth="1"/>
    <col min="7" max="7" width="17.09765625" bestFit="1" customWidth="1"/>
    <col min="8" max="8" width="16.796875" bestFit="1" customWidth="1"/>
    <col min="9" max="9" width="18.296875" bestFit="1" customWidth="1"/>
    <col min="10" max="10" width="8.8984375" bestFit="1" customWidth="1"/>
    <col min="11" max="11" width="6" bestFit="1" customWidth="1"/>
    <col min="12" max="12" width="9.3984375" bestFit="1" customWidth="1"/>
    <col min="13" max="13" width="14.69921875" bestFit="1" customWidth="1"/>
    <col min="14" max="14" width="11.8984375" bestFit="1" customWidth="1"/>
    <col min="15" max="15" width="13.8984375" bestFit="1" customWidth="1"/>
    <col min="16" max="16" width="10.69921875" bestFit="1" customWidth="1"/>
    <col min="17" max="17" width="11.699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1797</v>
      </c>
      <c r="K1" t="s">
        <v>1798</v>
      </c>
      <c r="L1" t="s">
        <v>1811</v>
      </c>
      <c r="M1" t="s">
        <v>1812</v>
      </c>
      <c r="N1" t="s">
        <v>1813</v>
      </c>
      <c r="O1" t="s">
        <v>1814</v>
      </c>
    </row>
    <row r="2" spans="1:15" x14ac:dyDescent="0.3">
      <c r="A2" s="1" t="s">
        <v>9</v>
      </c>
      <c r="B2" s="2">
        <v>42400.732000000004</v>
      </c>
      <c r="C2" s="1" t="s">
        <v>10</v>
      </c>
      <c r="D2" s="1" t="s">
        <v>11</v>
      </c>
      <c r="E2" s="1" t="s">
        <v>12</v>
      </c>
      <c r="F2" s="1" t="s">
        <v>12</v>
      </c>
      <c r="G2">
        <v>91</v>
      </c>
      <c r="H2" s="2">
        <v>2.0679050925926923E-3</v>
      </c>
      <c r="I2">
        <v>3</v>
      </c>
      <c r="J2">
        <v>2</v>
      </c>
      <c r="K2">
        <v>120</v>
      </c>
      <c r="L2">
        <v>59</v>
      </c>
      <c r="M2">
        <v>179</v>
      </c>
      <c r="N2">
        <v>2.9833333333333334</v>
      </c>
      <c r="O2">
        <v>2.98</v>
      </c>
    </row>
    <row r="3" spans="1:15" x14ac:dyDescent="0.3">
      <c r="A3" s="1" t="s">
        <v>13</v>
      </c>
      <c r="B3" s="2">
        <v>42400.732000000004</v>
      </c>
      <c r="C3" s="1" t="s">
        <v>14</v>
      </c>
      <c r="D3" s="1" t="s">
        <v>15</v>
      </c>
      <c r="E3" s="1" t="s">
        <v>12</v>
      </c>
      <c r="F3" s="1" t="s">
        <v>12</v>
      </c>
      <c r="G3">
        <v>121</v>
      </c>
      <c r="H3" s="2">
        <v>4.178333333333395E-3</v>
      </c>
      <c r="I3">
        <v>2</v>
      </c>
      <c r="J3">
        <v>6</v>
      </c>
      <c r="K3">
        <v>360</v>
      </c>
      <c r="L3">
        <v>1</v>
      </c>
      <c r="M3">
        <v>361</v>
      </c>
      <c r="N3">
        <v>6.0166666666666666</v>
      </c>
      <c r="O3">
        <v>6.02</v>
      </c>
    </row>
    <row r="4" spans="1:15" x14ac:dyDescent="0.3">
      <c r="A4" s="1" t="s">
        <v>16</v>
      </c>
      <c r="B4" s="2">
        <v>42400.714</v>
      </c>
      <c r="C4" s="1" t="s">
        <v>17</v>
      </c>
      <c r="D4" s="1" t="s">
        <v>11</v>
      </c>
      <c r="E4" s="1" t="s">
        <v>18</v>
      </c>
      <c r="F4" s="1" t="s">
        <v>18</v>
      </c>
      <c r="H4" s="2"/>
    </row>
    <row r="5" spans="1:15" x14ac:dyDescent="0.3">
      <c r="A5" s="1" t="s">
        <v>19</v>
      </c>
      <c r="B5" s="2">
        <v>42400.714</v>
      </c>
      <c r="C5" s="1" t="s">
        <v>20</v>
      </c>
      <c r="D5" s="1" t="s">
        <v>21</v>
      </c>
      <c r="E5" s="1" t="s">
        <v>12</v>
      </c>
      <c r="F5" s="1" t="s">
        <v>12</v>
      </c>
      <c r="G5">
        <v>78</v>
      </c>
      <c r="H5" s="2">
        <v>7.2416666666663687E-4</v>
      </c>
      <c r="I5">
        <v>4</v>
      </c>
      <c r="J5">
        <v>1</v>
      </c>
      <c r="K5">
        <v>60</v>
      </c>
      <c r="L5">
        <v>3</v>
      </c>
      <c r="M5">
        <v>63</v>
      </c>
      <c r="N5">
        <v>1.05</v>
      </c>
      <c r="O5">
        <v>1.05</v>
      </c>
    </row>
    <row r="6" spans="1:15" x14ac:dyDescent="0.3">
      <c r="A6" s="1" t="s">
        <v>22</v>
      </c>
      <c r="B6" s="2">
        <v>42400.705999999998</v>
      </c>
      <c r="C6" s="1" t="s">
        <v>23</v>
      </c>
      <c r="D6" s="1" t="s">
        <v>24</v>
      </c>
      <c r="E6" s="1" t="s">
        <v>12</v>
      </c>
      <c r="F6" s="1" t="s">
        <v>12</v>
      </c>
      <c r="G6">
        <v>58</v>
      </c>
      <c r="H6" s="2">
        <v>3.2629282407408144E-3</v>
      </c>
      <c r="I6">
        <v>5</v>
      </c>
      <c r="J6">
        <v>4</v>
      </c>
      <c r="K6">
        <v>240</v>
      </c>
      <c r="L6">
        <v>42</v>
      </c>
      <c r="M6">
        <v>282</v>
      </c>
      <c r="N6">
        <v>4.7</v>
      </c>
      <c r="O6">
        <v>4.7</v>
      </c>
    </row>
    <row r="7" spans="1:15" x14ac:dyDescent="0.3">
      <c r="A7" s="1" t="s">
        <v>25</v>
      </c>
      <c r="B7" s="2">
        <v>42400.705999999998</v>
      </c>
      <c r="C7" s="1" t="s">
        <v>17</v>
      </c>
      <c r="D7" s="1" t="s">
        <v>26</v>
      </c>
      <c r="E7" s="1" t="s">
        <v>18</v>
      </c>
      <c r="F7" s="1" t="s">
        <v>18</v>
      </c>
      <c r="H7" s="2"/>
    </row>
    <row r="8" spans="1:15" x14ac:dyDescent="0.3">
      <c r="A8" s="1" t="s">
        <v>27</v>
      </c>
      <c r="B8" s="2">
        <v>42400.680999999997</v>
      </c>
      <c r="C8" s="1" t="s">
        <v>14</v>
      </c>
      <c r="D8" s="1" t="s">
        <v>26</v>
      </c>
      <c r="E8" s="1" t="s">
        <v>12</v>
      </c>
      <c r="F8" s="1" t="s">
        <v>12</v>
      </c>
      <c r="G8">
        <v>95</v>
      </c>
      <c r="H8" s="2">
        <v>3.4786342592592057E-3</v>
      </c>
      <c r="I8">
        <v>3</v>
      </c>
      <c r="J8">
        <v>5</v>
      </c>
      <c r="K8">
        <v>300</v>
      </c>
      <c r="L8">
        <v>1</v>
      </c>
      <c r="M8">
        <v>301</v>
      </c>
      <c r="N8">
        <v>5.0166666666666666</v>
      </c>
      <c r="O8">
        <v>5.0199999999999996</v>
      </c>
    </row>
    <row r="9" spans="1:15" x14ac:dyDescent="0.3">
      <c r="A9" s="1" t="s">
        <v>28</v>
      </c>
      <c r="B9" s="2">
        <v>42400.680999999997</v>
      </c>
      <c r="C9" s="1" t="s">
        <v>23</v>
      </c>
      <c r="D9" s="1" t="s">
        <v>24</v>
      </c>
      <c r="E9" s="1" t="s">
        <v>12</v>
      </c>
      <c r="F9" s="1" t="s">
        <v>12</v>
      </c>
      <c r="G9">
        <v>49</v>
      </c>
      <c r="H9" s="2">
        <v>1.365868055555497E-3</v>
      </c>
      <c r="I9">
        <v>3</v>
      </c>
      <c r="J9">
        <v>1</v>
      </c>
      <c r="K9">
        <v>60</v>
      </c>
      <c r="L9">
        <v>58</v>
      </c>
      <c r="M9">
        <v>118</v>
      </c>
      <c r="N9">
        <v>1.9666666666666666</v>
      </c>
      <c r="O9">
        <v>1.97</v>
      </c>
    </row>
    <row r="10" spans="1:15" x14ac:dyDescent="0.3">
      <c r="A10" s="1" t="s">
        <v>29</v>
      </c>
      <c r="B10" s="2">
        <v>42400.673000000003</v>
      </c>
      <c r="C10" s="1" t="s">
        <v>30</v>
      </c>
      <c r="D10" s="1" t="s">
        <v>24</v>
      </c>
      <c r="E10" s="1" t="s">
        <v>12</v>
      </c>
      <c r="F10" s="1" t="s">
        <v>12</v>
      </c>
      <c r="G10">
        <v>103</v>
      </c>
      <c r="H10" s="2">
        <v>4.3250694444445514E-3</v>
      </c>
      <c r="I10">
        <v>4</v>
      </c>
      <c r="J10">
        <v>6</v>
      </c>
      <c r="K10">
        <v>360</v>
      </c>
      <c r="L10">
        <v>14</v>
      </c>
      <c r="M10">
        <v>374</v>
      </c>
      <c r="N10">
        <v>6.2333333333333334</v>
      </c>
      <c r="O10">
        <v>6.23</v>
      </c>
    </row>
    <row r="11" spans="1:15" x14ac:dyDescent="0.3">
      <c r="A11" s="1" t="s">
        <v>31</v>
      </c>
      <c r="B11" s="2">
        <v>42400.673000000003</v>
      </c>
      <c r="C11" s="1" t="s">
        <v>23</v>
      </c>
      <c r="D11" s="1" t="s">
        <v>24</v>
      </c>
      <c r="E11" s="1" t="s">
        <v>12</v>
      </c>
      <c r="F11" s="1" t="s">
        <v>12</v>
      </c>
      <c r="G11">
        <v>81</v>
      </c>
      <c r="H11" s="2">
        <v>2.3799305555556316E-3</v>
      </c>
      <c r="I11">
        <v>2</v>
      </c>
      <c r="J11">
        <v>3</v>
      </c>
      <c r="K11">
        <v>180</v>
      </c>
      <c r="L11">
        <v>26</v>
      </c>
      <c r="M11">
        <v>206</v>
      </c>
      <c r="N11">
        <v>3.4333333333333331</v>
      </c>
      <c r="O11">
        <v>3.43</v>
      </c>
    </row>
    <row r="12" spans="1:15" x14ac:dyDescent="0.3">
      <c r="A12" s="1" t="s">
        <v>32</v>
      </c>
      <c r="B12" s="2">
        <v>42400.673000000003</v>
      </c>
      <c r="C12" s="1" t="s">
        <v>30</v>
      </c>
      <c r="D12" s="1" t="s">
        <v>26</v>
      </c>
      <c r="E12" s="1" t="s">
        <v>12</v>
      </c>
      <c r="F12" s="1" t="s">
        <v>12</v>
      </c>
      <c r="G12">
        <v>48</v>
      </c>
      <c r="H12" s="2">
        <v>2.7397916666667133E-3</v>
      </c>
      <c r="I12">
        <v>5</v>
      </c>
      <c r="J12">
        <v>3</v>
      </c>
      <c r="K12">
        <v>180</v>
      </c>
      <c r="L12">
        <v>57</v>
      </c>
      <c r="M12">
        <v>237</v>
      </c>
      <c r="N12">
        <v>3.95</v>
      </c>
      <c r="O12">
        <v>3.95</v>
      </c>
    </row>
    <row r="13" spans="1:15" x14ac:dyDescent="0.3">
      <c r="A13" s="1" t="s">
        <v>33</v>
      </c>
      <c r="B13" s="2">
        <v>42400.673000000003</v>
      </c>
      <c r="C13" s="1" t="s">
        <v>17</v>
      </c>
      <c r="D13" s="1" t="s">
        <v>26</v>
      </c>
      <c r="E13" s="1" t="s">
        <v>12</v>
      </c>
      <c r="F13" s="1" t="s">
        <v>12</v>
      </c>
      <c r="G13">
        <v>92</v>
      </c>
      <c r="H13" s="2">
        <v>4.1778356481481094E-3</v>
      </c>
      <c r="I13">
        <v>3</v>
      </c>
      <c r="J13">
        <v>6</v>
      </c>
      <c r="K13">
        <v>360</v>
      </c>
      <c r="L13">
        <v>1</v>
      </c>
      <c r="M13">
        <v>361</v>
      </c>
      <c r="N13">
        <v>6.0166666666666666</v>
      </c>
      <c r="O13">
        <v>6.02</v>
      </c>
    </row>
    <row r="14" spans="1:15" x14ac:dyDescent="0.3">
      <c r="A14" s="1" t="s">
        <v>34</v>
      </c>
      <c r="B14" s="2">
        <v>42400.663999999997</v>
      </c>
      <c r="C14" s="1" t="s">
        <v>10</v>
      </c>
      <c r="D14" s="1" t="s">
        <v>11</v>
      </c>
      <c r="E14" s="1" t="s">
        <v>12</v>
      </c>
      <c r="F14" s="1" t="s">
        <v>12</v>
      </c>
      <c r="G14">
        <v>50</v>
      </c>
      <c r="H14" s="2">
        <v>3.5861111111112898E-4</v>
      </c>
      <c r="I14">
        <v>2</v>
      </c>
      <c r="J14">
        <v>0</v>
      </c>
      <c r="K14">
        <v>0</v>
      </c>
      <c r="L14">
        <v>31</v>
      </c>
      <c r="M14">
        <v>31</v>
      </c>
      <c r="N14">
        <v>0.51666666666666672</v>
      </c>
      <c r="O14">
        <v>0.52</v>
      </c>
    </row>
    <row r="15" spans="1:15" x14ac:dyDescent="0.3">
      <c r="A15" s="1" t="s">
        <v>35</v>
      </c>
      <c r="B15" s="2">
        <v>42400.663999999997</v>
      </c>
      <c r="C15" s="1" t="s">
        <v>36</v>
      </c>
      <c r="D15" s="1" t="s">
        <v>11</v>
      </c>
      <c r="E15" s="1" t="s">
        <v>18</v>
      </c>
      <c r="F15" s="1" t="s">
        <v>18</v>
      </c>
      <c r="H15" s="2"/>
    </row>
    <row r="16" spans="1:15" x14ac:dyDescent="0.3">
      <c r="A16" s="1" t="s">
        <v>37</v>
      </c>
      <c r="B16" s="2">
        <v>42400.652000000002</v>
      </c>
      <c r="C16" s="1" t="s">
        <v>10</v>
      </c>
      <c r="D16" s="1" t="s">
        <v>26</v>
      </c>
      <c r="E16" s="1" t="s">
        <v>18</v>
      </c>
      <c r="F16" s="1" t="s">
        <v>18</v>
      </c>
      <c r="H16" s="2"/>
    </row>
    <row r="17" spans="1:15" x14ac:dyDescent="0.3">
      <c r="A17" s="1" t="s">
        <v>38</v>
      </c>
      <c r="B17" s="2">
        <v>42400.652000000002</v>
      </c>
      <c r="C17" s="1" t="s">
        <v>17</v>
      </c>
      <c r="D17" s="1" t="s">
        <v>24</v>
      </c>
      <c r="E17" s="1" t="s">
        <v>12</v>
      </c>
      <c r="F17" s="1" t="s">
        <v>12</v>
      </c>
      <c r="G17">
        <v>20</v>
      </c>
      <c r="H17" s="2">
        <v>9.1905092592603488E-4</v>
      </c>
      <c r="I17">
        <v>4</v>
      </c>
      <c r="J17">
        <v>1</v>
      </c>
      <c r="K17">
        <v>60</v>
      </c>
      <c r="L17">
        <v>19</v>
      </c>
      <c r="M17">
        <v>79</v>
      </c>
      <c r="N17">
        <v>1.3166666666666667</v>
      </c>
      <c r="O17">
        <v>1.32</v>
      </c>
    </row>
    <row r="18" spans="1:15" x14ac:dyDescent="0.3">
      <c r="A18" s="1" t="s">
        <v>39</v>
      </c>
      <c r="B18" s="2">
        <v>42400.627999999997</v>
      </c>
      <c r="C18" s="1" t="s">
        <v>17</v>
      </c>
      <c r="D18" s="1" t="s">
        <v>15</v>
      </c>
      <c r="E18" s="1" t="s">
        <v>12</v>
      </c>
      <c r="F18" s="1" t="s">
        <v>12</v>
      </c>
      <c r="G18">
        <v>24</v>
      </c>
      <c r="H18" s="2">
        <v>3.3635069444444277E-3</v>
      </c>
      <c r="I18">
        <v>1</v>
      </c>
      <c r="J18">
        <v>4</v>
      </c>
      <c r="K18">
        <v>240</v>
      </c>
      <c r="L18">
        <v>51</v>
      </c>
      <c r="M18">
        <v>291</v>
      </c>
      <c r="N18">
        <v>4.8499999999999996</v>
      </c>
      <c r="O18">
        <v>4.8499999999999996</v>
      </c>
    </row>
    <row r="19" spans="1:15" x14ac:dyDescent="0.3">
      <c r="A19" s="1" t="s">
        <v>40</v>
      </c>
      <c r="B19" s="2">
        <v>42400.627999999997</v>
      </c>
      <c r="C19" s="1" t="s">
        <v>20</v>
      </c>
      <c r="D19" s="1" t="s">
        <v>26</v>
      </c>
      <c r="E19" s="1" t="s">
        <v>12</v>
      </c>
      <c r="F19" s="1" t="s">
        <v>12</v>
      </c>
      <c r="G19">
        <v>92</v>
      </c>
      <c r="H19" s="2">
        <v>1.7182060185185755E-3</v>
      </c>
      <c r="I19">
        <v>3</v>
      </c>
      <c r="J19">
        <v>2</v>
      </c>
      <c r="K19">
        <v>120</v>
      </c>
      <c r="L19">
        <v>28</v>
      </c>
      <c r="M19">
        <v>148</v>
      </c>
      <c r="N19">
        <v>2.4666666666666668</v>
      </c>
      <c r="O19">
        <v>2.4700000000000002</v>
      </c>
    </row>
    <row r="20" spans="1:15" x14ac:dyDescent="0.3">
      <c r="A20" s="1" t="s">
        <v>41</v>
      </c>
      <c r="B20" s="2">
        <v>42400.625999999997</v>
      </c>
      <c r="C20" s="1" t="s">
        <v>20</v>
      </c>
      <c r="D20" s="1" t="s">
        <v>15</v>
      </c>
      <c r="E20" s="1" t="s">
        <v>12</v>
      </c>
      <c r="F20" s="1" t="s">
        <v>12</v>
      </c>
      <c r="G20">
        <v>113</v>
      </c>
      <c r="H20" s="2">
        <v>1.7643518518517531E-3</v>
      </c>
      <c r="I20">
        <v>1</v>
      </c>
      <c r="J20">
        <v>2</v>
      </c>
      <c r="K20">
        <v>120</v>
      </c>
      <c r="L20">
        <v>32</v>
      </c>
      <c r="M20">
        <v>152</v>
      </c>
      <c r="N20">
        <v>2.5333333333333332</v>
      </c>
      <c r="O20">
        <v>2.5299999999999998</v>
      </c>
    </row>
    <row r="21" spans="1:15" x14ac:dyDescent="0.3">
      <c r="A21" s="1" t="s">
        <v>42</v>
      </c>
      <c r="B21" s="2">
        <v>42400.625999999997</v>
      </c>
      <c r="C21" s="1" t="s">
        <v>20</v>
      </c>
      <c r="D21" s="1" t="s">
        <v>26</v>
      </c>
      <c r="E21" s="1" t="s">
        <v>12</v>
      </c>
      <c r="F21" s="1" t="s">
        <v>12</v>
      </c>
      <c r="G21">
        <v>93</v>
      </c>
      <c r="H21" s="2">
        <v>1.6134722222223008E-3</v>
      </c>
      <c r="I21">
        <v>4</v>
      </c>
      <c r="J21">
        <v>2</v>
      </c>
      <c r="K21">
        <v>120</v>
      </c>
      <c r="L21">
        <v>19</v>
      </c>
      <c r="M21">
        <v>139</v>
      </c>
      <c r="N21">
        <v>2.3166666666666669</v>
      </c>
      <c r="O21">
        <v>2.3199999999999998</v>
      </c>
    </row>
    <row r="22" spans="1:15" x14ac:dyDescent="0.3">
      <c r="A22" s="1" t="s">
        <v>43</v>
      </c>
      <c r="B22" s="2">
        <v>42400.614000000001</v>
      </c>
      <c r="C22" s="1" t="s">
        <v>44</v>
      </c>
      <c r="D22" s="1" t="s">
        <v>21</v>
      </c>
      <c r="E22" s="1" t="s">
        <v>12</v>
      </c>
      <c r="F22" s="1" t="s">
        <v>12</v>
      </c>
      <c r="G22">
        <v>37</v>
      </c>
      <c r="H22" s="2">
        <v>4.0036111111110273E-3</v>
      </c>
      <c r="I22">
        <v>4</v>
      </c>
      <c r="J22">
        <v>5</v>
      </c>
      <c r="K22">
        <v>300</v>
      </c>
      <c r="L22">
        <v>46</v>
      </c>
      <c r="M22">
        <v>346</v>
      </c>
      <c r="N22">
        <v>5.7666666666666666</v>
      </c>
      <c r="O22">
        <v>5.77</v>
      </c>
    </row>
    <row r="23" spans="1:15" x14ac:dyDescent="0.3">
      <c r="A23" s="1" t="s">
        <v>45</v>
      </c>
      <c r="B23" s="2">
        <v>42400.614000000001</v>
      </c>
      <c r="C23" s="1" t="s">
        <v>36</v>
      </c>
      <c r="D23" s="1" t="s">
        <v>26</v>
      </c>
      <c r="E23" s="1" t="s">
        <v>12</v>
      </c>
      <c r="F23" s="1" t="s">
        <v>12</v>
      </c>
      <c r="G23">
        <v>36</v>
      </c>
      <c r="H23" s="2">
        <v>9.9811342592581731E-4</v>
      </c>
      <c r="I23">
        <v>3</v>
      </c>
      <c r="J23">
        <v>1</v>
      </c>
      <c r="K23">
        <v>60</v>
      </c>
      <c r="L23">
        <v>26</v>
      </c>
      <c r="M23">
        <v>86</v>
      </c>
      <c r="N23">
        <v>1.4333333333333333</v>
      </c>
      <c r="O23">
        <v>1.43</v>
      </c>
    </row>
    <row r="24" spans="1:15" x14ac:dyDescent="0.3">
      <c r="A24" s="1" t="s">
        <v>46</v>
      </c>
      <c r="B24" s="2">
        <v>42400.587</v>
      </c>
      <c r="C24" s="1" t="s">
        <v>10</v>
      </c>
      <c r="D24" s="1" t="s">
        <v>21</v>
      </c>
      <c r="E24" s="1" t="s">
        <v>12</v>
      </c>
      <c r="F24" s="1" t="s">
        <v>12</v>
      </c>
      <c r="G24">
        <v>124</v>
      </c>
      <c r="H24" s="2">
        <v>4.6499421296295473E-3</v>
      </c>
      <c r="I24">
        <v>5</v>
      </c>
      <c r="J24">
        <v>6</v>
      </c>
      <c r="K24">
        <v>360</v>
      </c>
      <c r="L24">
        <v>42</v>
      </c>
      <c r="M24">
        <v>402</v>
      </c>
      <c r="N24">
        <v>6.7</v>
      </c>
      <c r="O24">
        <v>6.7</v>
      </c>
    </row>
    <row r="25" spans="1:15" x14ac:dyDescent="0.3">
      <c r="A25" s="1" t="s">
        <v>47</v>
      </c>
      <c r="B25" s="2">
        <v>42400.587</v>
      </c>
      <c r="C25" s="1" t="s">
        <v>10</v>
      </c>
      <c r="D25" s="1" t="s">
        <v>21</v>
      </c>
      <c r="E25" s="1" t="s">
        <v>12</v>
      </c>
      <c r="F25" s="1" t="s">
        <v>12</v>
      </c>
      <c r="G25">
        <v>18</v>
      </c>
      <c r="H25" s="2">
        <v>4.353020833333332E-3</v>
      </c>
      <c r="I25">
        <v>1</v>
      </c>
      <c r="J25">
        <v>6</v>
      </c>
      <c r="K25">
        <v>360</v>
      </c>
      <c r="L25">
        <v>16</v>
      </c>
      <c r="M25">
        <v>376</v>
      </c>
      <c r="N25">
        <v>6.2666666666666666</v>
      </c>
      <c r="O25">
        <v>6.27</v>
      </c>
    </row>
    <row r="26" spans="1:15" x14ac:dyDescent="0.3">
      <c r="A26" s="1" t="s">
        <v>48</v>
      </c>
      <c r="B26" s="2">
        <v>42400.587</v>
      </c>
      <c r="C26" s="1" t="s">
        <v>23</v>
      </c>
      <c r="D26" s="1" t="s">
        <v>21</v>
      </c>
      <c r="E26" s="1" t="s">
        <v>12</v>
      </c>
      <c r="F26" s="1" t="s">
        <v>12</v>
      </c>
      <c r="G26">
        <v>95</v>
      </c>
      <c r="H26" s="2">
        <v>1.6987500000000821E-3</v>
      </c>
      <c r="I26">
        <v>4</v>
      </c>
      <c r="J26">
        <v>2</v>
      </c>
      <c r="K26">
        <v>120</v>
      </c>
      <c r="L26">
        <v>27</v>
      </c>
      <c r="M26">
        <v>147</v>
      </c>
      <c r="N26">
        <v>2.4500000000000002</v>
      </c>
      <c r="O26">
        <v>2.4500000000000002</v>
      </c>
    </row>
    <row r="27" spans="1:15" x14ac:dyDescent="0.3">
      <c r="A27" s="1" t="s">
        <v>49</v>
      </c>
      <c r="B27" s="2">
        <v>42400.587</v>
      </c>
      <c r="C27" s="1" t="s">
        <v>23</v>
      </c>
      <c r="D27" s="1" t="s">
        <v>26</v>
      </c>
      <c r="E27" s="1" t="s">
        <v>12</v>
      </c>
      <c r="F27" s="1" t="s">
        <v>12</v>
      </c>
      <c r="G27">
        <v>17</v>
      </c>
      <c r="H27" s="2">
        <v>3.7658680555554547E-3</v>
      </c>
      <c r="I27">
        <v>3</v>
      </c>
      <c r="J27">
        <v>5</v>
      </c>
      <c r="K27">
        <v>300</v>
      </c>
      <c r="L27">
        <v>25</v>
      </c>
      <c r="M27">
        <v>325</v>
      </c>
      <c r="N27">
        <v>5.416666666666667</v>
      </c>
      <c r="O27">
        <v>5.42</v>
      </c>
    </row>
    <row r="28" spans="1:15" x14ac:dyDescent="0.3">
      <c r="A28" s="1" t="s">
        <v>50</v>
      </c>
      <c r="B28" s="2">
        <v>42400.587</v>
      </c>
      <c r="C28" s="1" t="s">
        <v>10</v>
      </c>
      <c r="D28" s="1" t="s">
        <v>15</v>
      </c>
      <c r="E28" s="1" t="s">
        <v>18</v>
      </c>
      <c r="F28" s="1" t="s">
        <v>18</v>
      </c>
      <c r="H28" s="2"/>
    </row>
    <row r="29" spans="1:15" x14ac:dyDescent="0.3">
      <c r="A29" s="1" t="s">
        <v>51</v>
      </c>
      <c r="B29" s="2">
        <v>42400.587</v>
      </c>
      <c r="C29" s="1" t="s">
        <v>30</v>
      </c>
      <c r="D29" s="1" t="s">
        <v>21</v>
      </c>
      <c r="E29" s="1" t="s">
        <v>12</v>
      </c>
      <c r="F29" s="1" t="s">
        <v>12</v>
      </c>
      <c r="G29">
        <v>75</v>
      </c>
      <c r="H29" s="2">
        <v>3.8762731481489787E-4</v>
      </c>
      <c r="I29">
        <v>3</v>
      </c>
      <c r="J29">
        <v>0</v>
      </c>
      <c r="K29">
        <v>0</v>
      </c>
      <c r="L29">
        <v>33</v>
      </c>
      <c r="M29">
        <v>33</v>
      </c>
      <c r="N29">
        <v>0.55000000000000004</v>
      </c>
      <c r="O29">
        <v>0.55000000000000004</v>
      </c>
    </row>
    <row r="30" spans="1:15" x14ac:dyDescent="0.3">
      <c r="A30" s="1" t="s">
        <v>52</v>
      </c>
      <c r="B30" s="2">
        <v>42400.535000000003</v>
      </c>
      <c r="C30" s="1" t="s">
        <v>30</v>
      </c>
      <c r="D30" s="1" t="s">
        <v>11</v>
      </c>
      <c r="E30" s="1" t="s">
        <v>12</v>
      </c>
      <c r="F30" s="1" t="s">
        <v>12</v>
      </c>
      <c r="G30">
        <v>123</v>
      </c>
      <c r="H30" s="2">
        <v>4.3719907407406833E-3</v>
      </c>
      <c r="I30">
        <v>2</v>
      </c>
      <c r="J30">
        <v>6</v>
      </c>
      <c r="K30">
        <v>360</v>
      </c>
      <c r="L30">
        <v>18</v>
      </c>
      <c r="M30">
        <v>378</v>
      </c>
      <c r="N30">
        <v>6.3</v>
      </c>
      <c r="O30">
        <v>6.3</v>
      </c>
    </row>
    <row r="31" spans="1:15" x14ac:dyDescent="0.3">
      <c r="A31" s="1" t="s">
        <v>53</v>
      </c>
      <c r="B31" s="2">
        <v>42400.535000000003</v>
      </c>
      <c r="C31" s="1" t="s">
        <v>36</v>
      </c>
      <c r="D31" s="1" t="s">
        <v>24</v>
      </c>
      <c r="E31" s="1" t="s">
        <v>18</v>
      </c>
      <c r="F31" s="1" t="s">
        <v>18</v>
      </c>
      <c r="H31" s="2"/>
    </row>
    <row r="32" spans="1:15" x14ac:dyDescent="0.3">
      <c r="A32" s="1" t="s">
        <v>54</v>
      </c>
      <c r="B32" s="2">
        <v>42400.53</v>
      </c>
      <c r="C32" s="1" t="s">
        <v>17</v>
      </c>
      <c r="D32" s="1" t="s">
        <v>15</v>
      </c>
      <c r="E32" s="1" t="s">
        <v>12</v>
      </c>
      <c r="F32" s="1" t="s">
        <v>12</v>
      </c>
      <c r="G32">
        <v>28</v>
      </c>
      <c r="H32" s="2">
        <v>4.2924884259258889E-3</v>
      </c>
      <c r="I32">
        <v>4</v>
      </c>
      <c r="J32">
        <v>6</v>
      </c>
      <c r="K32">
        <v>360</v>
      </c>
      <c r="L32">
        <v>11</v>
      </c>
      <c r="M32">
        <v>371</v>
      </c>
      <c r="N32">
        <v>6.1833333333333336</v>
      </c>
      <c r="O32">
        <v>6.18</v>
      </c>
    </row>
    <row r="33" spans="1:15" x14ac:dyDescent="0.3">
      <c r="A33" s="1" t="s">
        <v>55</v>
      </c>
      <c r="B33" s="2">
        <v>42400.53</v>
      </c>
      <c r="C33" s="1" t="s">
        <v>17</v>
      </c>
      <c r="D33" s="1" t="s">
        <v>21</v>
      </c>
      <c r="E33" s="1" t="s">
        <v>12</v>
      </c>
      <c r="F33" s="1" t="s">
        <v>12</v>
      </c>
      <c r="G33">
        <v>16</v>
      </c>
      <c r="H33" s="2">
        <v>2.4406365740741176E-3</v>
      </c>
      <c r="I33">
        <v>1</v>
      </c>
      <c r="J33">
        <v>3</v>
      </c>
      <c r="K33">
        <v>180</v>
      </c>
      <c r="L33">
        <v>31</v>
      </c>
      <c r="M33">
        <v>211</v>
      </c>
      <c r="N33">
        <v>3.5166666666666666</v>
      </c>
      <c r="O33">
        <v>3.52</v>
      </c>
    </row>
    <row r="34" spans="1:15" x14ac:dyDescent="0.3">
      <c r="A34" s="1" t="s">
        <v>56</v>
      </c>
      <c r="B34" s="2">
        <v>42400.525999999998</v>
      </c>
      <c r="C34" s="1" t="s">
        <v>30</v>
      </c>
      <c r="D34" s="1" t="s">
        <v>21</v>
      </c>
      <c r="E34" s="1" t="s">
        <v>12</v>
      </c>
      <c r="F34" s="1" t="s">
        <v>18</v>
      </c>
      <c r="G34">
        <v>17</v>
      </c>
      <c r="H34" s="2">
        <v>2.6499652777778326E-3</v>
      </c>
      <c r="I34">
        <v>5</v>
      </c>
      <c r="J34">
        <v>3</v>
      </c>
      <c r="K34">
        <v>180</v>
      </c>
      <c r="L34">
        <v>49</v>
      </c>
      <c r="M34">
        <v>229</v>
      </c>
      <c r="N34">
        <v>3.8166666666666669</v>
      </c>
      <c r="O34">
        <v>3.82</v>
      </c>
    </row>
    <row r="35" spans="1:15" x14ac:dyDescent="0.3">
      <c r="A35" s="1" t="s">
        <v>57</v>
      </c>
      <c r="B35" s="2">
        <v>42400.525999999998</v>
      </c>
      <c r="C35" s="1" t="s">
        <v>10</v>
      </c>
      <c r="D35" s="1" t="s">
        <v>26</v>
      </c>
      <c r="E35" s="1" t="s">
        <v>18</v>
      </c>
      <c r="F35" s="1" t="s">
        <v>18</v>
      </c>
      <c r="H35" s="2"/>
    </row>
    <row r="36" spans="1:15" x14ac:dyDescent="0.3">
      <c r="A36" s="1" t="s">
        <v>58</v>
      </c>
      <c r="B36" s="2">
        <v>42400.510999999999</v>
      </c>
      <c r="C36" s="1" t="s">
        <v>20</v>
      </c>
      <c r="D36" s="1" t="s">
        <v>21</v>
      </c>
      <c r="E36" s="1" t="s">
        <v>12</v>
      </c>
      <c r="F36" s="1" t="s">
        <v>12</v>
      </c>
      <c r="G36">
        <v>37</v>
      </c>
      <c r="H36" s="2">
        <v>4.8316666666665675E-3</v>
      </c>
      <c r="I36">
        <v>4</v>
      </c>
      <c r="J36">
        <v>6</v>
      </c>
      <c r="K36">
        <v>360</v>
      </c>
      <c r="L36">
        <v>57</v>
      </c>
      <c r="M36">
        <v>417</v>
      </c>
      <c r="N36">
        <v>6.95</v>
      </c>
      <c r="O36">
        <v>6.95</v>
      </c>
    </row>
    <row r="37" spans="1:15" x14ac:dyDescent="0.3">
      <c r="A37" s="1" t="s">
        <v>59</v>
      </c>
      <c r="B37" s="2">
        <v>42400.510999999999</v>
      </c>
      <c r="C37" s="1" t="s">
        <v>17</v>
      </c>
      <c r="D37" s="1" t="s">
        <v>15</v>
      </c>
      <c r="E37" s="1" t="s">
        <v>12</v>
      </c>
      <c r="F37" s="1" t="s">
        <v>12</v>
      </c>
      <c r="G37">
        <v>29</v>
      </c>
      <c r="H37" s="2">
        <v>4.5051620370371026E-3</v>
      </c>
      <c r="I37">
        <v>5</v>
      </c>
      <c r="J37">
        <v>6</v>
      </c>
      <c r="K37">
        <v>360</v>
      </c>
      <c r="L37">
        <v>29</v>
      </c>
      <c r="M37">
        <v>389</v>
      </c>
      <c r="N37">
        <v>6.4833333333333334</v>
      </c>
      <c r="O37">
        <v>6.48</v>
      </c>
    </row>
    <row r="38" spans="1:15" x14ac:dyDescent="0.3">
      <c r="A38" s="1" t="s">
        <v>60</v>
      </c>
      <c r="B38" s="2">
        <v>42400.5</v>
      </c>
      <c r="C38" s="1" t="s">
        <v>14</v>
      </c>
      <c r="D38" s="1" t="s">
        <v>21</v>
      </c>
      <c r="E38" s="1" t="s">
        <v>12</v>
      </c>
      <c r="F38" s="1" t="s">
        <v>12</v>
      </c>
      <c r="G38">
        <v>102</v>
      </c>
      <c r="H38" s="2">
        <v>2.6389120370371444E-3</v>
      </c>
      <c r="I38">
        <v>3</v>
      </c>
      <c r="J38">
        <v>3</v>
      </c>
      <c r="K38">
        <v>180</v>
      </c>
      <c r="L38">
        <v>48</v>
      </c>
      <c r="M38">
        <v>228</v>
      </c>
      <c r="N38">
        <v>3.8</v>
      </c>
      <c r="O38">
        <v>3.8</v>
      </c>
    </row>
    <row r="39" spans="1:15" x14ac:dyDescent="0.3">
      <c r="A39" s="1" t="s">
        <v>61</v>
      </c>
      <c r="B39" s="2">
        <v>42400.5</v>
      </c>
      <c r="C39" s="1" t="s">
        <v>17</v>
      </c>
      <c r="D39" s="1" t="s">
        <v>15</v>
      </c>
      <c r="E39" s="1" t="s">
        <v>12</v>
      </c>
      <c r="F39" s="1" t="s">
        <v>12</v>
      </c>
      <c r="G39">
        <v>112</v>
      </c>
      <c r="H39" s="2">
        <v>4.6665277777777625E-3</v>
      </c>
      <c r="I39">
        <v>3</v>
      </c>
      <c r="J39">
        <v>6</v>
      </c>
      <c r="K39">
        <v>360</v>
      </c>
      <c r="L39">
        <v>43</v>
      </c>
      <c r="M39">
        <v>403</v>
      </c>
      <c r="N39">
        <v>6.7166666666666668</v>
      </c>
      <c r="O39">
        <v>6.72</v>
      </c>
    </row>
    <row r="40" spans="1:15" x14ac:dyDescent="0.3">
      <c r="A40" s="1" t="s">
        <v>62</v>
      </c>
      <c r="B40" s="2">
        <v>42400.5</v>
      </c>
      <c r="C40" s="1" t="s">
        <v>10</v>
      </c>
      <c r="D40" s="1" t="s">
        <v>15</v>
      </c>
      <c r="E40" s="1" t="s">
        <v>12</v>
      </c>
      <c r="F40" s="1" t="s">
        <v>12</v>
      </c>
      <c r="G40">
        <v>107</v>
      </c>
      <c r="H40" s="2">
        <v>2.2402893518518319E-3</v>
      </c>
      <c r="I40">
        <v>1</v>
      </c>
      <c r="J40">
        <v>3</v>
      </c>
      <c r="K40">
        <v>180</v>
      </c>
      <c r="L40">
        <v>14</v>
      </c>
      <c r="M40">
        <v>194</v>
      </c>
      <c r="N40">
        <v>3.2333333333333334</v>
      </c>
      <c r="O40">
        <v>3.23</v>
      </c>
    </row>
    <row r="41" spans="1:15" x14ac:dyDescent="0.3">
      <c r="A41" s="1" t="s">
        <v>63</v>
      </c>
      <c r="B41" s="2">
        <v>42400.5</v>
      </c>
      <c r="C41" s="1" t="s">
        <v>30</v>
      </c>
      <c r="D41" s="1" t="s">
        <v>24</v>
      </c>
      <c r="E41" s="1" t="s">
        <v>12</v>
      </c>
      <c r="F41" s="1" t="s">
        <v>12</v>
      </c>
      <c r="G41">
        <v>93</v>
      </c>
      <c r="H41" s="2">
        <v>1.8389814814814276E-3</v>
      </c>
      <c r="I41">
        <v>5</v>
      </c>
      <c r="J41">
        <v>2</v>
      </c>
      <c r="K41">
        <v>120</v>
      </c>
      <c r="L41">
        <v>39</v>
      </c>
      <c r="M41">
        <v>159</v>
      </c>
      <c r="N41">
        <v>2.65</v>
      </c>
      <c r="O41">
        <v>2.65</v>
      </c>
    </row>
    <row r="42" spans="1:15" x14ac:dyDescent="0.3">
      <c r="A42" s="1" t="s">
        <v>64</v>
      </c>
      <c r="B42" s="2">
        <v>42400.499000000003</v>
      </c>
      <c r="C42" s="1" t="s">
        <v>17</v>
      </c>
      <c r="D42" s="1" t="s">
        <v>24</v>
      </c>
      <c r="E42" s="1" t="s">
        <v>18</v>
      </c>
      <c r="F42" s="1" t="s">
        <v>18</v>
      </c>
      <c r="H42" s="2"/>
    </row>
    <row r="43" spans="1:15" x14ac:dyDescent="0.3">
      <c r="A43" s="1" t="s">
        <v>65</v>
      </c>
      <c r="B43" s="2">
        <v>42400.499000000003</v>
      </c>
      <c r="C43" s="1" t="s">
        <v>20</v>
      </c>
      <c r="D43" s="1" t="s">
        <v>21</v>
      </c>
      <c r="E43" s="1" t="s">
        <v>12</v>
      </c>
      <c r="F43" s="1" t="s">
        <v>12</v>
      </c>
      <c r="G43">
        <v>38</v>
      </c>
      <c r="H43" s="2">
        <v>2.6367824074073898E-3</v>
      </c>
      <c r="I43">
        <v>4</v>
      </c>
      <c r="J43">
        <v>3</v>
      </c>
      <c r="K43">
        <v>180</v>
      </c>
      <c r="L43">
        <v>48</v>
      </c>
      <c r="M43">
        <v>228</v>
      </c>
      <c r="N43">
        <v>3.8</v>
      </c>
      <c r="O43">
        <v>3.8</v>
      </c>
    </row>
    <row r="44" spans="1:15" x14ac:dyDescent="0.3">
      <c r="A44" s="1" t="s">
        <v>66</v>
      </c>
      <c r="B44" s="2">
        <v>42400.485999999997</v>
      </c>
      <c r="C44" s="1" t="s">
        <v>17</v>
      </c>
      <c r="D44" s="1" t="s">
        <v>21</v>
      </c>
      <c r="E44" s="1" t="s">
        <v>12</v>
      </c>
      <c r="F44" s="1" t="s">
        <v>12</v>
      </c>
      <c r="G44">
        <v>79</v>
      </c>
      <c r="H44" s="2">
        <v>9.4230324074073835E-4</v>
      </c>
      <c r="I44">
        <v>5</v>
      </c>
      <c r="J44">
        <v>1</v>
      </c>
      <c r="K44">
        <v>60</v>
      </c>
      <c r="L44">
        <v>21</v>
      </c>
      <c r="M44">
        <v>81</v>
      </c>
      <c r="N44">
        <v>1.35</v>
      </c>
      <c r="O44">
        <v>1.35</v>
      </c>
    </row>
    <row r="45" spans="1:15" x14ac:dyDescent="0.3">
      <c r="A45" s="1" t="s">
        <v>67</v>
      </c>
      <c r="B45" s="2">
        <v>42400.485999999997</v>
      </c>
      <c r="C45" s="1" t="s">
        <v>44</v>
      </c>
      <c r="D45" s="1" t="s">
        <v>15</v>
      </c>
      <c r="E45" s="1" t="s">
        <v>12</v>
      </c>
      <c r="F45" s="1" t="s">
        <v>12</v>
      </c>
      <c r="G45">
        <v>42</v>
      </c>
      <c r="H45" s="2">
        <v>1.1545254629630186E-3</v>
      </c>
      <c r="I45">
        <v>5</v>
      </c>
      <c r="J45">
        <v>1</v>
      </c>
      <c r="K45">
        <v>60</v>
      </c>
      <c r="L45">
        <v>40</v>
      </c>
      <c r="M45">
        <v>100</v>
      </c>
      <c r="N45">
        <v>1.6666666666666667</v>
      </c>
      <c r="O45">
        <v>1.67</v>
      </c>
    </row>
    <row r="46" spans="1:15" x14ac:dyDescent="0.3">
      <c r="A46" s="1" t="s">
        <v>68</v>
      </c>
      <c r="B46" s="2">
        <v>42400.483</v>
      </c>
      <c r="C46" s="1" t="s">
        <v>44</v>
      </c>
      <c r="D46" s="1" t="s">
        <v>11</v>
      </c>
      <c r="E46" s="1" t="s">
        <v>18</v>
      </c>
      <c r="F46" s="1" t="s">
        <v>18</v>
      </c>
      <c r="H46" s="2"/>
    </row>
    <row r="47" spans="1:15" x14ac:dyDescent="0.3">
      <c r="A47" s="1" t="s">
        <v>69</v>
      </c>
      <c r="B47" s="2">
        <v>42400.483</v>
      </c>
      <c r="C47" s="1" t="s">
        <v>44</v>
      </c>
      <c r="D47" s="1" t="s">
        <v>24</v>
      </c>
      <c r="E47" s="1" t="s">
        <v>12</v>
      </c>
      <c r="F47" s="1" t="s">
        <v>12</v>
      </c>
      <c r="G47">
        <v>88</v>
      </c>
      <c r="H47" s="2">
        <v>8.1793981481470546E-4</v>
      </c>
      <c r="I47">
        <v>1</v>
      </c>
      <c r="J47">
        <v>1</v>
      </c>
      <c r="K47">
        <v>60</v>
      </c>
      <c r="L47">
        <v>11</v>
      </c>
      <c r="M47">
        <v>71</v>
      </c>
      <c r="N47">
        <v>1.1833333333333333</v>
      </c>
      <c r="O47">
        <v>1.18</v>
      </c>
    </row>
    <row r="48" spans="1:15" x14ac:dyDescent="0.3">
      <c r="A48" s="1" t="s">
        <v>70</v>
      </c>
      <c r="B48" s="2">
        <v>42400.481</v>
      </c>
      <c r="C48" s="1" t="s">
        <v>10</v>
      </c>
      <c r="D48" s="1" t="s">
        <v>21</v>
      </c>
      <c r="E48" s="1" t="s">
        <v>18</v>
      </c>
      <c r="F48" s="1" t="s">
        <v>18</v>
      </c>
      <c r="H48" s="2"/>
    </row>
    <row r="49" spans="1:15" x14ac:dyDescent="0.3">
      <c r="A49" s="1" t="s">
        <v>71</v>
      </c>
      <c r="B49" s="2">
        <v>42400.481</v>
      </c>
      <c r="C49" s="1" t="s">
        <v>14</v>
      </c>
      <c r="D49" s="1" t="s">
        <v>24</v>
      </c>
      <c r="E49" s="1" t="s">
        <v>18</v>
      </c>
      <c r="F49" s="1" t="s">
        <v>18</v>
      </c>
      <c r="H49" s="2"/>
    </row>
    <row r="50" spans="1:15" x14ac:dyDescent="0.3">
      <c r="A50" s="1" t="s">
        <v>72</v>
      </c>
      <c r="B50" s="2">
        <v>42400.396000000001</v>
      </c>
      <c r="C50" s="1" t="s">
        <v>30</v>
      </c>
      <c r="D50" s="1" t="s">
        <v>24</v>
      </c>
      <c r="E50" s="1" t="s">
        <v>12</v>
      </c>
      <c r="F50" s="1" t="s">
        <v>12</v>
      </c>
      <c r="G50">
        <v>120</v>
      </c>
      <c r="H50" s="2">
        <v>2.1957986111111882E-3</v>
      </c>
      <c r="I50">
        <v>1</v>
      </c>
      <c r="J50">
        <v>3</v>
      </c>
      <c r="K50">
        <v>180</v>
      </c>
      <c r="L50">
        <v>10</v>
      </c>
      <c r="M50">
        <v>190</v>
      </c>
      <c r="N50">
        <v>3.1666666666666665</v>
      </c>
      <c r="O50">
        <v>3.17</v>
      </c>
    </row>
    <row r="51" spans="1:15" x14ac:dyDescent="0.3">
      <c r="A51" s="1" t="s">
        <v>73</v>
      </c>
      <c r="B51" s="2">
        <v>42400.396000000001</v>
      </c>
      <c r="C51" s="1" t="s">
        <v>44</v>
      </c>
      <c r="D51" s="1" t="s">
        <v>21</v>
      </c>
      <c r="E51" s="1" t="s">
        <v>12</v>
      </c>
      <c r="F51" s="1" t="s">
        <v>12</v>
      </c>
      <c r="G51">
        <v>73</v>
      </c>
      <c r="H51" s="2">
        <v>3.9662962962963011E-3</v>
      </c>
      <c r="I51">
        <v>2</v>
      </c>
      <c r="J51">
        <v>5</v>
      </c>
      <c r="K51">
        <v>300</v>
      </c>
      <c r="L51">
        <v>43</v>
      </c>
      <c r="M51">
        <v>343</v>
      </c>
      <c r="N51">
        <v>5.7166666666666668</v>
      </c>
      <c r="O51">
        <v>5.72</v>
      </c>
    </row>
    <row r="52" spans="1:15" x14ac:dyDescent="0.3">
      <c r="A52" s="1" t="s">
        <v>74</v>
      </c>
      <c r="B52" s="2">
        <v>42400.394</v>
      </c>
      <c r="C52" s="1" t="s">
        <v>20</v>
      </c>
      <c r="D52" s="1" t="s">
        <v>21</v>
      </c>
      <c r="E52" s="1" t="s">
        <v>12</v>
      </c>
      <c r="F52" s="1" t="s">
        <v>18</v>
      </c>
      <c r="G52">
        <v>67</v>
      </c>
      <c r="H52" s="2">
        <v>6.6912037037036853E-4</v>
      </c>
      <c r="I52">
        <v>1</v>
      </c>
      <c r="J52">
        <v>0</v>
      </c>
      <c r="K52">
        <v>0</v>
      </c>
      <c r="L52">
        <v>58</v>
      </c>
      <c r="M52">
        <v>58</v>
      </c>
      <c r="N52">
        <v>0.96666666666666667</v>
      </c>
      <c r="O52">
        <v>0.97</v>
      </c>
    </row>
    <row r="53" spans="1:15" x14ac:dyDescent="0.3">
      <c r="A53" s="1" t="s">
        <v>75</v>
      </c>
      <c r="B53" s="2">
        <v>42400.394</v>
      </c>
      <c r="C53" s="1" t="s">
        <v>23</v>
      </c>
      <c r="D53" s="1" t="s">
        <v>26</v>
      </c>
      <c r="E53" s="1" t="s">
        <v>12</v>
      </c>
      <c r="F53" s="1" t="s">
        <v>12</v>
      </c>
      <c r="G53">
        <v>16</v>
      </c>
      <c r="H53" s="2">
        <v>3.8875231481481087E-3</v>
      </c>
      <c r="I53">
        <v>5</v>
      </c>
      <c r="J53">
        <v>5</v>
      </c>
      <c r="K53">
        <v>300</v>
      </c>
      <c r="L53">
        <v>36</v>
      </c>
      <c r="M53">
        <v>336</v>
      </c>
      <c r="N53">
        <v>5.6</v>
      </c>
      <c r="O53">
        <v>5.6</v>
      </c>
    </row>
    <row r="54" spans="1:15" x14ac:dyDescent="0.3">
      <c r="A54" s="1" t="s">
        <v>76</v>
      </c>
      <c r="B54" s="2">
        <v>42400.392</v>
      </c>
      <c r="C54" s="1" t="s">
        <v>20</v>
      </c>
      <c r="D54" s="1" t="s">
        <v>24</v>
      </c>
      <c r="E54" s="1" t="s">
        <v>12</v>
      </c>
      <c r="F54" s="1" t="s">
        <v>12</v>
      </c>
      <c r="G54">
        <v>32</v>
      </c>
      <c r="H54" s="2">
        <v>4.1689004629630322E-3</v>
      </c>
      <c r="I54">
        <v>1</v>
      </c>
      <c r="J54">
        <v>6</v>
      </c>
      <c r="K54">
        <v>360</v>
      </c>
      <c r="L54">
        <v>0</v>
      </c>
      <c r="M54">
        <v>360</v>
      </c>
      <c r="N54">
        <v>6</v>
      </c>
      <c r="O54">
        <v>6</v>
      </c>
    </row>
    <row r="55" spans="1:15" x14ac:dyDescent="0.3">
      <c r="A55" s="1" t="s">
        <v>77</v>
      </c>
      <c r="B55" s="2">
        <v>42400.392</v>
      </c>
      <c r="C55" s="1" t="s">
        <v>14</v>
      </c>
      <c r="D55" s="1" t="s">
        <v>26</v>
      </c>
      <c r="E55" s="1" t="s">
        <v>18</v>
      </c>
      <c r="F55" s="1" t="s">
        <v>18</v>
      </c>
      <c r="H55" s="2"/>
    </row>
    <row r="56" spans="1:15" x14ac:dyDescent="0.3">
      <c r="A56" s="1" t="s">
        <v>78</v>
      </c>
      <c r="B56" s="2">
        <v>42400.385000000002</v>
      </c>
      <c r="C56" s="1" t="s">
        <v>23</v>
      </c>
      <c r="D56" s="1" t="s">
        <v>15</v>
      </c>
      <c r="E56" s="1" t="s">
        <v>12</v>
      </c>
      <c r="F56" s="1" t="s">
        <v>12</v>
      </c>
      <c r="G56">
        <v>30</v>
      </c>
      <c r="H56" s="2">
        <v>6.8216435185175506E-4</v>
      </c>
      <c r="I56">
        <v>5</v>
      </c>
      <c r="J56">
        <v>0</v>
      </c>
      <c r="K56">
        <v>0</v>
      </c>
      <c r="L56">
        <v>59</v>
      </c>
      <c r="M56">
        <v>59</v>
      </c>
      <c r="N56">
        <v>0.98333333333333328</v>
      </c>
      <c r="O56">
        <v>0.98</v>
      </c>
    </row>
    <row r="57" spans="1:15" x14ac:dyDescent="0.3">
      <c r="A57" s="1" t="s">
        <v>79</v>
      </c>
      <c r="B57" s="2">
        <v>42400.385000000002</v>
      </c>
      <c r="C57" s="1" t="s">
        <v>30</v>
      </c>
      <c r="D57" s="1" t="s">
        <v>24</v>
      </c>
      <c r="E57" s="1" t="s">
        <v>12</v>
      </c>
      <c r="F57" s="1" t="s">
        <v>12</v>
      </c>
      <c r="G57">
        <v>23</v>
      </c>
      <c r="H57" s="2">
        <v>4.6252777777777698E-3</v>
      </c>
      <c r="I57">
        <v>3</v>
      </c>
      <c r="J57">
        <v>6</v>
      </c>
      <c r="K57">
        <v>360</v>
      </c>
      <c r="L57">
        <v>40</v>
      </c>
      <c r="M57">
        <v>400</v>
      </c>
      <c r="N57">
        <v>6.666666666666667</v>
      </c>
      <c r="O57">
        <v>6.67</v>
      </c>
    </row>
    <row r="58" spans="1:15" x14ac:dyDescent="0.3">
      <c r="A58" s="1" t="s">
        <v>80</v>
      </c>
      <c r="B58" s="2">
        <v>42400.381000000001</v>
      </c>
      <c r="C58" s="1" t="s">
        <v>14</v>
      </c>
      <c r="D58" s="1" t="s">
        <v>21</v>
      </c>
      <c r="E58" s="1" t="s">
        <v>12</v>
      </c>
      <c r="F58" s="1" t="s">
        <v>12</v>
      </c>
      <c r="G58">
        <v>27</v>
      </c>
      <c r="H58" s="2">
        <v>2.2209259259258207E-3</v>
      </c>
      <c r="I58">
        <v>3</v>
      </c>
      <c r="J58">
        <v>3</v>
      </c>
      <c r="K58">
        <v>180</v>
      </c>
      <c r="L58">
        <v>12</v>
      </c>
      <c r="M58">
        <v>192</v>
      </c>
      <c r="N58">
        <v>3.2</v>
      </c>
      <c r="O58">
        <v>3.2</v>
      </c>
    </row>
    <row r="59" spans="1:15" x14ac:dyDescent="0.3">
      <c r="A59" s="1" t="s">
        <v>81</v>
      </c>
      <c r="B59" s="2">
        <v>42400.381000000001</v>
      </c>
      <c r="C59" s="1" t="s">
        <v>44</v>
      </c>
      <c r="D59" s="1" t="s">
        <v>24</v>
      </c>
      <c r="E59" s="1" t="s">
        <v>12</v>
      </c>
      <c r="F59" s="1" t="s">
        <v>12</v>
      </c>
      <c r="G59">
        <v>119</v>
      </c>
      <c r="H59" s="2">
        <v>1.8775810185185371E-3</v>
      </c>
      <c r="I59">
        <v>4</v>
      </c>
      <c r="J59">
        <v>2</v>
      </c>
      <c r="K59">
        <v>120</v>
      </c>
      <c r="L59">
        <v>42</v>
      </c>
      <c r="M59">
        <v>162</v>
      </c>
      <c r="N59">
        <v>2.7</v>
      </c>
      <c r="O59">
        <v>2.7</v>
      </c>
    </row>
    <row r="60" spans="1:15" x14ac:dyDescent="0.3">
      <c r="A60" s="1" t="s">
        <v>82</v>
      </c>
      <c r="B60" s="2">
        <v>42400.375</v>
      </c>
      <c r="C60" s="1" t="s">
        <v>17</v>
      </c>
      <c r="D60" s="1" t="s">
        <v>21</v>
      </c>
      <c r="E60" s="1" t="s">
        <v>12</v>
      </c>
      <c r="F60" s="1" t="s">
        <v>18</v>
      </c>
      <c r="G60">
        <v>100</v>
      </c>
      <c r="H60" s="2">
        <v>4.4268518518517652E-3</v>
      </c>
      <c r="I60">
        <v>5</v>
      </c>
      <c r="J60">
        <v>6</v>
      </c>
      <c r="K60">
        <v>360</v>
      </c>
      <c r="L60">
        <v>22</v>
      </c>
      <c r="M60">
        <v>382</v>
      </c>
      <c r="N60">
        <v>6.3666666666666663</v>
      </c>
      <c r="O60">
        <v>6.37</v>
      </c>
    </row>
    <row r="61" spans="1:15" x14ac:dyDescent="0.3">
      <c r="A61" s="1" t="s">
        <v>83</v>
      </c>
      <c r="B61" s="2">
        <v>42400.375</v>
      </c>
      <c r="C61" s="1" t="s">
        <v>23</v>
      </c>
      <c r="D61" s="1" t="s">
        <v>21</v>
      </c>
      <c r="E61" s="1" t="s">
        <v>12</v>
      </c>
      <c r="F61" s="1" t="s">
        <v>12</v>
      </c>
      <c r="G61">
        <v>114</v>
      </c>
      <c r="H61" s="2">
        <v>3.9537499999999781E-3</v>
      </c>
      <c r="I61">
        <v>4</v>
      </c>
      <c r="J61">
        <v>5</v>
      </c>
      <c r="K61">
        <v>300</v>
      </c>
      <c r="L61">
        <v>42</v>
      </c>
      <c r="M61">
        <v>342</v>
      </c>
      <c r="N61">
        <v>5.7</v>
      </c>
      <c r="O61">
        <v>5.7</v>
      </c>
    </row>
    <row r="62" spans="1:15" x14ac:dyDescent="0.3">
      <c r="A62" s="1" t="s">
        <v>84</v>
      </c>
      <c r="B62" s="2">
        <v>42399.73</v>
      </c>
      <c r="C62" s="1" t="s">
        <v>30</v>
      </c>
      <c r="D62" s="1" t="s">
        <v>21</v>
      </c>
      <c r="E62" s="1" t="s">
        <v>12</v>
      </c>
      <c r="F62" s="1" t="s">
        <v>12</v>
      </c>
      <c r="G62">
        <v>97</v>
      </c>
      <c r="H62" s="2">
        <v>1.994537037037114E-3</v>
      </c>
      <c r="I62">
        <v>3</v>
      </c>
      <c r="J62">
        <v>2</v>
      </c>
      <c r="K62">
        <v>120</v>
      </c>
      <c r="L62">
        <v>52</v>
      </c>
      <c r="M62">
        <v>172</v>
      </c>
      <c r="N62">
        <v>2.8666666666666667</v>
      </c>
      <c r="O62">
        <v>2.87</v>
      </c>
    </row>
    <row r="63" spans="1:15" x14ac:dyDescent="0.3">
      <c r="A63" s="1" t="s">
        <v>85</v>
      </c>
      <c r="B63" s="2">
        <v>42399.73</v>
      </c>
      <c r="C63" s="1" t="s">
        <v>10</v>
      </c>
      <c r="D63" s="1" t="s">
        <v>26</v>
      </c>
      <c r="E63" s="1" t="s">
        <v>12</v>
      </c>
      <c r="F63" s="1" t="s">
        <v>12</v>
      </c>
      <c r="G63">
        <v>20</v>
      </c>
      <c r="H63" s="2">
        <v>3.552997685185133E-3</v>
      </c>
      <c r="I63">
        <v>5</v>
      </c>
      <c r="J63">
        <v>5</v>
      </c>
      <c r="K63">
        <v>300</v>
      </c>
      <c r="L63">
        <v>7</v>
      </c>
      <c r="M63">
        <v>307</v>
      </c>
      <c r="N63">
        <v>5.1166666666666663</v>
      </c>
      <c r="O63">
        <v>5.12</v>
      </c>
    </row>
    <row r="64" spans="1:15" x14ac:dyDescent="0.3">
      <c r="A64" s="1" t="s">
        <v>86</v>
      </c>
      <c r="B64" s="2">
        <v>42399.728999999999</v>
      </c>
      <c r="C64" s="1" t="s">
        <v>30</v>
      </c>
      <c r="D64" s="1" t="s">
        <v>24</v>
      </c>
      <c r="E64" s="1" t="s">
        <v>12</v>
      </c>
      <c r="F64" s="1" t="s">
        <v>18</v>
      </c>
      <c r="G64">
        <v>50</v>
      </c>
      <c r="H64" s="2">
        <v>9.0946759259269427E-4</v>
      </c>
      <c r="I64">
        <v>2</v>
      </c>
      <c r="J64">
        <v>1</v>
      </c>
      <c r="K64">
        <v>60</v>
      </c>
      <c r="L64">
        <v>19</v>
      </c>
      <c r="M64">
        <v>79</v>
      </c>
      <c r="N64">
        <v>1.3166666666666667</v>
      </c>
      <c r="O64">
        <v>1.32</v>
      </c>
    </row>
    <row r="65" spans="1:15" x14ac:dyDescent="0.3">
      <c r="A65" s="1" t="s">
        <v>87</v>
      </c>
      <c r="B65" s="2">
        <v>42399.728999999999</v>
      </c>
      <c r="C65" s="1" t="s">
        <v>23</v>
      </c>
      <c r="D65" s="1" t="s">
        <v>24</v>
      </c>
      <c r="E65" s="1" t="s">
        <v>12</v>
      </c>
      <c r="F65" s="1" t="s">
        <v>18</v>
      </c>
      <c r="G65">
        <v>33</v>
      </c>
      <c r="H65" s="2">
        <v>2.7369560185184216E-3</v>
      </c>
      <c r="I65">
        <v>4</v>
      </c>
      <c r="J65">
        <v>3</v>
      </c>
      <c r="K65">
        <v>180</v>
      </c>
      <c r="L65">
        <v>56</v>
      </c>
      <c r="M65">
        <v>236</v>
      </c>
      <c r="N65">
        <v>3.9333333333333331</v>
      </c>
      <c r="O65">
        <v>3.93</v>
      </c>
    </row>
    <row r="66" spans="1:15" x14ac:dyDescent="0.3">
      <c r="A66" s="1" t="s">
        <v>88</v>
      </c>
      <c r="B66" s="2">
        <v>42399.726000000002</v>
      </c>
      <c r="C66" s="1" t="s">
        <v>36</v>
      </c>
      <c r="D66" s="1" t="s">
        <v>21</v>
      </c>
      <c r="E66" s="1" t="s">
        <v>18</v>
      </c>
      <c r="F66" s="1" t="s">
        <v>18</v>
      </c>
      <c r="H66" s="2"/>
    </row>
    <row r="67" spans="1:15" x14ac:dyDescent="0.3">
      <c r="A67" s="1" t="s">
        <v>89</v>
      </c>
      <c r="B67" s="2">
        <v>42399.726000000002</v>
      </c>
      <c r="C67" s="1" t="s">
        <v>17</v>
      </c>
      <c r="D67" s="1" t="s">
        <v>26</v>
      </c>
      <c r="E67" s="1" t="s">
        <v>12</v>
      </c>
      <c r="F67" s="1" t="s">
        <v>12</v>
      </c>
      <c r="G67">
        <v>38</v>
      </c>
      <c r="H67" s="2">
        <v>4.7515509259259403E-3</v>
      </c>
      <c r="I67">
        <v>2</v>
      </c>
      <c r="J67">
        <v>6</v>
      </c>
      <c r="K67">
        <v>360</v>
      </c>
      <c r="L67">
        <v>51</v>
      </c>
      <c r="M67">
        <v>411</v>
      </c>
      <c r="N67">
        <v>6.85</v>
      </c>
      <c r="O67">
        <v>6.85</v>
      </c>
    </row>
    <row r="68" spans="1:15" x14ac:dyDescent="0.3">
      <c r="A68" s="1" t="s">
        <v>90</v>
      </c>
      <c r="B68" s="2">
        <v>42399.720999999998</v>
      </c>
      <c r="C68" s="1" t="s">
        <v>30</v>
      </c>
      <c r="D68" s="1" t="s">
        <v>24</v>
      </c>
      <c r="E68" s="1" t="s">
        <v>18</v>
      </c>
      <c r="F68" s="1" t="s">
        <v>18</v>
      </c>
      <c r="H68" s="2"/>
    </row>
    <row r="69" spans="1:15" x14ac:dyDescent="0.3">
      <c r="A69" s="1" t="s">
        <v>91</v>
      </c>
      <c r="B69" s="2">
        <v>42399.720999999998</v>
      </c>
      <c r="C69" s="1" t="s">
        <v>10</v>
      </c>
      <c r="D69" s="1" t="s">
        <v>11</v>
      </c>
      <c r="E69" s="1" t="s">
        <v>18</v>
      </c>
      <c r="F69" s="1" t="s">
        <v>18</v>
      </c>
      <c r="H69" s="2"/>
    </row>
    <row r="70" spans="1:15" x14ac:dyDescent="0.3">
      <c r="A70" s="1" t="s">
        <v>92</v>
      </c>
      <c r="B70" s="2">
        <v>42399.716999999997</v>
      </c>
      <c r="C70" s="1" t="s">
        <v>20</v>
      </c>
      <c r="D70" s="1" t="s">
        <v>26</v>
      </c>
      <c r="E70" s="1" t="s">
        <v>12</v>
      </c>
      <c r="F70" s="1" t="s">
        <v>12</v>
      </c>
      <c r="G70">
        <v>103</v>
      </c>
      <c r="H70" s="2">
        <v>2.5323379629629272E-3</v>
      </c>
      <c r="I70">
        <v>2</v>
      </c>
      <c r="J70">
        <v>3</v>
      </c>
      <c r="K70">
        <v>180</v>
      </c>
      <c r="L70">
        <v>39</v>
      </c>
      <c r="M70">
        <v>219</v>
      </c>
      <c r="N70">
        <v>3.65</v>
      </c>
      <c r="O70">
        <v>3.65</v>
      </c>
    </row>
    <row r="71" spans="1:15" x14ac:dyDescent="0.3">
      <c r="A71" s="1" t="s">
        <v>93</v>
      </c>
      <c r="B71" s="2">
        <v>42399.716999999997</v>
      </c>
      <c r="C71" s="1" t="s">
        <v>14</v>
      </c>
      <c r="D71" s="1" t="s">
        <v>21</v>
      </c>
      <c r="E71" s="1" t="s">
        <v>12</v>
      </c>
      <c r="F71" s="1" t="s">
        <v>12</v>
      </c>
      <c r="G71">
        <v>114</v>
      </c>
      <c r="H71" s="2">
        <v>2.3336689814814626E-3</v>
      </c>
      <c r="I71">
        <v>3</v>
      </c>
      <c r="J71">
        <v>3</v>
      </c>
      <c r="K71">
        <v>180</v>
      </c>
      <c r="L71">
        <v>22</v>
      </c>
      <c r="M71">
        <v>202</v>
      </c>
      <c r="N71">
        <v>3.3666666666666667</v>
      </c>
      <c r="O71">
        <v>3.37</v>
      </c>
    </row>
    <row r="72" spans="1:15" x14ac:dyDescent="0.3">
      <c r="A72" s="1" t="s">
        <v>94</v>
      </c>
      <c r="B72" s="2">
        <v>42399.714999999997</v>
      </c>
      <c r="C72" s="1" t="s">
        <v>20</v>
      </c>
      <c r="D72" s="1" t="s">
        <v>15</v>
      </c>
      <c r="E72" s="1" t="s">
        <v>12</v>
      </c>
      <c r="F72" s="1" t="s">
        <v>12</v>
      </c>
      <c r="G72">
        <v>49</v>
      </c>
      <c r="H72" s="2">
        <v>4.5431712962962223E-3</v>
      </c>
      <c r="I72">
        <v>5</v>
      </c>
      <c r="J72">
        <v>6</v>
      </c>
      <c r="K72">
        <v>360</v>
      </c>
      <c r="L72">
        <v>33</v>
      </c>
      <c r="M72">
        <v>393</v>
      </c>
      <c r="N72">
        <v>6.55</v>
      </c>
      <c r="O72">
        <v>6.55</v>
      </c>
    </row>
    <row r="73" spans="1:15" x14ac:dyDescent="0.3">
      <c r="A73" s="1" t="s">
        <v>95</v>
      </c>
      <c r="B73" s="2">
        <v>42399.714999999997</v>
      </c>
      <c r="C73" s="1" t="s">
        <v>14</v>
      </c>
      <c r="D73" s="1" t="s">
        <v>26</v>
      </c>
      <c r="E73" s="1" t="s">
        <v>12</v>
      </c>
      <c r="F73" s="1" t="s">
        <v>12</v>
      </c>
      <c r="G73">
        <v>33</v>
      </c>
      <c r="H73" s="2">
        <v>7.5636574074078311E-4</v>
      </c>
      <c r="I73">
        <v>5</v>
      </c>
      <c r="J73">
        <v>1</v>
      </c>
      <c r="K73">
        <v>60</v>
      </c>
      <c r="L73">
        <v>5</v>
      </c>
      <c r="M73">
        <v>65</v>
      </c>
      <c r="N73">
        <v>1.0833333333333333</v>
      </c>
      <c r="O73">
        <v>1.08</v>
      </c>
    </row>
    <row r="74" spans="1:15" x14ac:dyDescent="0.3">
      <c r="A74" s="1" t="s">
        <v>96</v>
      </c>
      <c r="B74" s="2">
        <v>42399.703000000001</v>
      </c>
      <c r="C74" s="1" t="s">
        <v>17</v>
      </c>
      <c r="D74" s="1" t="s">
        <v>26</v>
      </c>
      <c r="E74" s="1" t="s">
        <v>12</v>
      </c>
      <c r="F74" s="1" t="s">
        <v>12</v>
      </c>
      <c r="G74">
        <v>17</v>
      </c>
      <c r="H74" s="2">
        <v>2.2188078703704317E-3</v>
      </c>
      <c r="I74">
        <v>3</v>
      </c>
      <c r="J74">
        <v>3</v>
      </c>
      <c r="K74">
        <v>180</v>
      </c>
      <c r="L74">
        <v>12</v>
      </c>
      <c r="M74">
        <v>192</v>
      </c>
      <c r="N74">
        <v>3.2</v>
      </c>
      <c r="O74">
        <v>3.2</v>
      </c>
    </row>
    <row r="75" spans="1:15" x14ac:dyDescent="0.3">
      <c r="A75" s="1" t="s">
        <v>97</v>
      </c>
      <c r="B75" s="2">
        <v>42399.703000000001</v>
      </c>
      <c r="C75" s="1" t="s">
        <v>23</v>
      </c>
      <c r="D75" s="1" t="s">
        <v>24</v>
      </c>
      <c r="E75" s="1" t="s">
        <v>12</v>
      </c>
      <c r="F75" s="1" t="s">
        <v>12</v>
      </c>
      <c r="G75">
        <v>53</v>
      </c>
      <c r="H75" s="2">
        <v>2.5429745370371126E-3</v>
      </c>
      <c r="I75">
        <v>1</v>
      </c>
      <c r="J75">
        <v>3</v>
      </c>
      <c r="K75">
        <v>180</v>
      </c>
      <c r="L75">
        <v>40</v>
      </c>
      <c r="M75">
        <v>220</v>
      </c>
      <c r="N75">
        <v>3.6666666666666665</v>
      </c>
      <c r="O75">
        <v>3.67</v>
      </c>
    </row>
    <row r="76" spans="1:15" x14ac:dyDescent="0.3">
      <c r="A76" s="1" t="s">
        <v>98</v>
      </c>
      <c r="B76" s="2">
        <v>42399.701000000001</v>
      </c>
      <c r="C76" s="1" t="s">
        <v>17</v>
      </c>
      <c r="D76" s="1" t="s">
        <v>15</v>
      </c>
      <c r="E76" s="1" t="s">
        <v>18</v>
      </c>
      <c r="F76" s="1" t="s">
        <v>18</v>
      </c>
      <c r="H76" s="2"/>
    </row>
    <row r="77" spans="1:15" x14ac:dyDescent="0.3">
      <c r="A77" s="1" t="s">
        <v>99</v>
      </c>
      <c r="B77" s="2">
        <v>42399.701000000001</v>
      </c>
      <c r="C77" s="1" t="s">
        <v>10</v>
      </c>
      <c r="D77" s="1" t="s">
        <v>11</v>
      </c>
      <c r="E77" s="1" t="s">
        <v>12</v>
      </c>
      <c r="F77" s="1" t="s">
        <v>12</v>
      </c>
      <c r="G77">
        <v>107</v>
      </c>
      <c r="H77" s="2">
        <v>2.2772800925925374E-3</v>
      </c>
      <c r="I77">
        <v>3</v>
      </c>
      <c r="J77">
        <v>3</v>
      </c>
      <c r="K77">
        <v>180</v>
      </c>
      <c r="L77">
        <v>17</v>
      </c>
      <c r="M77">
        <v>197</v>
      </c>
      <c r="N77">
        <v>3.2833333333333332</v>
      </c>
      <c r="O77">
        <v>3.28</v>
      </c>
    </row>
    <row r="78" spans="1:15" x14ac:dyDescent="0.3">
      <c r="A78" s="1" t="s">
        <v>100</v>
      </c>
      <c r="B78" s="2">
        <v>42399.688999999998</v>
      </c>
      <c r="C78" s="1" t="s">
        <v>10</v>
      </c>
      <c r="D78" s="1" t="s">
        <v>15</v>
      </c>
      <c r="E78" s="1" t="s">
        <v>18</v>
      </c>
      <c r="F78" s="1" t="s">
        <v>18</v>
      </c>
      <c r="H78" s="2"/>
    </row>
    <row r="79" spans="1:15" x14ac:dyDescent="0.3">
      <c r="A79" s="1" t="s">
        <v>101</v>
      </c>
      <c r="B79" s="2">
        <v>42399.688999999998</v>
      </c>
      <c r="C79" s="1" t="s">
        <v>10</v>
      </c>
      <c r="D79" s="1" t="s">
        <v>24</v>
      </c>
      <c r="E79" s="1" t="s">
        <v>18</v>
      </c>
      <c r="F79" s="1" t="s">
        <v>18</v>
      </c>
      <c r="H79" s="2"/>
    </row>
    <row r="80" spans="1:15" x14ac:dyDescent="0.3">
      <c r="A80" s="1" t="s">
        <v>102</v>
      </c>
      <c r="B80" s="2">
        <v>42399.68</v>
      </c>
      <c r="C80" s="1" t="s">
        <v>23</v>
      </c>
      <c r="D80" s="1" t="s">
        <v>15</v>
      </c>
      <c r="E80" s="1" t="s">
        <v>12</v>
      </c>
      <c r="F80" s="1" t="s">
        <v>12</v>
      </c>
      <c r="G80">
        <v>91</v>
      </c>
      <c r="H80" s="2">
        <v>5.7943287037032221E-4</v>
      </c>
      <c r="I80">
        <v>3</v>
      </c>
      <c r="J80">
        <v>0</v>
      </c>
      <c r="K80">
        <v>0</v>
      </c>
      <c r="L80">
        <v>50</v>
      </c>
      <c r="M80">
        <v>50</v>
      </c>
      <c r="N80">
        <v>0.83333333333333337</v>
      </c>
      <c r="O80">
        <v>0.83</v>
      </c>
    </row>
    <row r="81" spans="1:15" x14ac:dyDescent="0.3">
      <c r="A81" s="1" t="s">
        <v>103</v>
      </c>
      <c r="B81" s="2">
        <v>42399.68</v>
      </c>
      <c r="C81" s="1" t="s">
        <v>30</v>
      </c>
      <c r="D81" s="1" t="s">
        <v>15</v>
      </c>
      <c r="E81" s="1" t="s">
        <v>12</v>
      </c>
      <c r="F81" s="1" t="s">
        <v>12</v>
      </c>
      <c r="G81">
        <v>71</v>
      </c>
      <c r="H81" s="2">
        <v>1.0087384259258592E-3</v>
      </c>
      <c r="I81">
        <v>2</v>
      </c>
      <c r="J81">
        <v>1</v>
      </c>
      <c r="K81">
        <v>60</v>
      </c>
      <c r="L81">
        <v>27</v>
      </c>
      <c r="M81">
        <v>87</v>
      </c>
      <c r="N81">
        <v>1.45</v>
      </c>
      <c r="O81">
        <v>1.45</v>
      </c>
    </row>
    <row r="82" spans="1:15" x14ac:dyDescent="0.3">
      <c r="A82" s="1" t="s">
        <v>104</v>
      </c>
      <c r="B82" s="2">
        <v>42399.68</v>
      </c>
      <c r="C82" s="1" t="s">
        <v>14</v>
      </c>
      <c r="D82" s="1" t="s">
        <v>24</v>
      </c>
      <c r="E82" s="1" t="s">
        <v>18</v>
      </c>
      <c r="F82" s="1" t="s">
        <v>18</v>
      </c>
      <c r="H82" s="2"/>
    </row>
    <row r="83" spans="1:15" x14ac:dyDescent="0.3">
      <c r="A83" s="1" t="s">
        <v>105</v>
      </c>
      <c r="B83" s="2">
        <v>42399.68</v>
      </c>
      <c r="C83" s="1" t="s">
        <v>30</v>
      </c>
      <c r="D83" s="1" t="s">
        <v>24</v>
      </c>
      <c r="E83" s="1" t="s">
        <v>12</v>
      </c>
      <c r="F83" s="1" t="s">
        <v>12</v>
      </c>
      <c r="G83">
        <v>78</v>
      </c>
      <c r="H83" s="2">
        <v>3.0828587962963283E-3</v>
      </c>
      <c r="I83">
        <v>3</v>
      </c>
      <c r="J83">
        <v>4</v>
      </c>
      <c r="K83">
        <v>240</v>
      </c>
      <c r="L83">
        <v>26</v>
      </c>
      <c r="M83">
        <v>266</v>
      </c>
      <c r="N83">
        <v>4.4333333333333336</v>
      </c>
      <c r="O83">
        <v>4.43</v>
      </c>
    </row>
    <row r="84" spans="1:15" x14ac:dyDescent="0.3">
      <c r="A84" s="1" t="s">
        <v>106</v>
      </c>
      <c r="B84" s="2">
        <v>42399.675999999999</v>
      </c>
      <c r="C84" s="1" t="s">
        <v>30</v>
      </c>
      <c r="D84" s="1" t="s">
        <v>11</v>
      </c>
      <c r="E84" s="1" t="s">
        <v>12</v>
      </c>
      <c r="F84" s="1" t="s">
        <v>18</v>
      </c>
      <c r="G84">
        <v>65</v>
      </c>
      <c r="H84" s="2">
        <v>2.5575347222221989E-3</v>
      </c>
      <c r="I84">
        <v>4</v>
      </c>
      <c r="J84">
        <v>3</v>
      </c>
      <c r="K84">
        <v>180</v>
      </c>
      <c r="L84">
        <v>41</v>
      </c>
      <c r="M84">
        <v>221</v>
      </c>
      <c r="N84">
        <v>3.6833333333333331</v>
      </c>
      <c r="O84">
        <v>3.68</v>
      </c>
    </row>
    <row r="85" spans="1:15" x14ac:dyDescent="0.3">
      <c r="A85" s="1" t="s">
        <v>107</v>
      </c>
      <c r="B85" s="2">
        <v>42399.675999999999</v>
      </c>
      <c r="C85" s="1" t="s">
        <v>23</v>
      </c>
      <c r="D85" s="1" t="s">
        <v>11</v>
      </c>
      <c r="E85" s="1" t="s">
        <v>18</v>
      </c>
      <c r="F85" s="1" t="s">
        <v>18</v>
      </c>
      <c r="H85" s="2"/>
    </row>
    <row r="86" spans="1:15" x14ac:dyDescent="0.3">
      <c r="A86" s="1" t="s">
        <v>108</v>
      </c>
      <c r="B86" s="2">
        <v>42399.665999999997</v>
      </c>
      <c r="C86" s="1" t="s">
        <v>17</v>
      </c>
      <c r="D86" s="1" t="s">
        <v>15</v>
      </c>
      <c r="E86" s="1" t="s">
        <v>12</v>
      </c>
      <c r="F86" s="1" t="s">
        <v>12</v>
      </c>
      <c r="G86">
        <v>18</v>
      </c>
      <c r="H86" s="2">
        <v>3.2565162037037076E-3</v>
      </c>
      <c r="I86">
        <v>3</v>
      </c>
      <c r="J86">
        <v>4</v>
      </c>
      <c r="K86">
        <v>240</v>
      </c>
      <c r="L86">
        <v>41</v>
      </c>
      <c r="M86">
        <v>281</v>
      </c>
      <c r="N86">
        <v>4.6833333333333336</v>
      </c>
      <c r="O86">
        <v>4.68</v>
      </c>
    </row>
    <row r="87" spans="1:15" x14ac:dyDescent="0.3">
      <c r="A87" s="1" t="s">
        <v>109</v>
      </c>
      <c r="B87" s="2">
        <v>42399.665999999997</v>
      </c>
      <c r="C87" s="1" t="s">
        <v>14</v>
      </c>
      <c r="D87" s="1" t="s">
        <v>26</v>
      </c>
      <c r="E87" s="1" t="s">
        <v>12</v>
      </c>
      <c r="F87" s="1" t="s">
        <v>12</v>
      </c>
      <c r="G87">
        <v>31</v>
      </c>
      <c r="H87" s="2">
        <v>2.9836689814815021E-3</v>
      </c>
      <c r="I87">
        <v>4</v>
      </c>
      <c r="J87">
        <v>4</v>
      </c>
      <c r="K87">
        <v>240</v>
      </c>
      <c r="L87">
        <v>18</v>
      </c>
      <c r="M87">
        <v>258</v>
      </c>
      <c r="N87">
        <v>4.3</v>
      </c>
      <c r="O87">
        <v>4.3</v>
      </c>
    </row>
    <row r="88" spans="1:15" x14ac:dyDescent="0.3">
      <c r="A88" s="1" t="s">
        <v>110</v>
      </c>
      <c r="B88" s="2">
        <v>42399.661</v>
      </c>
      <c r="C88" s="1" t="s">
        <v>17</v>
      </c>
      <c r="D88" s="1" t="s">
        <v>15</v>
      </c>
      <c r="E88" s="1" t="s">
        <v>12</v>
      </c>
      <c r="F88" s="1" t="s">
        <v>12</v>
      </c>
      <c r="G88">
        <v>111</v>
      </c>
      <c r="H88" s="2">
        <v>1.7893055555555648E-3</v>
      </c>
      <c r="I88">
        <v>5</v>
      </c>
      <c r="J88">
        <v>2</v>
      </c>
      <c r="K88">
        <v>120</v>
      </c>
      <c r="L88">
        <v>35</v>
      </c>
      <c r="M88">
        <v>155</v>
      </c>
      <c r="N88">
        <v>2.5833333333333335</v>
      </c>
      <c r="O88">
        <v>2.58</v>
      </c>
    </row>
    <row r="89" spans="1:15" x14ac:dyDescent="0.3">
      <c r="A89" s="1" t="s">
        <v>111</v>
      </c>
      <c r="B89" s="2">
        <v>42399.661</v>
      </c>
      <c r="C89" s="1" t="s">
        <v>20</v>
      </c>
      <c r="D89" s="1" t="s">
        <v>24</v>
      </c>
      <c r="E89" s="1" t="s">
        <v>12</v>
      </c>
      <c r="F89" s="1" t="s">
        <v>12</v>
      </c>
      <c r="G89">
        <v>27</v>
      </c>
      <c r="H89" s="2">
        <v>2.5111342592591956E-3</v>
      </c>
      <c r="I89">
        <v>5</v>
      </c>
      <c r="J89">
        <v>3</v>
      </c>
      <c r="K89">
        <v>180</v>
      </c>
      <c r="L89">
        <v>37</v>
      </c>
      <c r="M89">
        <v>217</v>
      </c>
      <c r="N89">
        <v>3.6166666666666667</v>
      </c>
      <c r="O89">
        <v>3.62</v>
      </c>
    </row>
    <row r="90" spans="1:15" x14ac:dyDescent="0.3">
      <c r="A90" s="1" t="s">
        <v>112</v>
      </c>
      <c r="B90" s="2">
        <v>42399.656000000003</v>
      </c>
      <c r="C90" s="1" t="s">
        <v>30</v>
      </c>
      <c r="D90" s="1" t="s">
        <v>11</v>
      </c>
      <c r="E90" s="1" t="s">
        <v>12</v>
      </c>
      <c r="F90" s="1" t="s">
        <v>12</v>
      </c>
      <c r="G90">
        <v>78</v>
      </c>
      <c r="H90" s="2">
        <v>3.5723842592592092E-3</v>
      </c>
      <c r="I90">
        <v>1</v>
      </c>
      <c r="J90">
        <v>5</v>
      </c>
      <c r="K90">
        <v>300</v>
      </c>
      <c r="L90">
        <v>9</v>
      </c>
      <c r="M90">
        <v>309</v>
      </c>
      <c r="N90">
        <v>5.15</v>
      </c>
      <c r="O90">
        <v>5.15</v>
      </c>
    </row>
    <row r="91" spans="1:15" x14ac:dyDescent="0.3">
      <c r="A91" s="1" t="s">
        <v>113</v>
      </c>
      <c r="B91" s="2">
        <v>42399.656000000003</v>
      </c>
      <c r="C91" s="1" t="s">
        <v>20</v>
      </c>
      <c r="D91" s="1" t="s">
        <v>21</v>
      </c>
      <c r="E91" s="1" t="s">
        <v>18</v>
      </c>
      <c r="F91" s="1" t="s">
        <v>18</v>
      </c>
      <c r="H91" s="2"/>
    </row>
    <row r="92" spans="1:15" x14ac:dyDescent="0.3">
      <c r="A92" s="1" t="s">
        <v>114</v>
      </c>
      <c r="B92" s="2">
        <v>42399.652000000002</v>
      </c>
      <c r="C92" s="1" t="s">
        <v>44</v>
      </c>
      <c r="D92" s="1" t="s">
        <v>21</v>
      </c>
      <c r="E92" s="1" t="s">
        <v>12</v>
      </c>
      <c r="F92" s="1" t="s">
        <v>12</v>
      </c>
      <c r="G92">
        <v>33</v>
      </c>
      <c r="H92" s="2">
        <v>9.1818287037037649E-4</v>
      </c>
      <c r="I92">
        <v>2</v>
      </c>
      <c r="J92">
        <v>1</v>
      </c>
      <c r="K92">
        <v>60</v>
      </c>
      <c r="L92">
        <v>19</v>
      </c>
      <c r="M92">
        <v>79</v>
      </c>
      <c r="N92">
        <v>1.3166666666666667</v>
      </c>
      <c r="O92">
        <v>1.32</v>
      </c>
    </row>
    <row r="93" spans="1:15" x14ac:dyDescent="0.3">
      <c r="A93" s="1" t="s">
        <v>115</v>
      </c>
      <c r="B93" s="2">
        <v>42399.652000000002</v>
      </c>
      <c r="C93" s="1" t="s">
        <v>36</v>
      </c>
      <c r="D93" s="1" t="s">
        <v>11</v>
      </c>
      <c r="E93" s="1" t="s">
        <v>12</v>
      </c>
      <c r="F93" s="1" t="s">
        <v>12</v>
      </c>
      <c r="G93">
        <v>124</v>
      </c>
      <c r="H93" s="2">
        <v>3.3345138888889458E-3</v>
      </c>
      <c r="I93">
        <v>5</v>
      </c>
      <c r="J93">
        <v>4</v>
      </c>
      <c r="K93">
        <v>240</v>
      </c>
      <c r="L93">
        <v>48</v>
      </c>
      <c r="M93">
        <v>288</v>
      </c>
      <c r="N93">
        <v>4.8</v>
      </c>
      <c r="O93">
        <v>4.8</v>
      </c>
    </row>
    <row r="94" spans="1:15" x14ac:dyDescent="0.3">
      <c r="A94" s="1" t="s">
        <v>116</v>
      </c>
      <c r="B94" s="2">
        <v>42399.625</v>
      </c>
      <c r="C94" s="1" t="s">
        <v>23</v>
      </c>
      <c r="D94" s="1" t="s">
        <v>21</v>
      </c>
      <c r="E94" s="1" t="s">
        <v>12</v>
      </c>
      <c r="F94" s="1" t="s">
        <v>12</v>
      </c>
      <c r="G94">
        <v>19</v>
      </c>
      <c r="H94" s="2">
        <v>4.1301273148148798E-3</v>
      </c>
      <c r="I94">
        <v>1</v>
      </c>
      <c r="J94">
        <v>5</v>
      </c>
      <c r="K94">
        <v>300</v>
      </c>
      <c r="L94">
        <v>57</v>
      </c>
      <c r="M94">
        <v>357</v>
      </c>
      <c r="N94">
        <v>5.95</v>
      </c>
      <c r="O94">
        <v>5.95</v>
      </c>
    </row>
    <row r="95" spans="1:15" x14ac:dyDescent="0.3">
      <c r="A95" s="1" t="s">
        <v>117</v>
      </c>
      <c r="B95" s="2">
        <v>42399.625</v>
      </c>
      <c r="C95" s="1" t="s">
        <v>36</v>
      </c>
      <c r="D95" s="1" t="s">
        <v>24</v>
      </c>
      <c r="E95" s="1" t="s">
        <v>12</v>
      </c>
      <c r="F95" s="1" t="s">
        <v>12</v>
      </c>
      <c r="G95">
        <v>97</v>
      </c>
      <c r="H95" s="2">
        <v>4.7821180555556175E-3</v>
      </c>
      <c r="I95">
        <v>5</v>
      </c>
      <c r="J95">
        <v>6</v>
      </c>
      <c r="K95">
        <v>360</v>
      </c>
      <c r="L95">
        <v>53</v>
      </c>
      <c r="M95">
        <v>413</v>
      </c>
      <c r="N95">
        <v>6.8833333333333337</v>
      </c>
      <c r="O95">
        <v>6.88</v>
      </c>
    </row>
    <row r="96" spans="1:15" x14ac:dyDescent="0.3">
      <c r="A96" s="1" t="s">
        <v>118</v>
      </c>
      <c r="B96" s="2">
        <v>42399.608999999997</v>
      </c>
      <c r="C96" s="1" t="s">
        <v>44</v>
      </c>
      <c r="D96" s="1" t="s">
        <v>21</v>
      </c>
      <c r="E96" s="1" t="s">
        <v>12</v>
      </c>
      <c r="F96" s="1" t="s">
        <v>18</v>
      </c>
      <c r="G96">
        <v>68</v>
      </c>
      <c r="H96" s="2">
        <v>7.4702546296290251E-4</v>
      </c>
      <c r="I96">
        <v>2</v>
      </c>
      <c r="J96">
        <v>1</v>
      </c>
      <c r="K96">
        <v>60</v>
      </c>
      <c r="L96">
        <v>5</v>
      </c>
      <c r="M96">
        <v>65</v>
      </c>
      <c r="N96">
        <v>1.0833333333333333</v>
      </c>
      <c r="O96">
        <v>1.08</v>
      </c>
    </row>
    <row r="97" spans="1:15" x14ac:dyDescent="0.3">
      <c r="A97" s="1" t="s">
        <v>119</v>
      </c>
      <c r="B97" s="2">
        <v>42399.608999999997</v>
      </c>
      <c r="C97" s="1" t="s">
        <v>14</v>
      </c>
      <c r="D97" s="1" t="s">
        <v>26</v>
      </c>
      <c r="E97" s="1" t="s">
        <v>12</v>
      </c>
      <c r="F97" s="1" t="s">
        <v>12</v>
      </c>
      <c r="G97">
        <v>33</v>
      </c>
      <c r="H97" s="2">
        <v>3.1842476851851043E-3</v>
      </c>
      <c r="I97">
        <v>3</v>
      </c>
      <c r="J97">
        <v>4</v>
      </c>
      <c r="K97">
        <v>240</v>
      </c>
      <c r="L97">
        <v>35</v>
      </c>
      <c r="M97">
        <v>275</v>
      </c>
      <c r="N97">
        <v>4.583333333333333</v>
      </c>
      <c r="O97">
        <v>4.58</v>
      </c>
    </row>
    <row r="98" spans="1:15" x14ac:dyDescent="0.3">
      <c r="A98" s="1" t="s">
        <v>120</v>
      </c>
      <c r="B98" s="2">
        <v>42399.591</v>
      </c>
      <c r="C98" s="1" t="s">
        <v>30</v>
      </c>
      <c r="D98" s="1" t="s">
        <v>21</v>
      </c>
      <c r="E98" s="1" t="s">
        <v>12</v>
      </c>
      <c r="F98" s="1" t="s">
        <v>18</v>
      </c>
      <c r="G98">
        <v>122</v>
      </c>
      <c r="H98" s="2">
        <v>2.5020023148147885E-3</v>
      </c>
      <c r="I98">
        <v>3</v>
      </c>
      <c r="J98">
        <v>3</v>
      </c>
      <c r="K98">
        <v>180</v>
      </c>
      <c r="L98">
        <v>36</v>
      </c>
      <c r="M98">
        <v>216</v>
      </c>
      <c r="N98">
        <v>3.6</v>
      </c>
      <c r="O98">
        <v>3.6</v>
      </c>
    </row>
    <row r="99" spans="1:15" x14ac:dyDescent="0.3">
      <c r="A99" s="1" t="s">
        <v>121</v>
      </c>
      <c r="B99" s="2">
        <v>42399.591</v>
      </c>
      <c r="C99" s="1" t="s">
        <v>23</v>
      </c>
      <c r="D99" s="1" t="s">
        <v>15</v>
      </c>
      <c r="E99" s="1" t="s">
        <v>12</v>
      </c>
      <c r="F99" s="1" t="s">
        <v>12</v>
      </c>
      <c r="G99">
        <v>78</v>
      </c>
      <c r="H99" s="2">
        <v>3.9468981481480814E-3</v>
      </c>
      <c r="I99">
        <v>2</v>
      </c>
      <c r="J99">
        <v>5</v>
      </c>
      <c r="K99">
        <v>300</v>
      </c>
      <c r="L99">
        <v>41</v>
      </c>
      <c r="M99">
        <v>341</v>
      </c>
      <c r="N99">
        <v>5.6833333333333336</v>
      </c>
      <c r="O99">
        <v>5.68</v>
      </c>
    </row>
    <row r="100" spans="1:15" x14ac:dyDescent="0.3">
      <c r="A100" s="1" t="s">
        <v>122</v>
      </c>
      <c r="B100" s="2">
        <v>42399.59</v>
      </c>
      <c r="C100" s="1" t="s">
        <v>30</v>
      </c>
      <c r="D100" s="1" t="s">
        <v>24</v>
      </c>
      <c r="E100" s="1" t="s">
        <v>12</v>
      </c>
      <c r="F100" s="1" t="s">
        <v>12</v>
      </c>
      <c r="G100">
        <v>85</v>
      </c>
      <c r="H100" s="2">
        <v>2.1348379629628766E-3</v>
      </c>
      <c r="I100">
        <v>4</v>
      </c>
      <c r="J100">
        <v>3</v>
      </c>
      <c r="K100">
        <v>180</v>
      </c>
      <c r="L100">
        <v>4</v>
      </c>
      <c r="M100">
        <v>184</v>
      </c>
      <c r="N100">
        <v>3.0666666666666669</v>
      </c>
      <c r="O100">
        <v>3.07</v>
      </c>
    </row>
    <row r="101" spans="1:15" x14ac:dyDescent="0.3">
      <c r="A101" s="1" t="s">
        <v>123</v>
      </c>
      <c r="B101" s="2">
        <v>42399.59</v>
      </c>
      <c r="C101" s="1" t="s">
        <v>30</v>
      </c>
      <c r="D101" s="1" t="s">
        <v>21</v>
      </c>
      <c r="E101" s="1" t="s">
        <v>18</v>
      </c>
      <c r="F101" s="1" t="s">
        <v>18</v>
      </c>
      <c r="H101" s="2"/>
    </row>
    <row r="102" spans="1:15" x14ac:dyDescent="0.3">
      <c r="A102" s="1" t="s">
        <v>124</v>
      </c>
      <c r="B102" s="2">
        <v>42399.584000000003</v>
      </c>
      <c r="C102" s="1" t="s">
        <v>44</v>
      </c>
      <c r="D102" s="1" t="s">
        <v>15</v>
      </c>
      <c r="E102" s="1" t="s">
        <v>12</v>
      </c>
      <c r="F102" s="1" t="s">
        <v>18</v>
      </c>
      <c r="G102">
        <v>19</v>
      </c>
      <c r="H102" s="2">
        <v>1.5733796296295566E-3</v>
      </c>
      <c r="I102">
        <v>4</v>
      </c>
      <c r="J102">
        <v>2</v>
      </c>
      <c r="K102">
        <v>120</v>
      </c>
      <c r="L102">
        <v>16</v>
      </c>
      <c r="M102">
        <v>136</v>
      </c>
      <c r="N102">
        <v>2.2666666666666666</v>
      </c>
      <c r="O102">
        <v>2.27</v>
      </c>
    </row>
    <row r="103" spans="1:15" x14ac:dyDescent="0.3">
      <c r="A103" s="1" t="s">
        <v>125</v>
      </c>
      <c r="B103" s="2">
        <v>42399.584000000003</v>
      </c>
      <c r="C103" s="1" t="s">
        <v>44</v>
      </c>
      <c r="D103" s="1" t="s">
        <v>21</v>
      </c>
      <c r="E103" s="1" t="s">
        <v>18</v>
      </c>
      <c r="F103" s="1" t="s">
        <v>18</v>
      </c>
      <c r="H103" s="2"/>
    </row>
    <row r="104" spans="1:15" x14ac:dyDescent="0.3">
      <c r="A104" s="1" t="s">
        <v>126</v>
      </c>
      <c r="B104" s="2">
        <v>42399.569000000003</v>
      </c>
      <c r="C104" s="1" t="s">
        <v>23</v>
      </c>
      <c r="D104" s="1" t="s">
        <v>11</v>
      </c>
      <c r="E104" s="1" t="s">
        <v>12</v>
      </c>
      <c r="F104" s="1" t="s">
        <v>12</v>
      </c>
      <c r="G104">
        <v>88</v>
      </c>
      <c r="H104" s="2">
        <v>4.3066782407408244E-3</v>
      </c>
      <c r="I104">
        <v>5</v>
      </c>
      <c r="J104">
        <v>6</v>
      </c>
      <c r="K104">
        <v>360</v>
      </c>
      <c r="L104">
        <v>12</v>
      </c>
      <c r="M104">
        <v>372</v>
      </c>
      <c r="N104">
        <v>6.2</v>
      </c>
      <c r="O104">
        <v>6.2</v>
      </c>
    </row>
    <row r="105" spans="1:15" x14ac:dyDescent="0.3">
      <c r="A105" s="1" t="s">
        <v>127</v>
      </c>
      <c r="B105" s="2">
        <v>42399.569000000003</v>
      </c>
      <c r="C105" s="1" t="s">
        <v>17</v>
      </c>
      <c r="D105" s="1" t="s">
        <v>15</v>
      </c>
      <c r="E105" s="1" t="s">
        <v>12</v>
      </c>
      <c r="F105" s="1" t="s">
        <v>18</v>
      </c>
      <c r="G105">
        <v>45</v>
      </c>
      <c r="H105" s="2">
        <v>4.7401851851851529E-3</v>
      </c>
      <c r="I105">
        <v>4</v>
      </c>
      <c r="J105">
        <v>6</v>
      </c>
      <c r="K105">
        <v>360</v>
      </c>
      <c r="L105">
        <v>50</v>
      </c>
      <c r="M105">
        <v>410</v>
      </c>
      <c r="N105">
        <v>6.833333333333333</v>
      </c>
      <c r="O105">
        <v>6.83</v>
      </c>
    </row>
    <row r="106" spans="1:15" x14ac:dyDescent="0.3">
      <c r="A106" s="1" t="s">
        <v>128</v>
      </c>
      <c r="B106" s="2">
        <v>42399.544000000002</v>
      </c>
      <c r="C106" s="1" t="s">
        <v>17</v>
      </c>
      <c r="D106" s="1" t="s">
        <v>26</v>
      </c>
      <c r="E106" s="1" t="s">
        <v>12</v>
      </c>
      <c r="F106" s="1" t="s">
        <v>12</v>
      </c>
      <c r="G106">
        <v>17</v>
      </c>
      <c r="H106" s="2">
        <v>2.5454513888889529E-3</v>
      </c>
      <c r="I106">
        <v>5</v>
      </c>
      <c r="J106">
        <v>3</v>
      </c>
      <c r="K106">
        <v>180</v>
      </c>
      <c r="L106">
        <v>40</v>
      </c>
      <c r="M106">
        <v>220</v>
      </c>
      <c r="N106">
        <v>3.6666666666666665</v>
      </c>
      <c r="O106">
        <v>3.67</v>
      </c>
    </row>
    <row r="107" spans="1:15" x14ac:dyDescent="0.3">
      <c r="A107" s="1" t="s">
        <v>129</v>
      </c>
      <c r="B107" s="2">
        <v>42399.544000000002</v>
      </c>
      <c r="C107" s="1" t="s">
        <v>23</v>
      </c>
      <c r="D107" s="1" t="s">
        <v>15</v>
      </c>
      <c r="E107" s="1" t="s">
        <v>12</v>
      </c>
      <c r="F107" s="1" t="s">
        <v>12</v>
      </c>
      <c r="G107">
        <v>27</v>
      </c>
      <c r="H107" s="2">
        <v>1.9314814814814785E-3</v>
      </c>
      <c r="I107">
        <v>5</v>
      </c>
      <c r="J107">
        <v>2</v>
      </c>
      <c r="K107">
        <v>120</v>
      </c>
      <c r="L107">
        <v>47</v>
      </c>
      <c r="M107">
        <v>167</v>
      </c>
      <c r="N107">
        <v>2.7833333333333332</v>
      </c>
      <c r="O107">
        <v>2.78</v>
      </c>
    </row>
    <row r="108" spans="1:15" x14ac:dyDescent="0.3">
      <c r="A108" s="1" t="s">
        <v>130</v>
      </c>
      <c r="B108" s="2">
        <v>42399.536</v>
      </c>
      <c r="C108" s="1" t="s">
        <v>17</v>
      </c>
      <c r="D108" s="1" t="s">
        <v>21</v>
      </c>
      <c r="E108" s="1" t="s">
        <v>12</v>
      </c>
      <c r="F108" s="1" t="s">
        <v>12</v>
      </c>
      <c r="G108">
        <v>16</v>
      </c>
      <c r="H108" s="2">
        <v>2.8721874999999564E-3</v>
      </c>
      <c r="I108">
        <v>1</v>
      </c>
      <c r="J108">
        <v>4</v>
      </c>
      <c r="K108">
        <v>240</v>
      </c>
      <c r="L108">
        <v>8</v>
      </c>
      <c r="M108">
        <v>248</v>
      </c>
      <c r="N108">
        <v>4.1333333333333337</v>
      </c>
      <c r="O108">
        <v>4.13</v>
      </c>
    </row>
    <row r="109" spans="1:15" x14ac:dyDescent="0.3">
      <c r="A109" s="1" t="s">
        <v>131</v>
      </c>
      <c r="B109" s="2">
        <v>42399.536</v>
      </c>
      <c r="C109" s="1" t="s">
        <v>36</v>
      </c>
      <c r="D109" s="1" t="s">
        <v>15</v>
      </c>
      <c r="E109" s="1" t="s">
        <v>12</v>
      </c>
      <c r="F109" s="1" t="s">
        <v>12</v>
      </c>
      <c r="G109">
        <v>43</v>
      </c>
      <c r="H109" s="2">
        <v>1.3215046296295441E-3</v>
      </c>
      <c r="I109">
        <v>1</v>
      </c>
      <c r="J109">
        <v>1</v>
      </c>
      <c r="K109">
        <v>60</v>
      </c>
      <c r="L109">
        <v>54</v>
      </c>
      <c r="M109">
        <v>114</v>
      </c>
      <c r="N109">
        <v>1.9</v>
      </c>
      <c r="O109">
        <v>1.9</v>
      </c>
    </row>
    <row r="110" spans="1:15" x14ac:dyDescent="0.3">
      <c r="A110" s="1" t="s">
        <v>132</v>
      </c>
      <c r="B110" s="2">
        <v>42399.534</v>
      </c>
      <c r="C110" s="1" t="s">
        <v>30</v>
      </c>
      <c r="D110" s="1" t="s">
        <v>21</v>
      </c>
      <c r="E110" s="1" t="s">
        <v>12</v>
      </c>
      <c r="F110" s="1" t="s">
        <v>12</v>
      </c>
      <c r="G110">
        <v>116</v>
      </c>
      <c r="H110" s="2">
        <v>4.3123032407408335E-3</v>
      </c>
      <c r="I110">
        <v>4</v>
      </c>
      <c r="J110">
        <v>6</v>
      </c>
      <c r="K110">
        <v>360</v>
      </c>
      <c r="L110">
        <v>13</v>
      </c>
      <c r="M110">
        <v>373</v>
      </c>
      <c r="N110">
        <v>6.2166666666666668</v>
      </c>
      <c r="O110">
        <v>6.22</v>
      </c>
    </row>
    <row r="111" spans="1:15" x14ac:dyDescent="0.3">
      <c r="A111" s="1" t="s">
        <v>133</v>
      </c>
      <c r="B111" s="2">
        <v>42399.534</v>
      </c>
      <c r="C111" s="1" t="s">
        <v>23</v>
      </c>
      <c r="D111" s="1" t="s">
        <v>21</v>
      </c>
      <c r="E111" s="1" t="s">
        <v>12</v>
      </c>
      <c r="F111" s="1" t="s">
        <v>18</v>
      </c>
      <c r="G111">
        <v>98</v>
      </c>
      <c r="H111" s="2">
        <v>4.2959259259258697E-3</v>
      </c>
      <c r="I111">
        <v>5</v>
      </c>
      <c r="J111">
        <v>6</v>
      </c>
      <c r="K111">
        <v>360</v>
      </c>
      <c r="L111">
        <v>11</v>
      </c>
      <c r="M111">
        <v>371</v>
      </c>
      <c r="N111">
        <v>6.1833333333333336</v>
      </c>
      <c r="O111">
        <v>6.18</v>
      </c>
    </row>
    <row r="112" spans="1:15" x14ac:dyDescent="0.3">
      <c r="A112" s="1" t="s">
        <v>134</v>
      </c>
      <c r="B112" s="2">
        <v>42399.531000000003</v>
      </c>
      <c r="C112" s="1" t="s">
        <v>10</v>
      </c>
      <c r="D112" s="1" t="s">
        <v>11</v>
      </c>
      <c r="E112" s="1" t="s">
        <v>12</v>
      </c>
      <c r="F112" s="1" t="s">
        <v>12</v>
      </c>
      <c r="G112">
        <v>41</v>
      </c>
      <c r="H112" s="2">
        <v>1.0159953703703373E-3</v>
      </c>
      <c r="I112">
        <v>3</v>
      </c>
      <c r="J112">
        <v>1</v>
      </c>
      <c r="K112">
        <v>60</v>
      </c>
      <c r="L112">
        <v>28</v>
      </c>
      <c r="M112">
        <v>88</v>
      </c>
      <c r="N112">
        <v>1.4666666666666666</v>
      </c>
      <c r="O112">
        <v>1.47</v>
      </c>
    </row>
    <row r="113" spans="1:15" x14ac:dyDescent="0.3">
      <c r="A113" s="1" t="s">
        <v>135</v>
      </c>
      <c r="B113" s="2">
        <v>42399.531000000003</v>
      </c>
      <c r="C113" s="1" t="s">
        <v>23</v>
      </c>
      <c r="D113" s="1" t="s">
        <v>26</v>
      </c>
      <c r="E113" s="1" t="s">
        <v>12</v>
      </c>
      <c r="F113" s="1" t="s">
        <v>12</v>
      </c>
      <c r="G113">
        <v>69</v>
      </c>
      <c r="H113" s="2">
        <v>4.8349999999999227E-3</v>
      </c>
      <c r="I113">
        <v>2</v>
      </c>
      <c r="J113">
        <v>6</v>
      </c>
      <c r="K113">
        <v>360</v>
      </c>
      <c r="L113">
        <v>58</v>
      </c>
      <c r="M113">
        <v>418</v>
      </c>
      <c r="N113">
        <v>6.9666666666666668</v>
      </c>
      <c r="O113">
        <v>6.97</v>
      </c>
    </row>
    <row r="114" spans="1:15" x14ac:dyDescent="0.3">
      <c r="A114" s="1" t="s">
        <v>136</v>
      </c>
      <c r="B114" s="2">
        <v>42399.527999999998</v>
      </c>
      <c r="C114" s="1" t="s">
        <v>36</v>
      </c>
      <c r="D114" s="1" t="s">
        <v>11</v>
      </c>
      <c r="E114" s="1" t="s">
        <v>12</v>
      </c>
      <c r="F114" s="1" t="s">
        <v>12</v>
      </c>
      <c r="G114">
        <v>13</v>
      </c>
      <c r="H114" s="2">
        <v>1.4218518518518408E-3</v>
      </c>
      <c r="I114">
        <v>4</v>
      </c>
      <c r="J114">
        <v>2</v>
      </c>
      <c r="K114">
        <v>120</v>
      </c>
      <c r="L114">
        <v>3</v>
      </c>
      <c r="M114">
        <v>123</v>
      </c>
      <c r="N114">
        <v>2.0499999999999998</v>
      </c>
      <c r="O114">
        <v>2.0499999999999998</v>
      </c>
    </row>
    <row r="115" spans="1:15" x14ac:dyDescent="0.3">
      <c r="A115" s="1" t="s">
        <v>137</v>
      </c>
      <c r="B115" s="2">
        <v>42399.527999999998</v>
      </c>
      <c r="C115" s="1" t="s">
        <v>14</v>
      </c>
      <c r="D115" s="1" t="s">
        <v>26</v>
      </c>
      <c r="E115" s="1" t="s">
        <v>12</v>
      </c>
      <c r="F115" s="1" t="s">
        <v>18</v>
      </c>
      <c r="G115">
        <v>91</v>
      </c>
      <c r="H115" s="2">
        <v>2.7930671296296783E-3</v>
      </c>
      <c r="I115">
        <v>3</v>
      </c>
      <c r="J115">
        <v>4</v>
      </c>
      <c r="K115">
        <v>240</v>
      </c>
      <c r="L115">
        <v>1</v>
      </c>
      <c r="M115">
        <v>241</v>
      </c>
      <c r="N115">
        <v>4.0166666666666666</v>
      </c>
      <c r="O115">
        <v>4.0199999999999996</v>
      </c>
    </row>
    <row r="116" spans="1:15" x14ac:dyDescent="0.3">
      <c r="A116" s="1" t="s">
        <v>138</v>
      </c>
      <c r="B116" s="2">
        <v>42399.525999999998</v>
      </c>
      <c r="C116" s="1" t="s">
        <v>17</v>
      </c>
      <c r="D116" s="1" t="s">
        <v>24</v>
      </c>
      <c r="E116" s="1" t="s">
        <v>12</v>
      </c>
      <c r="F116" s="1" t="s">
        <v>12</v>
      </c>
      <c r="G116">
        <v>32</v>
      </c>
      <c r="H116" s="2">
        <v>1.4461574074073891E-3</v>
      </c>
      <c r="I116">
        <v>4</v>
      </c>
      <c r="J116">
        <v>2</v>
      </c>
      <c r="K116">
        <v>120</v>
      </c>
      <c r="L116">
        <v>5</v>
      </c>
      <c r="M116">
        <v>125</v>
      </c>
      <c r="N116">
        <v>2.0833333333333335</v>
      </c>
      <c r="O116">
        <v>2.08</v>
      </c>
    </row>
    <row r="117" spans="1:15" x14ac:dyDescent="0.3">
      <c r="A117" s="1" t="s">
        <v>139</v>
      </c>
      <c r="B117" s="2">
        <v>42399.525999999998</v>
      </c>
      <c r="C117" s="1" t="s">
        <v>36</v>
      </c>
      <c r="D117" s="1" t="s">
        <v>24</v>
      </c>
      <c r="E117" s="1" t="s">
        <v>18</v>
      </c>
      <c r="F117" s="1" t="s">
        <v>18</v>
      </c>
      <c r="H117" s="2"/>
    </row>
    <row r="118" spans="1:15" x14ac:dyDescent="0.3">
      <c r="A118" s="1" t="s">
        <v>140</v>
      </c>
      <c r="B118" s="2">
        <v>42399.516000000003</v>
      </c>
      <c r="C118" s="1" t="s">
        <v>17</v>
      </c>
      <c r="D118" s="1" t="s">
        <v>21</v>
      </c>
      <c r="E118" s="1" t="s">
        <v>12</v>
      </c>
      <c r="F118" s="1" t="s">
        <v>12</v>
      </c>
      <c r="G118">
        <v>13</v>
      </c>
      <c r="H118" s="2">
        <v>4.0575810185186079E-3</v>
      </c>
      <c r="I118">
        <v>3</v>
      </c>
      <c r="J118">
        <v>5</v>
      </c>
      <c r="K118">
        <v>300</v>
      </c>
      <c r="L118">
        <v>51</v>
      </c>
      <c r="M118">
        <v>351</v>
      </c>
      <c r="N118">
        <v>5.85</v>
      </c>
      <c r="O118">
        <v>5.85</v>
      </c>
    </row>
    <row r="119" spans="1:15" x14ac:dyDescent="0.3">
      <c r="A119" s="1" t="s">
        <v>141</v>
      </c>
      <c r="B119" s="2">
        <v>42399.516000000003</v>
      </c>
      <c r="C119" s="1" t="s">
        <v>20</v>
      </c>
      <c r="D119" s="1" t="s">
        <v>24</v>
      </c>
      <c r="E119" s="1" t="s">
        <v>12</v>
      </c>
      <c r="F119" s="1" t="s">
        <v>12</v>
      </c>
      <c r="G119">
        <v>78</v>
      </c>
      <c r="H119" s="2">
        <v>3.1662384259258936E-3</v>
      </c>
      <c r="I119">
        <v>5</v>
      </c>
      <c r="J119">
        <v>4</v>
      </c>
      <c r="K119">
        <v>240</v>
      </c>
      <c r="L119">
        <v>34</v>
      </c>
      <c r="M119">
        <v>274</v>
      </c>
      <c r="N119">
        <v>4.5666666666666664</v>
      </c>
      <c r="O119">
        <v>4.57</v>
      </c>
    </row>
    <row r="120" spans="1:15" x14ac:dyDescent="0.3">
      <c r="A120" s="1" t="s">
        <v>142</v>
      </c>
      <c r="B120" s="2">
        <v>42399.512000000002</v>
      </c>
      <c r="C120" s="1" t="s">
        <v>20</v>
      </c>
      <c r="D120" s="1" t="s">
        <v>26</v>
      </c>
      <c r="E120" s="1" t="s">
        <v>12</v>
      </c>
      <c r="F120" s="1" t="s">
        <v>12</v>
      </c>
      <c r="G120">
        <v>53</v>
      </c>
      <c r="H120" s="2">
        <v>9.69351851851874E-4</v>
      </c>
      <c r="I120">
        <v>3</v>
      </c>
      <c r="J120">
        <v>1</v>
      </c>
      <c r="K120">
        <v>60</v>
      </c>
      <c r="L120">
        <v>24</v>
      </c>
      <c r="M120">
        <v>84</v>
      </c>
      <c r="N120">
        <v>1.4</v>
      </c>
      <c r="O120">
        <v>1.4</v>
      </c>
    </row>
    <row r="121" spans="1:15" x14ac:dyDescent="0.3">
      <c r="A121" s="1" t="s">
        <v>143</v>
      </c>
      <c r="B121" s="2">
        <v>42399.512000000002</v>
      </c>
      <c r="C121" s="1" t="s">
        <v>30</v>
      </c>
      <c r="D121" s="1" t="s">
        <v>11</v>
      </c>
      <c r="E121" s="1" t="s">
        <v>12</v>
      </c>
      <c r="F121" s="1" t="s">
        <v>12</v>
      </c>
      <c r="G121">
        <v>52</v>
      </c>
      <c r="H121" s="2">
        <v>4.2873958333333739E-3</v>
      </c>
      <c r="I121">
        <v>3</v>
      </c>
      <c r="J121">
        <v>6</v>
      </c>
      <c r="K121">
        <v>360</v>
      </c>
      <c r="L121">
        <v>10</v>
      </c>
      <c r="M121">
        <v>370</v>
      </c>
      <c r="N121">
        <v>6.166666666666667</v>
      </c>
      <c r="O121">
        <v>6.17</v>
      </c>
    </row>
    <row r="122" spans="1:15" x14ac:dyDescent="0.3">
      <c r="A122" s="1" t="s">
        <v>144</v>
      </c>
      <c r="B122" s="2">
        <v>42399.495000000003</v>
      </c>
      <c r="C122" s="1" t="s">
        <v>10</v>
      </c>
      <c r="D122" s="1" t="s">
        <v>15</v>
      </c>
      <c r="E122" s="1" t="s">
        <v>12</v>
      </c>
      <c r="F122" s="1" t="s">
        <v>12</v>
      </c>
      <c r="G122">
        <v>118</v>
      </c>
      <c r="H122" s="2">
        <v>1.543113425925835E-3</v>
      </c>
      <c r="I122">
        <v>4</v>
      </c>
      <c r="J122">
        <v>2</v>
      </c>
      <c r="K122">
        <v>120</v>
      </c>
      <c r="L122">
        <v>13</v>
      </c>
      <c r="M122">
        <v>133</v>
      </c>
      <c r="N122">
        <v>2.2166666666666668</v>
      </c>
      <c r="O122">
        <v>2.2200000000000002</v>
      </c>
    </row>
    <row r="123" spans="1:15" x14ac:dyDescent="0.3">
      <c r="A123" s="1" t="s">
        <v>145</v>
      </c>
      <c r="B123" s="2">
        <v>42399.495000000003</v>
      </c>
      <c r="C123" s="1" t="s">
        <v>36</v>
      </c>
      <c r="D123" s="1" t="s">
        <v>11</v>
      </c>
      <c r="E123" s="1" t="s">
        <v>12</v>
      </c>
      <c r="F123" s="1" t="s">
        <v>18</v>
      </c>
      <c r="G123">
        <v>68</v>
      </c>
      <c r="H123" s="2">
        <v>1.8338888888889127E-3</v>
      </c>
      <c r="I123">
        <v>2</v>
      </c>
      <c r="J123">
        <v>2</v>
      </c>
      <c r="K123">
        <v>120</v>
      </c>
      <c r="L123">
        <v>38</v>
      </c>
      <c r="M123">
        <v>158</v>
      </c>
      <c r="N123">
        <v>2.6333333333333333</v>
      </c>
      <c r="O123">
        <v>2.63</v>
      </c>
    </row>
    <row r="124" spans="1:15" x14ac:dyDescent="0.3">
      <c r="A124" s="1" t="s">
        <v>146</v>
      </c>
      <c r="B124" s="2">
        <v>42399.476999999999</v>
      </c>
      <c r="C124" s="1" t="s">
        <v>10</v>
      </c>
      <c r="D124" s="1" t="s">
        <v>24</v>
      </c>
      <c r="E124" s="1" t="s">
        <v>12</v>
      </c>
      <c r="F124" s="1" t="s">
        <v>12</v>
      </c>
      <c r="G124">
        <v>79</v>
      </c>
      <c r="H124" s="2">
        <v>3.1717361111112119E-3</v>
      </c>
      <c r="I124">
        <v>4</v>
      </c>
      <c r="J124">
        <v>4</v>
      </c>
      <c r="K124">
        <v>240</v>
      </c>
      <c r="L124">
        <v>34</v>
      </c>
      <c r="M124">
        <v>274</v>
      </c>
      <c r="N124">
        <v>4.5666666666666664</v>
      </c>
      <c r="O124">
        <v>4.57</v>
      </c>
    </row>
    <row r="125" spans="1:15" x14ac:dyDescent="0.3">
      <c r="A125" s="1" t="s">
        <v>147</v>
      </c>
      <c r="B125" s="2">
        <v>42399.476999999999</v>
      </c>
      <c r="C125" s="1" t="s">
        <v>30</v>
      </c>
      <c r="D125" s="1" t="s">
        <v>24</v>
      </c>
      <c r="E125" s="1" t="s">
        <v>12</v>
      </c>
      <c r="F125" s="1" t="s">
        <v>18</v>
      </c>
      <c r="G125">
        <v>94</v>
      </c>
      <c r="H125" s="2">
        <v>4.8190624999999709E-3</v>
      </c>
      <c r="I125">
        <v>5</v>
      </c>
      <c r="J125">
        <v>6</v>
      </c>
      <c r="K125">
        <v>360</v>
      </c>
      <c r="L125">
        <v>56</v>
      </c>
      <c r="M125">
        <v>416</v>
      </c>
      <c r="N125">
        <v>6.9333333333333336</v>
      </c>
      <c r="O125">
        <v>6.93</v>
      </c>
    </row>
    <row r="126" spans="1:15" x14ac:dyDescent="0.3">
      <c r="A126" s="1" t="s">
        <v>148</v>
      </c>
      <c r="B126" s="2">
        <v>42399.466999999997</v>
      </c>
      <c r="C126" s="1" t="s">
        <v>17</v>
      </c>
      <c r="D126" s="1" t="s">
        <v>26</v>
      </c>
      <c r="E126" s="1" t="s">
        <v>18</v>
      </c>
      <c r="F126" s="1" t="s">
        <v>18</v>
      </c>
      <c r="H126" s="2"/>
    </row>
    <row r="127" spans="1:15" x14ac:dyDescent="0.3">
      <c r="A127" s="1" t="s">
        <v>149</v>
      </c>
      <c r="B127" s="2">
        <v>42399.466999999997</v>
      </c>
      <c r="C127" s="1" t="s">
        <v>10</v>
      </c>
      <c r="D127" s="1" t="s">
        <v>15</v>
      </c>
      <c r="E127" s="1" t="s">
        <v>12</v>
      </c>
      <c r="F127" s="1" t="s">
        <v>12</v>
      </c>
      <c r="G127">
        <v>23</v>
      </c>
      <c r="H127" s="2">
        <v>4.1493055555554825E-3</v>
      </c>
      <c r="I127">
        <v>5</v>
      </c>
      <c r="J127">
        <v>5</v>
      </c>
      <c r="K127">
        <v>300</v>
      </c>
      <c r="L127">
        <v>58</v>
      </c>
      <c r="M127">
        <v>358</v>
      </c>
      <c r="N127">
        <v>5.9666666666666668</v>
      </c>
      <c r="O127">
        <v>5.97</v>
      </c>
    </row>
    <row r="128" spans="1:15" x14ac:dyDescent="0.3">
      <c r="A128" s="1" t="s">
        <v>150</v>
      </c>
      <c r="B128" s="2">
        <v>42399.445</v>
      </c>
      <c r="C128" s="1" t="s">
        <v>23</v>
      </c>
      <c r="D128" s="1" t="s">
        <v>21</v>
      </c>
      <c r="E128" s="1" t="s">
        <v>12</v>
      </c>
      <c r="F128" s="1" t="s">
        <v>12</v>
      </c>
      <c r="G128">
        <v>22</v>
      </c>
      <c r="H128" s="2">
        <v>4.9523148148145069E-4</v>
      </c>
      <c r="I128">
        <v>3</v>
      </c>
      <c r="J128">
        <v>0</v>
      </c>
      <c r="K128">
        <v>0</v>
      </c>
      <c r="L128">
        <v>43</v>
      </c>
      <c r="M128">
        <v>43</v>
      </c>
      <c r="N128">
        <v>0.71666666666666667</v>
      </c>
      <c r="O128">
        <v>0.72</v>
      </c>
    </row>
    <row r="129" spans="1:15" x14ac:dyDescent="0.3">
      <c r="A129" s="1" t="s">
        <v>151</v>
      </c>
      <c r="B129" s="2">
        <v>42399.445</v>
      </c>
      <c r="C129" s="1" t="s">
        <v>20</v>
      </c>
      <c r="D129" s="1" t="s">
        <v>21</v>
      </c>
      <c r="E129" s="1" t="s">
        <v>12</v>
      </c>
      <c r="F129" s="1" t="s">
        <v>12</v>
      </c>
      <c r="G129">
        <v>20</v>
      </c>
      <c r="H129" s="2">
        <v>3.4540046296296367E-3</v>
      </c>
      <c r="I129">
        <v>4</v>
      </c>
      <c r="J129">
        <v>4</v>
      </c>
      <c r="K129">
        <v>240</v>
      </c>
      <c r="L129">
        <v>58</v>
      </c>
      <c r="M129">
        <v>298</v>
      </c>
      <c r="N129">
        <v>4.9666666666666668</v>
      </c>
      <c r="O129">
        <v>4.97</v>
      </c>
    </row>
    <row r="130" spans="1:15" x14ac:dyDescent="0.3">
      <c r="A130" s="1" t="s">
        <v>152</v>
      </c>
      <c r="B130" s="2">
        <v>42399.436000000002</v>
      </c>
      <c r="C130" s="1" t="s">
        <v>10</v>
      </c>
      <c r="D130" s="1" t="s">
        <v>15</v>
      </c>
      <c r="E130" s="1" t="s">
        <v>12</v>
      </c>
      <c r="F130" s="1" t="s">
        <v>12</v>
      </c>
      <c r="G130">
        <v>57</v>
      </c>
      <c r="H130" s="2">
        <v>3.0742592592591933E-3</v>
      </c>
      <c r="I130">
        <v>5</v>
      </c>
      <c r="J130">
        <v>4</v>
      </c>
      <c r="K130">
        <v>240</v>
      </c>
      <c r="L130">
        <v>26</v>
      </c>
      <c r="M130">
        <v>266</v>
      </c>
      <c r="N130">
        <v>4.4333333333333336</v>
      </c>
      <c r="O130">
        <v>4.43</v>
      </c>
    </row>
    <row r="131" spans="1:15" x14ac:dyDescent="0.3">
      <c r="A131" s="1" t="s">
        <v>153</v>
      </c>
      <c r="B131" s="2">
        <v>42399.436000000002</v>
      </c>
      <c r="C131" s="1" t="s">
        <v>36</v>
      </c>
      <c r="D131" s="1" t="s">
        <v>26</v>
      </c>
      <c r="E131" s="1" t="s">
        <v>12</v>
      </c>
      <c r="F131" s="1" t="s">
        <v>12</v>
      </c>
      <c r="G131">
        <v>113</v>
      </c>
      <c r="H131" s="2">
        <v>1.7801967592592227E-3</v>
      </c>
      <c r="I131">
        <v>3</v>
      </c>
      <c r="J131">
        <v>2</v>
      </c>
      <c r="K131">
        <v>120</v>
      </c>
      <c r="L131">
        <v>34</v>
      </c>
      <c r="M131">
        <v>154</v>
      </c>
      <c r="N131">
        <v>2.5666666666666669</v>
      </c>
      <c r="O131">
        <v>2.57</v>
      </c>
    </row>
    <row r="132" spans="1:15" x14ac:dyDescent="0.3">
      <c r="A132" s="1" t="s">
        <v>154</v>
      </c>
      <c r="B132" s="2">
        <v>42399.423000000003</v>
      </c>
      <c r="C132" s="1" t="s">
        <v>14</v>
      </c>
      <c r="D132" s="1" t="s">
        <v>15</v>
      </c>
      <c r="E132" s="1" t="s">
        <v>12</v>
      </c>
      <c r="F132" s="1" t="s">
        <v>12</v>
      </c>
      <c r="G132">
        <v>99</v>
      </c>
      <c r="H132" s="2">
        <v>1.7644097222222488E-3</v>
      </c>
      <c r="I132">
        <v>2</v>
      </c>
      <c r="J132">
        <v>2</v>
      </c>
      <c r="K132">
        <v>120</v>
      </c>
      <c r="L132">
        <v>32</v>
      </c>
      <c r="M132">
        <v>152</v>
      </c>
      <c r="N132">
        <v>2.5333333333333332</v>
      </c>
      <c r="O132">
        <v>2.5299999999999998</v>
      </c>
    </row>
    <row r="133" spans="1:15" x14ac:dyDescent="0.3">
      <c r="A133" s="1" t="s">
        <v>155</v>
      </c>
      <c r="B133" s="2">
        <v>42399.423000000003</v>
      </c>
      <c r="C133" s="1" t="s">
        <v>44</v>
      </c>
      <c r="D133" s="1" t="s">
        <v>21</v>
      </c>
      <c r="E133" s="1" t="s">
        <v>12</v>
      </c>
      <c r="F133" s="1" t="s">
        <v>12</v>
      </c>
      <c r="G133">
        <v>77</v>
      </c>
      <c r="H133" s="2">
        <v>3.0600810185186234E-3</v>
      </c>
      <c r="I133">
        <v>4</v>
      </c>
      <c r="J133">
        <v>4</v>
      </c>
      <c r="K133">
        <v>240</v>
      </c>
      <c r="L133">
        <v>24</v>
      </c>
      <c r="M133">
        <v>264</v>
      </c>
      <c r="N133">
        <v>4.4000000000000004</v>
      </c>
      <c r="O133">
        <v>4.4000000000000004</v>
      </c>
    </row>
    <row r="134" spans="1:15" x14ac:dyDescent="0.3">
      <c r="A134" s="1" t="s">
        <v>156</v>
      </c>
      <c r="B134" s="2">
        <v>42399.421999999999</v>
      </c>
      <c r="C134" s="1" t="s">
        <v>30</v>
      </c>
      <c r="D134" s="1" t="s">
        <v>15</v>
      </c>
      <c r="E134" s="1" t="s">
        <v>12</v>
      </c>
      <c r="F134" s="1" t="s">
        <v>12</v>
      </c>
      <c r="G134">
        <v>116</v>
      </c>
      <c r="H134" s="2">
        <v>2.4272222222221362E-3</v>
      </c>
      <c r="I134">
        <v>1</v>
      </c>
      <c r="J134">
        <v>3</v>
      </c>
      <c r="K134">
        <v>180</v>
      </c>
      <c r="L134">
        <v>30</v>
      </c>
      <c r="M134">
        <v>210</v>
      </c>
      <c r="N134">
        <v>3.5</v>
      </c>
      <c r="O134">
        <v>3.5</v>
      </c>
    </row>
    <row r="135" spans="1:15" x14ac:dyDescent="0.3">
      <c r="A135" s="1" t="s">
        <v>157</v>
      </c>
      <c r="B135" s="2">
        <v>42399.421999999999</v>
      </c>
      <c r="C135" s="1" t="s">
        <v>44</v>
      </c>
      <c r="D135" s="1" t="s">
        <v>26</v>
      </c>
      <c r="E135" s="1" t="s">
        <v>12</v>
      </c>
      <c r="F135" s="1" t="s">
        <v>12</v>
      </c>
      <c r="G135">
        <v>118</v>
      </c>
      <c r="H135" s="2">
        <v>1.9216087962963257E-3</v>
      </c>
      <c r="I135">
        <v>2</v>
      </c>
      <c r="J135">
        <v>2</v>
      </c>
      <c r="K135">
        <v>120</v>
      </c>
      <c r="L135">
        <v>46</v>
      </c>
      <c r="M135">
        <v>166</v>
      </c>
      <c r="N135">
        <v>2.7666666666666666</v>
      </c>
      <c r="O135">
        <v>2.77</v>
      </c>
    </row>
    <row r="136" spans="1:15" x14ac:dyDescent="0.3">
      <c r="A136" s="1" t="s">
        <v>158</v>
      </c>
      <c r="B136" s="2">
        <v>42399.411999999997</v>
      </c>
      <c r="C136" s="1" t="s">
        <v>20</v>
      </c>
      <c r="D136" s="1" t="s">
        <v>26</v>
      </c>
      <c r="E136" s="1" t="s">
        <v>12</v>
      </c>
      <c r="F136" s="1" t="s">
        <v>12</v>
      </c>
      <c r="G136">
        <v>124</v>
      </c>
      <c r="H136" s="2">
        <v>7.0959490740740705E-4</v>
      </c>
      <c r="I136">
        <v>4</v>
      </c>
      <c r="J136">
        <v>1</v>
      </c>
      <c r="K136">
        <v>60</v>
      </c>
      <c r="L136">
        <v>1</v>
      </c>
      <c r="M136">
        <v>61</v>
      </c>
      <c r="N136">
        <v>1.0166666666666666</v>
      </c>
      <c r="O136">
        <v>1.02</v>
      </c>
    </row>
    <row r="137" spans="1:15" x14ac:dyDescent="0.3">
      <c r="A137" s="1" t="s">
        <v>159</v>
      </c>
      <c r="B137" s="2">
        <v>42399.411999999997</v>
      </c>
      <c r="C137" s="1" t="s">
        <v>23</v>
      </c>
      <c r="D137" s="1" t="s">
        <v>21</v>
      </c>
      <c r="E137" s="1" t="s">
        <v>12</v>
      </c>
      <c r="F137" s="1" t="s">
        <v>18</v>
      </c>
      <c r="G137">
        <v>92</v>
      </c>
      <c r="H137" s="2">
        <v>1.3992476851851787E-3</v>
      </c>
      <c r="I137">
        <v>5</v>
      </c>
      <c r="J137">
        <v>2</v>
      </c>
      <c r="K137">
        <v>120</v>
      </c>
      <c r="L137">
        <v>1</v>
      </c>
      <c r="M137">
        <v>121</v>
      </c>
      <c r="N137">
        <v>2.0166666666666666</v>
      </c>
      <c r="O137">
        <v>2.02</v>
      </c>
    </row>
    <row r="138" spans="1:15" x14ac:dyDescent="0.3">
      <c r="A138" s="1" t="s">
        <v>160</v>
      </c>
      <c r="B138" s="2">
        <v>42399.408000000003</v>
      </c>
      <c r="C138" s="1" t="s">
        <v>17</v>
      </c>
      <c r="D138" s="1" t="s">
        <v>11</v>
      </c>
      <c r="E138" s="1" t="s">
        <v>12</v>
      </c>
      <c r="F138" s="1" t="s">
        <v>12</v>
      </c>
      <c r="G138">
        <v>12</v>
      </c>
      <c r="H138" s="2">
        <v>4.1225115740741725E-3</v>
      </c>
      <c r="I138">
        <v>5</v>
      </c>
      <c r="J138">
        <v>5</v>
      </c>
      <c r="K138">
        <v>300</v>
      </c>
      <c r="L138">
        <v>56</v>
      </c>
      <c r="M138">
        <v>356</v>
      </c>
      <c r="N138">
        <v>5.9333333333333336</v>
      </c>
      <c r="O138">
        <v>5.93</v>
      </c>
    </row>
    <row r="139" spans="1:15" x14ac:dyDescent="0.3">
      <c r="A139" s="1" t="s">
        <v>161</v>
      </c>
      <c r="B139" s="2">
        <v>42399.408000000003</v>
      </c>
      <c r="C139" s="1" t="s">
        <v>10</v>
      </c>
      <c r="D139" s="1" t="s">
        <v>24</v>
      </c>
      <c r="E139" s="1" t="s">
        <v>12</v>
      </c>
      <c r="F139" s="1" t="s">
        <v>12</v>
      </c>
      <c r="G139">
        <v>85</v>
      </c>
      <c r="H139" s="2">
        <v>2.5694675925926891E-3</v>
      </c>
      <c r="I139">
        <v>3</v>
      </c>
      <c r="J139">
        <v>3</v>
      </c>
      <c r="K139">
        <v>180</v>
      </c>
      <c r="L139">
        <v>42</v>
      </c>
      <c r="M139">
        <v>222</v>
      </c>
      <c r="N139">
        <v>3.7</v>
      </c>
      <c r="O139">
        <v>3.7</v>
      </c>
    </row>
    <row r="140" spans="1:15" x14ac:dyDescent="0.3">
      <c r="A140" s="1" t="s">
        <v>162</v>
      </c>
      <c r="B140" s="2">
        <v>42399.379000000001</v>
      </c>
      <c r="C140" s="1" t="s">
        <v>20</v>
      </c>
      <c r="D140" s="1" t="s">
        <v>24</v>
      </c>
      <c r="E140" s="1" t="s">
        <v>12</v>
      </c>
      <c r="F140" s="1" t="s">
        <v>12</v>
      </c>
      <c r="G140">
        <v>84</v>
      </c>
      <c r="H140" s="2">
        <v>1.179363425925839E-3</v>
      </c>
      <c r="I140">
        <v>4</v>
      </c>
      <c r="J140">
        <v>1</v>
      </c>
      <c r="K140">
        <v>60</v>
      </c>
      <c r="L140">
        <v>42</v>
      </c>
      <c r="M140">
        <v>102</v>
      </c>
      <c r="N140">
        <v>1.7</v>
      </c>
      <c r="O140">
        <v>1.7</v>
      </c>
    </row>
    <row r="141" spans="1:15" x14ac:dyDescent="0.3">
      <c r="A141" s="1" t="s">
        <v>163</v>
      </c>
      <c r="B141" s="2">
        <v>42399.379000000001</v>
      </c>
      <c r="C141" s="1" t="s">
        <v>23</v>
      </c>
      <c r="D141" s="1" t="s">
        <v>21</v>
      </c>
      <c r="E141" s="1" t="s">
        <v>12</v>
      </c>
      <c r="F141" s="1" t="s">
        <v>12</v>
      </c>
      <c r="G141">
        <v>84</v>
      </c>
      <c r="H141" s="2">
        <v>3.4449999999999203E-3</v>
      </c>
      <c r="I141">
        <v>5</v>
      </c>
      <c r="J141">
        <v>4</v>
      </c>
      <c r="K141">
        <v>240</v>
      </c>
      <c r="L141">
        <v>58</v>
      </c>
      <c r="M141">
        <v>298</v>
      </c>
      <c r="N141">
        <v>4.9666666666666668</v>
      </c>
      <c r="O141">
        <v>4.97</v>
      </c>
    </row>
    <row r="142" spans="1:15" x14ac:dyDescent="0.3">
      <c r="A142" s="1" t="s">
        <v>164</v>
      </c>
      <c r="B142" s="2">
        <v>42398.745000000003</v>
      </c>
      <c r="C142" s="1" t="s">
        <v>30</v>
      </c>
      <c r="D142" s="1" t="s">
        <v>15</v>
      </c>
      <c r="E142" s="1" t="s">
        <v>18</v>
      </c>
      <c r="F142" s="1" t="s">
        <v>18</v>
      </c>
      <c r="H142" s="2"/>
    </row>
    <row r="143" spans="1:15" x14ac:dyDescent="0.3">
      <c r="A143" s="1" t="s">
        <v>165</v>
      </c>
      <c r="B143" s="2">
        <v>42398.745000000003</v>
      </c>
      <c r="C143" s="1" t="s">
        <v>30</v>
      </c>
      <c r="D143" s="1" t="s">
        <v>11</v>
      </c>
      <c r="E143" s="1" t="s">
        <v>12</v>
      </c>
      <c r="F143" s="1" t="s">
        <v>12</v>
      </c>
      <c r="G143">
        <v>53</v>
      </c>
      <c r="H143" s="2">
        <v>1.2026851851851816E-3</v>
      </c>
      <c r="I143">
        <v>4</v>
      </c>
      <c r="J143">
        <v>1</v>
      </c>
      <c r="K143">
        <v>60</v>
      </c>
      <c r="L143">
        <v>44</v>
      </c>
      <c r="M143">
        <v>104</v>
      </c>
      <c r="N143">
        <v>1.7333333333333334</v>
      </c>
      <c r="O143">
        <v>1.73</v>
      </c>
    </row>
    <row r="144" spans="1:15" x14ac:dyDescent="0.3">
      <c r="A144" s="1" t="s">
        <v>166</v>
      </c>
      <c r="B144" s="2">
        <v>42398.737000000001</v>
      </c>
      <c r="C144" s="1" t="s">
        <v>14</v>
      </c>
      <c r="D144" s="1" t="s">
        <v>11</v>
      </c>
      <c r="E144" s="1" t="s">
        <v>12</v>
      </c>
      <c r="F144" s="1" t="s">
        <v>12</v>
      </c>
      <c r="G144">
        <v>28</v>
      </c>
      <c r="H144" s="2">
        <v>4.5399305555560154E-4</v>
      </c>
      <c r="I144">
        <v>4</v>
      </c>
      <c r="J144">
        <v>0</v>
      </c>
      <c r="K144">
        <v>0</v>
      </c>
      <c r="L144">
        <v>39</v>
      </c>
      <c r="M144">
        <v>39</v>
      </c>
      <c r="N144">
        <v>0.65</v>
      </c>
      <c r="O144">
        <v>0.65</v>
      </c>
    </row>
    <row r="145" spans="1:15" x14ac:dyDescent="0.3">
      <c r="A145" s="1" t="s">
        <v>167</v>
      </c>
      <c r="B145" s="2">
        <v>42398.737000000001</v>
      </c>
      <c r="C145" s="1" t="s">
        <v>20</v>
      </c>
      <c r="D145" s="1" t="s">
        <v>26</v>
      </c>
      <c r="E145" s="1" t="s">
        <v>12</v>
      </c>
      <c r="F145" s="1" t="s">
        <v>18</v>
      </c>
      <c r="G145">
        <v>43</v>
      </c>
      <c r="H145" s="2">
        <v>1.4835069444445459E-3</v>
      </c>
      <c r="I145">
        <v>4</v>
      </c>
      <c r="J145">
        <v>2</v>
      </c>
      <c r="K145">
        <v>120</v>
      </c>
      <c r="L145">
        <v>8</v>
      </c>
      <c r="M145">
        <v>128</v>
      </c>
      <c r="N145">
        <v>2.1333333333333333</v>
      </c>
      <c r="O145">
        <v>2.13</v>
      </c>
    </row>
    <row r="146" spans="1:15" x14ac:dyDescent="0.3">
      <c r="A146" s="1" t="s">
        <v>168</v>
      </c>
      <c r="B146" s="2">
        <v>42398.716999999997</v>
      </c>
      <c r="C146" s="1" t="s">
        <v>14</v>
      </c>
      <c r="D146" s="1" t="s">
        <v>21</v>
      </c>
      <c r="E146" s="1" t="s">
        <v>12</v>
      </c>
      <c r="F146" s="1" t="s">
        <v>18</v>
      </c>
      <c r="G146">
        <v>124</v>
      </c>
      <c r="H146" s="2">
        <v>2.9908796296296281E-3</v>
      </c>
      <c r="I146">
        <v>5</v>
      </c>
      <c r="J146">
        <v>4</v>
      </c>
      <c r="K146">
        <v>240</v>
      </c>
      <c r="L146">
        <v>18</v>
      </c>
      <c r="M146">
        <v>258</v>
      </c>
      <c r="N146">
        <v>4.3</v>
      </c>
      <c r="O146">
        <v>4.3</v>
      </c>
    </row>
    <row r="147" spans="1:15" x14ac:dyDescent="0.3">
      <c r="A147" s="1" t="s">
        <v>169</v>
      </c>
      <c r="B147" s="2">
        <v>42398.716999999997</v>
      </c>
      <c r="C147" s="1" t="s">
        <v>36</v>
      </c>
      <c r="D147" s="1" t="s">
        <v>24</v>
      </c>
      <c r="E147" s="1" t="s">
        <v>12</v>
      </c>
      <c r="F147" s="1" t="s">
        <v>12</v>
      </c>
      <c r="G147">
        <v>44</v>
      </c>
      <c r="H147" s="2">
        <v>1.8123726851850819E-3</v>
      </c>
      <c r="I147">
        <v>4</v>
      </c>
      <c r="J147">
        <v>2</v>
      </c>
      <c r="K147">
        <v>120</v>
      </c>
      <c r="L147">
        <v>37</v>
      </c>
      <c r="M147">
        <v>157</v>
      </c>
      <c r="N147">
        <v>2.6166666666666667</v>
      </c>
      <c r="O147">
        <v>2.62</v>
      </c>
    </row>
    <row r="148" spans="1:15" x14ac:dyDescent="0.3">
      <c r="A148" s="1" t="s">
        <v>170</v>
      </c>
      <c r="B148" s="2">
        <v>42398.673999999999</v>
      </c>
      <c r="C148" s="1" t="s">
        <v>44</v>
      </c>
      <c r="D148" s="1" t="s">
        <v>26</v>
      </c>
      <c r="E148" s="1" t="s">
        <v>18</v>
      </c>
      <c r="F148" s="1" t="s">
        <v>18</v>
      </c>
      <c r="H148" s="2"/>
    </row>
    <row r="149" spans="1:15" x14ac:dyDescent="0.3">
      <c r="A149" s="1" t="s">
        <v>171</v>
      </c>
      <c r="B149" s="2">
        <v>42398.673999999999</v>
      </c>
      <c r="C149" s="1" t="s">
        <v>44</v>
      </c>
      <c r="D149" s="1" t="s">
        <v>15</v>
      </c>
      <c r="E149" s="1" t="s">
        <v>18</v>
      </c>
      <c r="F149" s="1" t="s">
        <v>18</v>
      </c>
      <c r="H149" s="2"/>
    </row>
    <row r="150" spans="1:15" x14ac:dyDescent="0.3">
      <c r="A150" s="1" t="s">
        <v>172</v>
      </c>
      <c r="B150" s="2">
        <v>42398.661</v>
      </c>
      <c r="C150" s="1" t="s">
        <v>17</v>
      </c>
      <c r="D150" s="1" t="s">
        <v>15</v>
      </c>
      <c r="E150" s="1" t="s">
        <v>12</v>
      </c>
      <c r="F150" s="1" t="s">
        <v>12</v>
      </c>
      <c r="G150">
        <v>65</v>
      </c>
      <c r="H150" s="2">
        <v>1.2503703703703462E-3</v>
      </c>
      <c r="I150">
        <v>3</v>
      </c>
      <c r="J150">
        <v>1</v>
      </c>
      <c r="K150">
        <v>60</v>
      </c>
      <c r="L150">
        <v>48</v>
      </c>
      <c r="M150">
        <v>108</v>
      </c>
      <c r="N150">
        <v>1.8</v>
      </c>
      <c r="O150">
        <v>1.8</v>
      </c>
    </row>
    <row r="151" spans="1:15" x14ac:dyDescent="0.3">
      <c r="A151" s="1" t="s">
        <v>173</v>
      </c>
      <c r="B151" s="2">
        <v>42398.661</v>
      </c>
      <c r="C151" s="1" t="s">
        <v>23</v>
      </c>
      <c r="D151" s="1" t="s">
        <v>21</v>
      </c>
      <c r="E151" s="1" t="s">
        <v>18</v>
      </c>
      <c r="F151" s="1" t="s">
        <v>18</v>
      </c>
      <c r="H151" s="2"/>
    </row>
    <row r="152" spans="1:15" x14ac:dyDescent="0.3">
      <c r="A152" s="1" t="s">
        <v>174</v>
      </c>
      <c r="B152" s="2">
        <v>42398.656999999999</v>
      </c>
      <c r="C152" s="1" t="s">
        <v>14</v>
      </c>
      <c r="D152" s="1" t="s">
        <v>11</v>
      </c>
      <c r="E152" s="1" t="s">
        <v>12</v>
      </c>
      <c r="F152" s="1" t="s">
        <v>12</v>
      </c>
      <c r="G152">
        <v>88</v>
      </c>
      <c r="H152" s="2">
        <v>4.0552430555556018E-3</v>
      </c>
      <c r="I152">
        <v>5</v>
      </c>
      <c r="J152">
        <v>5</v>
      </c>
      <c r="K152">
        <v>300</v>
      </c>
      <c r="L152">
        <v>50</v>
      </c>
      <c r="M152">
        <v>350</v>
      </c>
      <c r="N152">
        <v>5.833333333333333</v>
      </c>
      <c r="O152">
        <v>5.83</v>
      </c>
    </row>
    <row r="153" spans="1:15" x14ac:dyDescent="0.3">
      <c r="A153" s="1" t="s">
        <v>175</v>
      </c>
      <c r="B153" s="2">
        <v>42398.656999999999</v>
      </c>
      <c r="C153" s="1" t="s">
        <v>30</v>
      </c>
      <c r="D153" s="1" t="s">
        <v>15</v>
      </c>
      <c r="E153" s="1" t="s">
        <v>12</v>
      </c>
      <c r="F153" s="1" t="s">
        <v>12</v>
      </c>
      <c r="G153">
        <v>93</v>
      </c>
      <c r="H153" s="2">
        <v>2.1918750000000653E-3</v>
      </c>
      <c r="I153">
        <v>5</v>
      </c>
      <c r="J153">
        <v>3</v>
      </c>
      <c r="K153">
        <v>180</v>
      </c>
      <c r="L153">
        <v>9</v>
      </c>
      <c r="M153">
        <v>189</v>
      </c>
      <c r="N153">
        <v>3.15</v>
      </c>
      <c r="O153">
        <v>3.15</v>
      </c>
    </row>
    <row r="154" spans="1:15" x14ac:dyDescent="0.3">
      <c r="A154" s="1" t="s">
        <v>176</v>
      </c>
      <c r="B154" s="2">
        <v>42398.656000000003</v>
      </c>
      <c r="C154" s="1" t="s">
        <v>20</v>
      </c>
      <c r="D154" s="1" t="s">
        <v>21</v>
      </c>
      <c r="E154" s="1" t="s">
        <v>12</v>
      </c>
      <c r="F154" s="1" t="s">
        <v>12</v>
      </c>
      <c r="G154">
        <v>75</v>
      </c>
      <c r="H154" s="2">
        <v>2.9807638888887933E-3</v>
      </c>
      <c r="I154">
        <v>2</v>
      </c>
      <c r="J154">
        <v>4</v>
      </c>
      <c r="K154">
        <v>240</v>
      </c>
      <c r="L154">
        <v>18</v>
      </c>
      <c r="M154">
        <v>258</v>
      </c>
      <c r="N154">
        <v>4.3</v>
      </c>
      <c r="O154">
        <v>4.3</v>
      </c>
    </row>
    <row r="155" spans="1:15" x14ac:dyDescent="0.3">
      <c r="A155" s="1" t="s">
        <v>177</v>
      </c>
      <c r="B155" s="2">
        <v>42398.656000000003</v>
      </c>
      <c r="C155" s="1" t="s">
        <v>10</v>
      </c>
      <c r="D155" s="1" t="s">
        <v>24</v>
      </c>
      <c r="E155" s="1" t="s">
        <v>12</v>
      </c>
      <c r="F155" s="1" t="s">
        <v>12</v>
      </c>
      <c r="G155">
        <v>20</v>
      </c>
      <c r="H155" s="2">
        <v>4.7756481481482371E-3</v>
      </c>
      <c r="I155">
        <v>3</v>
      </c>
      <c r="J155">
        <v>6</v>
      </c>
      <c r="K155">
        <v>360</v>
      </c>
      <c r="L155">
        <v>53</v>
      </c>
      <c r="M155">
        <v>413</v>
      </c>
      <c r="N155">
        <v>6.8833333333333337</v>
      </c>
      <c r="O155">
        <v>6.88</v>
      </c>
    </row>
    <row r="156" spans="1:15" x14ac:dyDescent="0.3">
      <c r="A156" s="1" t="s">
        <v>178</v>
      </c>
      <c r="B156" s="2">
        <v>42398.64</v>
      </c>
      <c r="C156" s="1" t="s">
        <v>30</v>
      </c>
      <c r="D156" s="1" t="s">
        <v>24</v>
      </c>
      <c r="E156" s="1" t="s">
        <v>12</v>
      </c>
      <c r="F156" s="1" t="s">
        <v>12</v>
      </c>
      <c r="G156">
        <v>84</v>
      </c>
      <c r="H156" s="2">
        <v>4.6640625000000657E-3</v>
      </c>
      <c r="I156">
        <v>3</v>
      </c>
      <c r="J156">
        <v>6</v>
      </c>
      <c r="K156">
        <v>360</v>
      </c>
      <c r="L156">
        <v>43</v>
      </c>
      <c r="M156">
        <v>403</v>
      </c>
      <c r="N156">
        <v>6.7166666666666668</v>
      </c>
      <c r="O156">
        <v>6.72</v>
      </c>
    </row>
    <row r="157" spans="1:15" x14ac:dyDescent="0.3">
      <c r="A157" s="1" t="s">
        <v>179</v>
      </c>
      <c r="B157" s="2">
        <v>42398.64</v>
      </c>
      <c r="C157" s="1" t="s">
        <v>44</v>
      </c>
      <c r="D157" s="1" t="s">
        <v>21</v>
      </c>
      <c r="E157" s="1" t="s">
        <v>12</v>
      </c>
      <c r="F157" s="1" t="s">
        <v>18</v>
      </c>
      <c r="G157">
        <v>105</v>
      </c>
      <c r="H157" s="2">
        <v>1.6591087962962714E-3</v>
      </c>
      <c r="I157">
        <v>3</v>
      </c>
      <c r="J157">
        <v>2</v>
      </c>
      <c r="K157">
        <v>120</v>
      </c>
      <c r="L157">
        <v>23</v>
      </c>
      <c r="M157">
        <v>143</v>
      </c>
      <c r="N157">
        <v>2.3833333333333333</v>
      </c>
      <c r="O157">
        <v>2.38</v>
      </c>
    </row>
    <row r="158" spans="1:15" x14ac:dyDescent="0.3">
      <c r="A158" s="1" t="s">
        <v>180</v>
      </c>
      <c r="B158" s="2">
        <v>42398.631000000001</v>
      </c>
      <c r="C158" s="1" t="s">
        <v>20</v>
      </c>
      <c r="D158" s="1" t="s">
        <v>15</v>
      </c>
      <c r="E158" s="1" t="s">
        <v>12</v>
      </c>
      <c r="F158" s="1" t="s">
        <v>12</v>
      </c>
      <c r="G158">
        <v>45</v>
      </c>
      <c r="H158" s="2">
        <v>4.063449074074077E-3</v>
      </c>
      <c r="I158">
        <v>3</v>
      </c>
      <c r="J158">
        <v>5</v>
      </c>
      <c r="K158">
        <v>300</v>
      </c>
      <c r="L158">
        <v>51</v>
      </c>
      <c r="M158">
        <v>351</v>
      </c>
      <c r="N158">
        <v>5.85</v>
      </c>
      <c r="O158">
        <v>5.85</v>
      </c>
    </row>
    <row r="159" spans="1:15" x14ac:dyDescent="0.3">
      <c r="A159" s="1" t="s">
        <v>181</v>
      </c>
      <c r="B159" s="2">
        <v>42398.631000000001</v>
      </c>
      <c r="C159" s="1" t="s">
        <v>20</v>
      </c>
      <c r="D159" s="1" t="s">
        <v>15</v>
      </c>
      <c r="E159" s="1" t="s">
        <v>12</v>
      </c>
      <c r="F159" s="1" t="s">
        <v>12</v>
      </c>
      <c r="G159">
        <v>29</v>
      </c>
      <c r="H159" s="2">
        <v>3.3342013888888467E-3</v>
      </c>
      <c r="I159">
        <v>3</v>
      </c>
      <c r="J159">
        <v>4</v>
      </c>
      <c r="K159">
        <v>240</v>
      </c>
      <c r="L159">
        <v>48</v>
      </c>
      <c r="M159">
        <v>288</v>
      </c>
      <c r="N159">
        <v>4.8</v>
      </c>
      <c r="O159">
        <v>4.8</v>
      </c>
    </row>
    <row r="160" spans="1:15" x14ac:dyDescent="0.3">
      <c r="A160" s="1" t="s">
        <v>182</v>
      </c>
      <c r="B160" s="2">
        <v>42398.618000000002</v>
      </c>
      <c r="C160" s="1" t="s">
        <v>23</v>
      </c>
      <c r="D160" s="1" t="s">
        <v>24</v>
      </c>
      <c r="E160" s="1" t="s">
        <v>12</v>
      </c>
      <c r="F160" s="1" t="s">
        <v>12</v>
      </c>
      <c r="G160">
        <v>23</v>
      </c>
      <c r="H160" s="2">
        <v>5.2574074074063226E-4</v>
      </c>
      <c r="I160">
        <v>4</v>
      </c>
      <c r="J160">
        <v>0</v>
      </c>
      <c r="K160">
        <v>0</v>
      </c>
      <c r="L160">
        <v>45</v>
      </c>
      <c r="M160">
        <v>45</v>
      </c>
      <c r="N160">
        <v>0.75</v>
      </c>
      <c r="O160">
        <v>0.75</v>
      </c>
    </row>
    <row r="161" spans="1:15" x14ac:dyDescent="0.3">
      <c r="A161" s="1" t="s">
        <v>183</v>
      </c>
      <c r="B161" s="2">
        <v>42398.618000000002</v>
      </c>
      <c r="C161" s="1" t="s">
        <v>10</v>
      </c>
      <c r="D161" s="1" t="s">
        <v>26</v>
      </c>
      <c r="E161" s="1" t="s">
        <v>12</v>
      </c>
      <c r="F161" s="1" t="s">
        <v>12</v>
      </c>
      <c r="G161">
        <v>34</v>
      </c>
      <c r="H161" s="2">
        <v>2.7066203703702829E-3</v>
      </c>
      <c r="I161">
        <v>3</v>
      </c>
      <c r="J161">
        <v>3</v>
      </c>
      <c r="K161">
        <v>180</v>
      </c>
      <c r="L161">
        <v>54</v>
      </c>
      <c r="M161">
        <v>234</v>
      </c>
      <c r="N161">
        <v>3.9</v>
      </c>
      <c r="O161">
        <v>3.9</v>
      </c>
    </row>
    <row r="162" spans="1:15" x14ac:dyDescent="0.3">
      <c r="A162" s="1" t="s">
        <v>184</v>
      </c>
      <c r="B162" s="2">
        <v>42398.606</v>
      </c>
      <c r="C162" s="1" t="s">
        <v>30</v>
      </c>
      <c r="D162" s="1" t="s">
        <v>24</v>
      </c>
      <c r="E162" s="1" t="s">
        <v>18</v>
      </c>
      <c r="F162" s="1" t="s">
        <v>18</v>
      </c>
      <c r="H162" s="2"/>
    </row>
    <row r="163" spans="1:15" x14ac:dyDescent="0.3">
      <c r="A163" s="1" t="s">
        <v>185</v>
      </c>
      <c r="B163" s="2">
        <v>42398.606</v>
      </c>
      <c r="C163" s="1" t="s">
        <v>17</v>
      </c>
      <c r="D163" s="1" t="s">
        <v>11</v>
      </c>
      <c r="E163" s="1" t="s">
        <v>12</v>
      </c>
      <c r="F163" s="1" t="s">
        <v>12</v>
      </c>
      <c r="G163">
        <v>65</v>
      </c>
      <c r="H163" s="2">
        <v>3.6196180555556623E-3</v>
      </c>
      <c r="I163">
        <v>5</v>
      </c>
      <c r="J163">
        <v>5</v>
      </c>
      <c r="K163">
        <v>300</v>
      </c>
      <c r="L163">
        <v>13</v>
      </c>
      <c r="M163">
        <v>313</v>
      </c>
      <c r="N163">
        <v>5.2166666666666668</v>
      </c>
      <c r="O163">
        <v>5.22</v>
      </c>
    </row>
    <row r="164" spans="1:15" x14ac:dyDescent="0.3">
      <c r="A164" s="1" t="s">
        <v>186</v>
      </c>
      <c r="B164" s="2">
        <v>42398.591</v>
      </c>
      <c r="C164" s="1" t="s">
        <v>20</v>
      </c>
      <c r="D164" s="1" t="s">
        <v>26</v>
      </c>
      <c r="E164" s="1" t="s">
        <v>12</v>
      </c>
      <c r="F164" s="1" t="s">
        <v>18</v>
      </c>
      <c r="G164">
        <v>83</v>
      </c>
      <c r="H164" s="2">
        <v>3.9682870370372214E-4</v>
      </c>
      <c r="I164">
        <v>4</v>
      </c>
      <c r="J164">
        <v>0</v>
      </c>
      <c r="K164">
        <v>0</v>
      </c>
      <c r="L164">
        <v>34</v>
      </c>
      <c r="M164">
        <v>34</v>
      </c>
      <c r="N164">
        <v>0.56666666666666665</v>
      </c>
      <c r="O164">
        <v>0.56999999999999995</v>
      </c>
    </row>
    <row r="165" spans="1:15" x14ac:dyDescent="0.3">
      <c r="A165" s="1" t="s">
        <v>187</v>
      </c>
      <c r="B165" s="2">
        <v>42398.591</v>
      </c>
      <c r="C165" s="1" t="s">
        <v>30</v>
      </c>
      <c r="D165" s="1" t="s">
        <v>15</v>
      </c>
      <c r="E165" s="1" t="s">
        <v>18</v>
      </c>
      <c r="F165" s="1" t="s">
        <v>18</v>
      </c>
      <c r="H165" s="2"/>
    </row>
    <row r="166" spans="1:15" x14ac:dyDescent="0.3">
      <c r="A166" s="1" t="s">
        <v>188</v>
      </c>
      <c r="B166" s="2">
        <v>42398.567999999999</v>
      </c>
      <c r="C166" s="1" t="s">
        <v>23</v>
      </c>
      <c r="D166" s="1" t="s">
        <v>24</v>
      </c>
      <c r="E166" s="1" t="s">
        <v>12</v>
      </c>
      <c r="F166" s="1" t="s">
        <v>12</v>
      </c>
      <c r="G166">
        <v>14</v>
      </c>
      <c r="H166" s="2">
        <v>1.5078935185184328E-3</v>
      </c>
      <c r="I166">
        <v>4</v>
      </c>
      <c r="J166">
        <v>2</v>
      </c>
      <c r="K166">
        <v>120</v>
      </c>
      <c r="L166">
        <v>10</v>
      </c>
      <c r="M166">
        <v>130</v>
      </c>
      <c r="N166">
        <v>2.1666666666666665</v>
      </c>
      <c r="O166">
        <v>2.17</v>
      </c>
    </row>
    <row r="167" spans="1:15" x14ac:dyDescent="0.3">
      <c r="A167" s="1" t="s">
        <v>189</v>
      </c>
      <c r="B167" s="2">
        <v>42398.567999999999</v>
      </c>
      <c r="C167" s="1" t="s">
        <v>17</v>
      </c>
      <c r="D167" s="1" t="s">
        <v>21</v>
      </c>
      <c r="E167" s="1" t="s">
        <v>12</v>
      </c>
      <c r="F167" s="1" t="s">
        <v>12</v>
      </c>
      <c r="G167">
        <v>77</v>
      </c>
      <c r="H167" s="2">
        <v>1.8070023148148984E-3</v>
      </c>
      <c r="I167">
        <v>3</v>
      </c>
      <c r="J167">
        <v>2</v>
      </c>
      <c r="K167">
        <v>120</v>
      </c>
      <c r="L167">
        <v>36</v>
      </c>
      <c r="M167">
        <v>156</v>
      </c>
      <c r="N167">
        <v>2.6</v>
      </c>
      <c r="O167">
        <v>2.6</v>
      </c>
    </row>
    <row r="168" spans="1:15" x14ac:dyDescent="0.3">
      <c r="A168" s="1" t="s">
        <v>190</v>
      </c>
      <c r="B168" s="2">
        <v>42398.55</v>
      </c>
      <c r="C168" s="1" t="s">
        <v>14</v>
      </c>
      <c r="D168" s="1" t="s">
        <v>24</v>
      </c>
      <c r="E168" s="1" t="s">
        <v>12</v>
      </c>
      <c r="F168" s="1" t="s">
        <v>12</v>
      </c>
      <c r="G168">
        <v>102</v>
      </c>
      <c r="H168" s="2">
        <v>3.3007754629630348E-3</v>
      </c>
      <c r="I168">
        <v>3</v>
      </c>
      <c r="J168">
        <v>4</v>
      </c>
      <c r="K168">
        <v>240</v>
      </c>
      <c r="L168">
        <v>45</v>
      </c>
      <c r="M168">
        <v>285</v>
      </c>
      <c r="N168">
        <v>4.75</v>
      </c>
      <c r="O168">
        <v>4.75</v>
      </c>
    </row>
    <row r="169" spans="1:15" x14ac:dyDescent="0.3">
      <c r="A169" s="1" t="s">
        <v>191</v>
      </c>
      <c r="B169" s="2">
        <v>42398.55</v>
      </c>
      <c r="C169" s="1" t="s">
        <v>17</v>
      </c>
      <c r="D169" s="1" t="s">
        <v>11</v>
      </c>
      <c r="E169" s="1" t="s">
        <v>12</v>
      </c>
      <c r="F169" s="1" t="s">
        <v>18</v>
      </c>
      <c r="G169">
        <v>75</v>
      </c>
      <c r="H169" s="2">
        <v>3.8214814814814257E-3</v>
      </c>
      <c r="I169">
        <v>3</v>
      </c>
      <c r="J169">
        <v>5</v>
      </c>
      <c r="K169">
        <v>300</v>
      </c>
      <c r="L169">
        <v>30</v>
      </c>
      <c r="M169">
        <v>330</v>
      </c>
      <c r="N169">
        <v>5.5</v>
      </c>
      <c r="O169">
        <v>5.5</v>
      </c>
    </row>
    <row r="170" spans="1:15" x14ac:dyDescent="0.3">
      <c r="A170" s="1" t="s">
        <v>192</v>
      </c>
      <c r="B170" s="2">
        <v>42398.544999999998</v>
      </c>
      <c r="C170" s="1" t="s">
        <v>20</v>
      </c>
      <c r="D170" s="1" t="s">
        <v>11</v>
      </c>
      <c r="E170" s="1" t="s">
        <v>12</v>
      </c>
      <c r="F170" s="1" t="s">
        <v>12</v>
      </c>
      <c r="G170">
        <v>23</v>
      </c>
      <c r="H170" s="2">
        <v>9.2636574074078659E-4</v>
      </c>
      <c r="I170">
        <v>4</v>
      </c>
      <c r="J170">
        <v>1</v>
      </c>
      <c r="K170">
        <v>60</v>
      </c>
      <c r="L170">
        <v>20</v>
      </c>
      <c r="M170">
        <v>80</v>
      </c>
      <c r="N170">
        <v>1.3333333333333333</v>
      </c>
      <c r="O170">
        <v>1.33</v>
      </c>
    </row>
    <row r="171" spans="1:15" x14ac:dyDescent="0.3">
      <c r="A171" s="1" t="s">
        <v>193</v>
      </c>
      <c r="B171" s="2">
        <v>42398.544999999998</v>
      </c>
      <c r="C171" s="1" t="s">
        <v>20</v>
      </c>
      <c r="D171" s="1" t="s">
        <v>11</v>
      </c>
      <c r="E171" s="1" t="s">
        <v>12</v>
      </c>
      <c r="F171" s="1" t="s">
        <v>12</v>
      </c>
      <c r="G171">
        <v>39</v>
      </c>
      <c r="H171" s="2">
        <v>7.994444444443527E-4</v>
      </c>
      <c r="I171">
        <v>1</v>
      </c>
      <c r="J171">
        <v>1</v>
      </c>
      <c r="K171">
        <v>60</v>
      </c>
      <c r="L171">
        <v>9</v>
      </c>
      <c r="M171">
        <v>69</v>
      </c>
      <c r="N171">
        <v>1.1499999999999999</v>
      </c>
      <c r="O171">
        <v>1.1499999999999999</v>
      </c>
    </row>
    <row r="172" spans="1:15" x14ac:dyDescent="0.3">
      <c r="A172" s="1" t="s">
        <v>194</v>
      </c>
      <c r="B172" s="2">
        <v>42398.542000000001</v>
      </c>
      <c r="C172" s="1" t="s">
        <v>36</v>
      </c>
      <c r="D172" s="1" t="s">
        <v>24</v>
      </c>
      <c r="E172" s="1" t="s">
        <v>12</v>
      </c>
      <c r="F172" s="1" t="s">
        <v>12</v>
      </c>
      <c r="G172">
        <v>68</v>
      </c>
      <c r="H172" s="2">
        <v>5.1874999999990123E-4</v>
      </c>
      <c r="I172">
        <v>4</v>
      </c>
      <c r="J172">
        <v>0</v>
      </c>
      <c r="K172">
        <v>0</v>
      </c>
      <c r="L172">
        <v>45</v>
      </c>
      <c r="M172">
        <v>45</v>
      </c>
      <c r="N172">
        <v>0.75</v>
      </c>
      <c r="O172">
        <v>0.75</v>
      </c>
    </row>
    <row r="173" spans="1:15" x14ac:dyDescent="0.3">
      <c r="A173" s="1" t="s">
        <v>195</v>
      </c>
      <c r="B173" s="2">
        <v>42398.542000000001</v>
      </c>
      <c r="C173" s="1" t="s">
        <v>10</v>
      </c>
      <c r="D173" s="1" t="s">
        <v>24</v>
      </c>
      <c r="E173" s="1" t="s">
        <v>12</v>
      </c>
      <c r="F173" s="1" t="s">
        <v>12</v>
      </c>
      <c r="G173">
        <v>17</v>
      </c>
      <c r="H173" s="2">
        <v>4.0178009259259628E-3</v>
      </c>
      <c r="I173">
        <v>3</v>
      </c>
      <c r="J173">
        <v>5</v>
      </c>
      <c r="K173">
        <v>300</v>
      </c>
      <c r="L173">
        <v>47</v>
      </c>
      <c r="M173">
        <v>347</v>
      </c>
      <c r="N173">
        <v>5.7833333333333332</v>
      </c>
      <c r="O173">
        <v>5.78</v>
      </c>
    </row>
    <row r="174" spans="1:15" x14ac:dyDescent="0.3">
      <c r="A174" s="1" t="s">
        <v>196</v>
      </c>
      <c r="B174" s="2">
        <v>42398.536</v>
      </c>
      <c r="C174" s="1" t="s">
        <v>20</v>
      </c>
      <c r="D174" s="1" t="s">
        <v>15</v>
      </c>
      <c r="E174" s="1" t="s">
        <v>12</v>
      </c>
      <c r="F174" s="1" t="s">
        <v>12</v>
      </c>
      <c r="G174">
        <v>112</v>
      </c>
      <c r="H174" s="2">
        <v>3.1093287037036177E-3</v>
      </c>
      <c r="I174">
        <v>3</v>
      </c>
      <c r="J174">
        <v>4</v>
      </c>
      <c r="K174">
        <v>240</v>
      </c>
      <c r="L174">
        <v>29</v>
      </c>
      <c r="M174">
        <v>269</v>
      </c>
      <c r="N174">
        <v>4.4833333333333334</v>
      </c>
      <c r="O174">
        <v>4.4800000000000004</v>
      </c>
    </row>
    <row r="175" spans="1:15" x14ac:dyDescent="0.3">
      <c r="A175" s="1" t="s">
        <v>197</v>
      </c>
      <c r="B175" s="2">
        <v>42398.536</v>
      </c>
      <c r="C175" s="1" t="s">
        <v>36</v>
      </c>
      <c r="D175" s="1" t="s">
        <v>21</v>
      </c>
      <c r="E175" s="1" t="s">
        <v>12</v>
      </c>
      <c r="F175" s="1" t="s">
        <v>12</v>
      </c>
      <c r="G175">
        <v>98</v>
      </c>
      <c r="H175" s="2">
        <v>2.189444444444355E-3</v>
      </c>
      <c r="I175">
        <v>4</v>
      </c>
      <c r="J175">
        <v>3</v>
      </c>
      <c r="K175">
        <v>180</v>
      </c>
      <c r="L175">
        <v>9</v>
      </c>
      <c r="M175">
        <v>189</v>
      </c>
      <c r="N175">
        <v>3.15</v>
      </c>
      <c r="O175">
        <v>3.15</v>
      </c>
    </row>
    <row r="176" spans="1:15" x14ac:dyDescent="0.3">
      <c r="A176" s="1" t="s">
        <v>198</v>
      </c>
      <c r="B176" s="2">
        <v>42398.536</v>
      </c>
      <c r="C176" s="1" t="s">
        <v>30</v>
      </c>
      <c r="D176" s="1" t="s">
        <v>21</v>
      </c>
      <c r="E176" s="1" t="s">
        <v>12</v>
      </c>
      <c r="F176" s="1" t="s">
        <v>12</v>
      </c>
      <c r="G176">
        <v>105</v>
      </c>
      <c r="H176" s="2">
        <v>2.2351388888888213E-3</v>
      </c>
      <c r="I176">
        <v>2</v>
      </c>
      <c r="J176">
        <v>3</v>
      </c>
      <c r="K176">
        <v>180</v>
      </c>
      <c r="L176">
        <v>13</v>
      </c>
      <c r="M176">
        <v>193</v>
      </c>
      <c r="N176">
        <v>3.2166666666666668</v>
      </c>
      <c r="O176">
        <v>3.22</v>
      </c>
    </row>
    <row r="177" spans="1:15" x14ac:dyDescent="0.3">
      <c r="A177" s="1" t="s">
        <v>199</v>
      </c>
      <c r="B177" s="2">
        <v>42398.536</v>
      </c>
      <c r="C177" s="1" t="s">
        <v>20</v>
      </c>
      <c r="D177" s="1" t="s">
        <v>15</v>
      </c>
      <c r="E177" s="1" t="s">
        <v>12</v>
      </c>
      <c r="F177" s="1" t="s">
        <v>12</v>
      </c>
      <c r="G177">
        <v>78</v>
      </c>
      <c r="H177" s="2">
        <v>2.1193865740740669E-3</v>
      </c>
      <c r="I177">
        <v>5</v>
      </c>
      <c r="J177">
        <v>3</v>
      </c>
      <c r="K177">
        <v>180</v>
      </c>
      <c r="L177">
        <v>3</v>
      </c>
      <c r="M177">
        <v>183</v>
      </c>
      <c r="N177">
        <v>3.05</v>
      </c>
      <c r="O177">
        <v>3.05</v>
      </c>
    </row>
    <row r="178" spans="1:15" x14ac:dyDescent="0.3">
      <c r="A178" s="1" t="s">
        <v>200</v>
      </c>
      <c r="B178" s="2">
        <v>42398.531999999999</v>
      </c>
      <c r="C178" s="1" t="s">
        <v>17</v>
      </c>
      <c r="D178" s="1" t="s">
        <v>26</v>
      </c>
      <c r="E178" s="1" t="s">
        <v>12</v>
      </c>
      <c r="F178" s="1" t="s">
        <v>12</v>
      </c>
      <c r="G178">
        <v>37</v>
      </c>
      <c r="H178" s="2">
        <v>3.7336111111110348E-3</v>
      </c>
      <c r="I178">
        <v>3</v>
      </c>
      <c r="J178">
        <v>5</v>
      </c>
      <c r="K178">
        <v>300</v>
      </c>
      <c r="L178">
        <v>23</v>
      </c>
      <c r="M178">
        <v>323</v>
      </c>
      <c r="N178">
        <v>5.3833333333333337</v>
      </c>
      <c r="O178">
        <v>5.38</v>
      </c>
    </row>
    <row r="179" spans="1:15" x14ac:dyDescent="0.3">
      <c r="A179" s="1" t="s">
        <v>201</v>
      </c>
      <c r="B179" s="2">
        <v>42398.531999999999</v>
      </c>
      <c r="C179" s="1" t="s">
        <v>30</v>
      </c>
      <c r="D179" s="1" t="s">
        <v>21</v>
      </c>
      <c r="E179" s="1" t="s">
        <v>12</v>
      </c>
      <c r="F179" s="1" t="s">
        <v>18</v>
      </c>
      <c r="G179">
        <v>42</v>
      </c>
      <c r="H179" s="2">
        <v>2.5083796296296867E-3</v>
      </c>
      <c r="I179">
        <v>4</v>
      </c>
      <c r="J179">
        <v>3</v>
      </c>
      <c r="K179">
        <v>180</v>
      </c>
      <c r="L179">
        <v>37</v>
      </c>
      <c r="M179">
        <v>217</v>
      </c>
      <c r="N179">
        <v>3.6166666666666667</v>
      </c>
      <c r="O179">
        <v>3.62</v>
      </c>
    </row>
    <row r="180" spans="1:15" x14ac:dyDescent="0.3">
      <c r="A180" s="1" t="s">
        <v>202</v>
      </c>
      <c r="B180" s="2">
        <v>42398.531000000003</v>
      </c>
      <c r="C180" s="1" t="s">
        <v>44</v>
      </c>
      <c r="D180" s="1" t="s">
        <v>21</v>
      </c>
      <c r="E180" s="1" t="s">
        <v>12</v>
      </c>
      <c r="F180" s="1" t="s">
        <v>12</v>
      </c>
      <c r="G180">
        <v>62</v>
      </c>
      <c r="H180" s="2">
        <v>1.6342939814815161E-3</v>
      </c>
      <c r="I180">
        <v>1</v>
      </c>
      <c r="J180">
        <v>2</v>
      </c>
      <c r="K180">
        <v>120</v>
      </c>
      <c r="L180">
        <v>21</v>
      </c>
      <c r="M180">
        <v>141</v>
      </c>
      <c r="N180">
        <v>2.35</v>
      </c>
      <c r="O180">
        <v>2.35</v>
      </c>
    </row>
    <row r="181" spans="1:15" x14ac:dyDescent="0.3">
      <c r="A181" s="1" t="s">
        <v>203</v>
      </c>
      <c r="B181" s="2">
        <v>42398.531000000003</v>
      </c>
      <c r="C181" s="1" t="s">
        <v>44</v>
      </c>
      <c r="D181" s="1" t="s">
        <v>15</v>
      </c>
      <c r="E181" s="1" t="s">
        <v>12</v>
      </c>
      <c r="F181" s="1" t="s">
        <v>12</v>
      </c>
      <c r="G181">
        <v>122</v>
      </c>
      <c r="H181" s="2">
        <v>3.4463078703703687E-3</v>
      </c>
      <c r="I181">
        <v>3</v>
      </c>
      <c r="J181">
        <v>4</v>
      </c>
      <c r="K181">
        <v>240</v>
      </c>
      <c r="L181">
        <v>58</v>
      </c>
      <c r="M181">
        <v>298</v>
      </c>
      <c r="N181">
        <v>4.9666666666666668</v>
      </c>
      <c r="O181">
        <v>4.97</v>
      </c>
    </row>
    <row r="182" spans="1:15" x14ac:dyDescent="0.3">
      <c r="A182" s="1" t="s">
        <v>204</v>
      </c>
      <c r="B182" s="2">
        <v>42398.498</v>
      </c>
      <c r="C182" s="1" t="s">
        <v>20</v>
      </c>
      <c r="D182" s="1" t="s">
        <v>21</v>
      </c>
      <c r="E182" s="1" t="s">
        <v>18</v>
      </c>
      <c r="F182" s="1" t="s">
        <v>18</v>
      </c>
      <c r="H182" s="2"/>
    </row>
    <row r="183" spans="1:15" x14ac:dyDescent="0.3">
      <c r="A183" s="1" t="s">
        <v>205</v>
      </c>
      <c r="B183" s="2">
        <v>42398.498</v>
      </c>
      <c r="C183" s="1" t="s">
        <v>14</v>
      </c>
      <c r="D183" s="1" t="s">
        <v>15</v>
      </c>
      <c r="E183" s="1" t="s">
        <v>12</v>
      </c>
      <c r="F183" s="1" t="s">
        <v>12</v>
      </c>
      <c r="G183">
        <v>11</v>
      </c>
      <c r="H183" s="2">
        <v>3.04106481481492E-3</v>
      </c>
      <c r="I183">
        <v>5</v>
      </c>
      <c r="J183">
        <v>4</v>
      </c>
      <c r="K183">
        <v>240</v>
      </c>
      <c r="L183">
        <v>23</v>
      </c>
      <c r="M183">
        <v>263</v>
      </c>
      <c r="N183">
        <v>4.3833333333333337</v>
      </c>
      <c r="O183">
        <v>4.38</v>
      </c>
    </row>
    <row r="184" spans="1:15" x14ac:dyDescent="0.3">
      <c r="A184" s="1" t="s">
        <v>206</v>
      </c>
      <c r="B184" s="2">
        <v>42398.453000000001</v>
      </c>
      <c r="C184" s="1" t="s">
        <v>30</v>
      </c>
      <c r="D184" s="1" t="s">
        <v>11</v>
      </c>
      <c r="E184" s="1" t="s">
        <v>12</v>
      </c>
      <c r="F184" s="1" t="s">
        <v>12</v>
      </c>
      <c r="G184">
        <v>92</v>
      </c>
      <c r="H184" s="2">
        <v>2.2346990740740313E-3</v>
      </c>
      <c r="I184">
        <v>5</v>
      </c>
      <c r="J184">
        <v>3</v>
      </c>
      <c r="K184">
        <v>180</v>
      </c>
      <c r="L184">
        <v>13</v>
      </c>
      <c r="M184">
        <v>193</v>
      </c>
      <c r="N184">
        <v>3.2166666666666668</v>
      </c>
      <c r="O184">
        <v>3.22</v>
      </c>
    </row>
    <row r="185" spans="1:15" x14ac:dyDescent="0.3">
      <c r="A185" s="1" t="s">
        <v>207</v>
      </c>
      <c r="B185" s="2">
        <v>42398.453000000001</v>
      </c>
      <c r="C185" s="1" t="s">
        <v>10</v>
      </c>
      <c r="D185" s="1" t="s">
        <v>15</v>
      </c>
      <c r="E185" s="1" t="s">
        <v>12</v>
      </c>
      <c r="F185" s="1" t="s">
        <v>12</v>
      </c>
      <c r="G185">
        <v>51</v>
      </c>
      <c r="H185" s="2">
        <v>1.856631944444409E-3</v>
      </c>
      <c r="I185">
        <v>2</v>
      </c>
      <c r="J185">
        <v>2</v>
      </c>
      <c r="K185">
        <v>120</v>
      </c>
      <c r="L185">
        <v>40</v>
      </c>
      <c r="M185">
        <v>160</v>
      </c>
      <c r="N185">
        <v>2.6666666666666665</v>
      </c>
      <c r="O185">
        <v>2.67</v>
      </c>
    </row>
    <row r="186" spans="1:15" x14ac:dyDescent="0.3">
      <c r="A186" s="1" t="s">
        <v>208</v>
      </c>
      <c r="B186" s="2">
        <v>42398.451999999997</v>
      </c>
      <c r="C186" s="1" t="s">
        <v>20</v>
      </c>
      <c r="D186" s="1" t="s">
        <v>15</v>
      </c>
      <c r="E186" s="1" t="s">
        <v>12</v>
      </c>
      <c r="F186" s="1" t="s">
        <v>12</v>
      </c>
      <c r="G186">
        <v>59</v>
      </c>
      <c r="H186" s="2">
        <v>3.412951388888974E-3</v>
      </c>
      <c r="I186">
        <v>4</v>
      </c>
      <c r="J186">
        <v>4</v>
      </c>
      <c r="K186">
        <v>240</v>
      </c>
      <c r="L186">
        <v>55</v>
      </c>
      <c r="M186">
        <v>295</v>
      </c>
      <c r="N186">
        <v>4.916666666666667</v>
      </c>
      <c r="O186">
        <v>4.92</v>
      </c>
    </row>
    <row r="187" spans="1:15" x14ac:dyDescent="0.3">
      <c r="A187" s="1" t="s">
        <v>209</v>
      </c>
      <c r="B187" s="2">
        <v>42398.451999999997</v>
      </c>
      <c r="C187" s="1" t="s">
        <v>10</v>
      </c>
      <c r="D187" s="1" t="s">
        <v>15</v>
      </c>
      <c r="E187" s="1" t="s">
        <v>18</v>
      </c>
      <c r="F187" s="1" t="s">
        <v>18</v>
      </c>
      <c r="H187" s="2"/>
    </row>
    <row r="188" spans="1:15" x14ac:dyDescent="0.3">
      <c r="A188" s="1" t="s">
        <v>210</v>
      </c>
      <c r="B188" s="2">
        <v>42398.436999999998</v>
      </c>
      <c r="C188" s="1" t="s">
        <v>44</v>
      </c>
      <c r="D188" s="1" t="s">
        <v>24</v>
      </c>
      <c r="E188" s="1" t="s">
        <v>12</v>
      </c>
      <c r="F188" s="1" t="s">
        <v>12</v>
      </c>
      <c r="G188">
        <v>118</v>
      </c>
      <c r="H188" s="2">
        <v>2.8155902777777797E-3</v>
      </c>
      <c r="I188">
        <v>3</v>
      </c>
      <c r="J188">
        <v>4</v>
      </c>
      <c r="K188">
        <v>240</v>
      </c>
      <c r="L188">
        <v>3</v>
      </c>
      <c r="M188">
        <v>243</v>
      </c>
      <c r="N188">
        <v>4.05</v>
      </c>
      <c r="O188">
        <v>4.05</v>
      </c>
    </row>
    <row r="189" spans="1:15" x14ac:dyDescent="0.3">
      <c r="A189" s="1" t="s">
        <v>211</v>
      </c>
      <c r="B189" s="2">
        <v>42398.436999999998</v>
      </c>
      <c r="C189" s="1" t="s">
        <v>10</v>
      </c>
      <c r="D189" s="1" t="s">
        <v>21</v>
      </c>
      <c r="E189" s="1" t="s">
        <v>12</v>
      </c>
      <c r="F189" s="1" t="s">
        <v>12</v>
      </c>
      <c r="G189">
        <v>94</v>
      </c>
      <c r="H189" s="2">
        <v>8.3435185185187777E-4</v>
      </c>
      <c r="I189">
        <v>3</v>
      </c>
      <c r="J189">
        <v>1</v>
      </c>
      <c r="K189">
        <v>60</v>
      </c>
      <c r="L189">
        <v>12</v>
      </c>
      <c r="M189">
        <v>72</v>
      </c>
      <c r="N189">
        <v>1.2</v>
      </c>
      <c r="O189">
        <v>1.2</v>
      </c>
    </row>
    <row r="190" spans="1:15" x14ac:dyDescent="0.3">
      <c r="A190" s="1" t="s">
        <v>212</v>
      </c>
      <c r="B190" s="2">
        <v>42398.430999999997</v>
      </c>
      <c r="C190" s="1" t="s">
        <v>14</v>
      </c>
      <c r="D190" s="1" t="s">
        <v>11</v>
      </c>
      <c r="E190" s="1" t="s">
        <v>12</v>
      </c>
      <c r="F190" s="1" t="s">
        <v>12</v>
      </c>
      <c r="G190">
        <v>43</v>
      </c>
      <c r="H190" s="2">
        <v>1.4493055555555578E-3</v>
      </c>
      <c r="I190">
        <v>4</v>
      </c>
      <c r="J190">
        <v>2</v>
      </c>
      <c r="K190">
        <v>120</v>
      </c>
      <c r="L190">
        <v>5</v>
      </c>
      <c r="M190">
        <v>125</v>
      </c>
      <c r="N190">
        <v>2.0833333333333335</v>
      </c>
      <c r="O190">
        <v>2.08</v>
      </c>
    </row>
    <row r="191" spans="1:15" x14ac:dyDescent="0.3">
      <c r="A191" s="1" t="s">
        <v>213</v>
      </c>
      <c r="B191" s="2">
        <v>42398.430999999997</v>
      </c>
      <c r="C191" s="1" t="s">
        <v>23</v>
      </c>
      <c r="D191" s="1" t="s">
        <v>21</v>
      </c>
      <c r="E191" s="1" t="s">
        <v>18</v>
      </c>
      <c r="F191" s="1" t="s">
        <v>18</v>
      </c>
      <c r="H191" s="2"/>
    </row>
    <row r="192" spans="1:15" x14ac:dyDescent="0.3">
      <c r="A192" s="1" t="s">
        <v>214</v>
      </c>
      <c r="B192" s="2">
        <v>42398.415000000001</v>
      </c>
      <c r="C192" s="1" t="s">
        <v>17</v>
      </c>
      <c r="D192" s="1" t="s">
        <v>26</v>
      </c>
      <c r="E192" s="1" t="s">
        <v>12</v>
      </c>
      <c r="F192" s="1" t="s">
        <v>12</v>
      </c>
      <c r="G192">
        <v>95</v>
      </c>
      <c r="H192" s="2">
        <v>1.2258564814815465E-3</v>
      </c>
      <c r="I192">
        <v>5</v>
      </c>
      <c r="J192">
        <v>1</v>
      </c>
      <c r="K192">
        <v>60</v>
      </c>
      <c r="L192">
        <v>46</v>
      </c>
      <c r="M192">
        <v>106</v>
      </c>
      <c r="N192">
        <v>1.7666666666666666</v>
      </c>
      <c r="O192">
        <v>1.77</v>
      </c>
    </row>
    <row r="193" spans="1:15" x14ac:dyDescent="0.3">
      <c r="A193" s="1" t="s">
        <v>215</v>
      </c>
      <c r="B193" s="2">
        <v>42398.415000000001</v>
      </c>
      <c r="C193" s="1" t="s">
        <v>17</v>
      </c>
      <c r="D193" s="1" t="s">
        <v>15</v>
      </c>
      <c r="E193" s="1" t="s">
        <v>12</v>
      </c>
      <c r="F193" s="1" t="s">
        <v>12</v>
      </c>
      <c r="G193">
        <v>23</v>
      </c>
      <c r="H193" s="2">
        <v>4.3441319444443849E-3</v>
      </c>
      <c r="I193">
        <v>4</v>
      </c>
      <c r="J193">
        <v>6</v>
      </c>
      <c r="K193">
        <v>360</v>
      </c>
      <c r="L193">
        <v>15</v>
      </c>
      <c r="M193">
        <v>375</v>
      </c>
      <c r="N193">
        <v>6.25</v>
      </c>
      <c r="O193">
        <v>6.25</v>
      </c>
    </row>
    <row r="194" spans="1:15" x14ac:dyDescent="0.3">
      <c r="A194" s="1" t="s">
        <v>216</v>
      </c>
      <c r="B194" s="2">
        <v>42398.389000000003</v>
      </c>
      <c r="C194" s="1" t="s">
        <v>14</v>
      </c>
      <c r="D194" s="1" t="s">
        <v>11</v>
      </c>
      <c r="E194" s="1" t="s">
        <v>12</v>
      </c>
      <c r="F194" s="1" t="s">
        <v>12</v>
      </c>
      <c r="G194">
        <v>22</v>
      </c>
      <c r="H194" s="2">
        <v>3.4370023148149187E-3</v>
      </c>
      <c r="I194">
        <v>3</v>
      </c>
      <c r="J194">
        <v>4</v>
      </c>
      <c r="K194">
        <v>240</v>
      </c>
      <c r="L194">
        <v>57</v>
      </c>
      <c r="M194">
        <v>297</v>
      </c>
      <c r="N194">
        <v>4.95</v>
      </c>
      <c r="O194">
        <v>4.95</v>
      </c>
    </row>
    <row r="195" spans="1:15" x14ac:dyDescent="0.3">
      <c r="A195" s="1" t="s">
        <v>217</v>
      </c>
      <c r="B195" s="2">
        <v>42398.389000000003</v>
      </c>
      <c r="C195" s="1" t="s">
        <v>30</v>
      </c>
      <c r="D195" s="1" t="s">
        <v>21</v>
      </c>
      <c r="E195" s="1" t="s">
        <v>18</v>
      </c>
      <c r="F195" s="1" t="s">
        <v>18</v>
      </c>
      <c r="H195" s="2"/>
    </row>
    <row r="196" spans="1:15" x14ac:dyDescent="0.3">
      <c r="A196" s="1" t="s">
        <v>218</v>
      </c>
      <c r="B196" s="2">
        <v>42398.381000000001</v>
      </c>
      <c r="C196" s="1" t="s">
        <v>17</v>
      </c>
      <c r="D196" s="1" t="s">
        <v>21</v>
      </c>
      <c r="E196" s="1" t="s">
        <v>12</v>
      </c>
      <c r="F196" s="1" t="s">
        <v>12</v>
      </c>
      <c r="G196">
        <v>87</v>
      </c>
      <c r="H196" s="2">
        <v>7.9297453703697229E-4</v>
      </c>
      <c r="I196">
        <v>5</v>
      </c>
      <c r="J196">
        <v>1</v>
      </c>
      <c r="K196">
        <v>60</v>
      </c>
      <c r="L196">
        <v>9</v>
      </c>
      <c r="M196">
        <v>69</v>
      </c>
      <c r="N196">
        <v>1.1499999999999999</v>
      </c>
      <c r="O196">
        <v>1.1499999999999999</v>
      </c>
    </row>
    <row r="197" spans="1:15" x14ac:dyDescent="0.3">
      <c r="A197" s="1" t="s">
        <v>219</v>
      </c>
      <c r="B197" s="2">
        <v>42398.381000000001</v>
      </c>
      <c r="C197" s="1" t="s">
        <v>14</v>
      </c>
      <c r="D197" s="1" t="s">
        <v>21</v>
      </c>
      <c r="E197" s="1" t="s">
        <v>18</v>
      </c>
      <c r="F197" s="1" t="s">
        <v>18</v>
      </c>
      <c r="H197" s="2"/>
    </row>
    <row r="198" spans="1:15" x14ac:dyDescent="0.3">
      <c r="A198" s="1" t="s">
        <v>220</v>
      </c>
      <c r="B198" s="2">
        <v>42398.377</v>
      </c>
      <c r="C198" s="1" t="s">
        <v>14</v>
      </c>
      <c r="D198" s="1" t="s">
        <v>11</v>
      </c>
      <c r="E198" s="1" t="s">
        <v>12</v>
      </c>
      <c r="F198" s="1" t="s">
        <v>12</v>
      </c>
      <c r="G198">
        <v>55</v>
      </c>
      <c r="H198" s="2">
        <v>2.1784143518519539E-3</v>
      </c>
      <c r="I198">
        <v>4</v>
      </c>
      <c r="J198">
        <v>3</v>
      </c>
      <c r="K198">
        <v>180</v>
      </c>
      <c r="L198">
        <v>8</v>
      </c>
      <c r="M198">
        <v>188</v>
      </c>
      <c r="N198">
        <v>3.1333333333333333</v>
      </c>
      <c r="O198">
        <v>3.13</v>
      </c>
    </row>
    <row r="199" spans="1:15" x14ac:dyDescent="0.3">
      <c r="A199" s="1" t="s">
        <v>221</v>
      </c>
      <c r="B199" s="2">
        <v>42398.377</v>
      </c>
      <c r="C199" s="1" t="s">
        <v>10</v>
      </c>
      <c r="D199" s="1" t="s">
        <v>11</v>
      </c>
      <c r="E199" s="1" t="s">
        <v>18</v>
      </c>
      <c r="F199" s="1" t="s">
        <v>18</v>
      </c>
      <c r="H199" s="2"/>
    </row>
    <row r="200" spans="1:15" x14ac:dyDescent="0.3">
      <c r="A200" s="1" t="s">
        <v>222</v>
      </c>
      <c r="B200" s="2">
        <v>42397.75</v>
      </c>
      <c r="C200" s="1" t="s">
        <v>20</v>
      </c>
      <c r="D200" s="1" t="s">
        <v>21</v>
      </c>
      <c r="E200" s="1" t="s">
        <v>12</v>
      </c>
      <c r="F200" s="1" t="s">
        <v>12</v>
      </c>
      <c r="G200">
        <v>54</v>
      </c>
      <c r="H200" s="2">
        <v>4.2892824074074465E-3</v>
      </c>
      <c r="I200">
        <v>2</v>
      </c>
      <c r="J200">
        <v>6</v>
      </c>
      <c r="K200">
        <v>360</v>
      </c>
      <c r="L200">
        <v>11</v>
      </c>
      <c r="M200">
        <v>371</v>
      </c>
      <c r="N200">
        <v>6.1833333333333336</v>
      </c>
      <c r="O200">
        <v>6.18</v>
      </c>
    </row>
    <row r="201" spans="1:15" x14ac:dyDescent="0.3">
      <c r="A201" s="1" t="s">
        <v>223</v>
      </c>
      <c r="B201" s="2">
        <v>42397.75</v>
      </c>
      <c r="C201" s="1" t="s">
        <v>30</v>
      </c>
      <c r="D201" s="1" t="s">
        <v>26</v>
      </c>
      <c r="E201" s="1" t="s">
        <v>12</v>
      </c>
      <c r="F201" s="1" t="s">
        <v>12</v>
      </c>
      <c r="G201">
        <v>82</v>
      </c>
      <c r="H201" s="2">
        <v>4.0022685185185924E-3</v>
      </c>
      <c r="I201">
        <v>5</v>
      </c>
      <c r="J201">
        <v>5</v>
      </c>
      <c r="K201">
        <v>300</v>
      </c>
      <c r="L201">
        <v>46</v>
      </c>
      <c r="M201">
        <v>346</v>
      </c>
      <c r="N201">
        <v>5.7666666666666666</v>
      </c>
      <c r="O201">
        <v>5.77</v>
      </c>
    </row>
    <row r="202" spans="1:15" x14ac:dyDescent="0.3">
      <c r="A202" s="1" t="s">
        <v>224</v>
      </c>
      <c r="B202" s="2">
        <v>42397.745000000003</v>
      </c>
      <c r="C202" s="1" t="s">
        <v>20</v>
      </c>
      <c r="D202" s="1" t="s">
        <v>21</v>
      </c>
      <c r="E202" s="1" t="s">
        <v>12</v>
      </c>
      <c r="F202" s="1" t="s">
        <v>12</v>
      </c>
      <c r="G202">
        <v>61</v>
      </c>
      <c r="H202" s="2">
        <v>4.9878472222220083E-4</v>
      </c>
      <c r="I202">
        <v>1</v>
      </c>
      <c r="J202">
        <v>0</v>
      </c>
      <c r="K202">
        <v>0</v>
      </c>
      <c r="L202">
        <v>43</v>
      </c>
      <c r="M202">
        <v>43</v>
      </c>
      <c r="N202">
        <v>0.71666666666666667</v>
      </c>
      <c r="O202">
        <v>0.72</v>
      </c>
    </row>
    <row r="203" spans="1:15" x14ac:dyDescent="0.3">
      <c r="A203" s="1" t="s">
        <v>225</v>
      </c>
      <c r="B203" s="2">
        <v>42397.745000000003</v>
      </c>
      <c r="C203" s="1" t="s">
        <v>36</v>
      </c>
      <c r="D203" s="1" t="s">
        <v>11</v>
      </c>
      <c r="E203" s="1" t="s">
        <v>18</v>
      </c>
      <c r="F203" s="1" t="s">
        <v>18</v>
      </c>
      <c r="H203" s="2"/>
    </row>
    <row r="204" spans="1:15" x14ac:dyDescent="0.3">
      <c r="A204" s="1" t="s">
        <v>226</v>
      </c>
      <c r="B204" s="2">
        <v>42397.72</v>
      </c>
      <c r="C204" s="1" t="s">
        <v>36</v>
      </c>
      <c r="D204" s="1" t="s">
        <v>15</v>
      </c>
      <c r="E204" s="1" t="s">
        <v>12</v>
      </c>
      <c r="F204" s="1" t="s">
        <v>12</v>
      </c>
      <c r="G204">
        <v>84</v>
      </c>
      <c r="H204" s="2">
        <v>2.9704050925924985E-3</v>
      </c>
      <c r="I204">
        <v>4</v>
      </c>
      <c r="J204">
        <v>4</v>
      </c>
      <c r="K204">
        <v>240</v>
      </c>
      <c r="L204">
        <v>17</v>
      </c>
      <c r="M204">
        <v>257</v>
      </c>
      <c r="N204">
        <v>4.2833333333333332</v>
      </c>
      <c r="O204">
        <v>4.28</v>
      </c>
    </row>
    <row r="205" spans="1:15" x14ac:dyDescent="0.3">
      <c r="A205" s="1" t="s">
        <v>227</v>
      </c>
      <c r="B205" s="2">
        <v>42397.72</v>
      </c>
      <c r="C205" s="1" t="s">
        <v>14</v>
      </c>
      <c r="D205" s="1" t="s">
        <v>24</v>
      </c>
      <c r="E205" s="1" t="s">
        <v>12</v>
      </c>
      <c r="F205" s="1" t="s">
        <v>12</v>
      </c>
      <c r="G205">
        <v>121</v>
      </c>
      <c r="H205" s="2">
        <v>1.3557060185185321E-3</v>
      </c>
      <c r="I205">
        <v>4</v>
      </c>
      <c r="J205">
        <v>1</v>
      </c>
      <c r="K205">
        <v>60</v>
      </c>
      <c r="L205">
        <v>57</v>
      </c>
      <c r="M205">
        <v>117</v>
      </c>
      <c r="N205">
        <v>1.95</v>
      </c>
      <c r="O205">
        <v>1.95</v>
      </c>
    </row>
    <row r="206" spans="1:15" x14ac:dyDescent="0.3">
      <c r="A206" s="1" t="s">
        <v>228</v>
      </c>
      <c r="B206" s="2">
        <v>42397.711000000003</v>
      </c>
      <c r="C206" s="1" t="s">
        <v>17</v>
      </c>
      <c r="D206" s="1" t="s">
        <v>21</v>
      </c>
      <c r="E206" s="1" t="s">
        <v>12</v>
      </c>
      <c r="F206" s="1" t="s">
        <v>12</v>
      </c>
      <c r="G206">
        <v>27</v>
      </c>
      <c r="H206" s="2">
        <v>2.2691550925926229E-3</v>
      </c>
      <c r="I206">
        <v>4</v>
      </c>
      <c r="J206">
        <v>3</v>
      </c>
      <c r="K206">
        <v>180</v>
      </c>
      <c r="L206">
        <v>16</v>
      </c>
      <c r="M206">
        <v>196</v>
      </c>
      <c r="N206">
        <v>3.2666666666666666</v>
      </c>
      <c r="O206">
        <v>3.27</v>
      </c>
    </row>
    <row r="207" spans="1:15" x14ac:dyDescent="0.3">
      <c r="A207" s="1" t="s">
        <v>229</v>
      </c>
      <c r="B207" s="2">
        <v>42397.711000000003</v>
      </c>
      <c r="C207" s="1" t="s">
        <v>17</v>
      </c>
      <c r="D207" s="1" t="s">
        <v>26</v>
      </c>
      <c r="E207" s="1" t="s">
        <v>12</v>
      </c>
      <c r="F207" s="1" t="s">
        <v>12</v>
      </c>
      <c r="G207">
        <v>41</v>
      </c>
      <c r="H207" s="2">
        <v>2.2809374999999132E-3</v>
      </c>
      <c r="I207">
        <v>4</v>
      </c>
      <c r="J207">
        <v>3</v>
      </c>
      <c r="K207">
        <v>180</v>
      </c>
      <c r="L207">
        <v>17</v>
      </c>
      <c r="M207">
        <v>197</v>
      </c>
      <c r="N207">
        <v>3.2833333333333332</v>
      </c>
      <c r="O207">
        <v>3.28</v>
      </c>
    </row>
    <row r="208" spans="1:15" x14ac:dyDescent="0.3">
      <c r="A208" s="1" t="s">
        <v>230</v>
      </c>
      <c r="B208" s="2">
        <v>42397.695</v>
      </c>
      <c r="C208" s="1" t="s">
        <v>17</v>
      </c>
      <c r="D208" s="1" t="s">
        <v>24</v>
      </c>
      <c r="E208" s="1" t="s">
        <v>12</v>
      </c>
      <c r="F208" s="1" t="s">
        <v>12</v>
      </c>
      <c r="G208">
        <v>94</v>
      </c>
      <c r="H208" s="2">
        <v>1.1888078703703453E-3</v>
      </c>
      <c r="I208">
        <v>4</v>
      </c>
      <c r="J208">
        <v>1</v>
      </c>
      <c r="K208">
        <v>60</v>
      </c>
      <c r="L208">
        <v>43</v>
      </c>
      <c r="M208">
        <v>103</v>
      </c>
      <c r="N208">
        <v>1.7166666666666666</v>
      </c>
      <c r="O208">
        <v>1.72</v>
      </c>
    </row>
    <row r="209" spans="1:15" x14ac:dyDescent="0.3">
      <c r="A209" s="1" t="s">
        <v>231</v>
      </c>
      <c r="B209" s="2">
        <v>42397.695</v>
      </c>
      <c r="C209" s="1" t="s">
        <v>44</v>
      </c>
      <c r="D209" s="1" t="s">
        <v>26</v>
      </c>
      <c r="E209" s="1" t="s">
        <v>12</v>
      </c>
      <c r="F209" s="1" t="s">
        <v>18</v>
      </c>
      <c r="G209">
        <v>80</v>
      </c>
      <c r="H209" s="2">
        <v>3.4778819444445386E-3</v>
      </c>
      <c r="I209">
        <v>4</v>
      </c>
      <c r="J209">
        <v>5</v>
      </c>
      <c r="K209">
        <v>300</v>
      </c>
      <c r="L209">
        <v>0</v>
      </c>
      <c r="M209">
        <v>300</v>
      </c>
      <c r="N209">
        <v>5</v>
      </c>
      <c r="O209">
        <v>5</v>
      </c>
    </row>
    <row r="210" spans="1:15" x14ac:dyDescent="0.3">
      <c r="A210" s="1" t="s">
        <v>232</v>
      </c>
      <c r="B210" s="2">
        <v>42397.68</v>
      </c>
      <c r="C210" s="1" t="s">
        <v>14</v>
      </c>
      <c r="D210" s="1" t="s">
        <v>24</v>
      </c>
      <c r="E210" s="1" t="s">
        <v>12</v>
      </c>
      <c r="F210" s="1" t="s">
        <v>12</v>
      </c>
      <c r="G210">
        <v>29</v>
      </c>
      <c r="H210" s="2">
        <v>3.1812268518518483E-3</v>
      </c>
      <c r="I210">
        <v>3</v>
      </c>
      <c r="J210">
        <v>4</v>
      </c>
      <c r="K210">
        <v>240</v>
      </c>
      <c r="L210">
        <v>35</v>
      </c>
      <c r="M210">
        <v>275</v>
      </c>
      <c r="N210">
        <v>4.583333333333333</v>
      </c>
      <c r="O210">
        <v>4.58</v>
      </c>
    </row>
    <row r="211" spans="1:15" x14ac:dyDescent="0.3">
      <c r="A211" s="1" t="s">
        <v>233</v>
      </c>
      <c r="B211" s="2">
        <v>42397.68</v>
      </c>
      <c r="C211" s="1" t="s">
        <v>14</v>
      </c>
      <c r="D211" s="1" t="s">
        <v>11</v>
      </c>
      <c r="E211" s="1" t="s">
        <v>12</v>
      </c>
      <c r="F211" s="1" t="s">
        <v>12</v>
      </c>
      <c r="G211">
        <v>67</v>
      </c>
      <c r="H211" s="2">
        <v>4.6582638888887917E-3</v>
      </c>
      <c r="I211">
        <v>2</v>
      </c>
      <c r="J211">
        <v>6</v>
      </c>
      <c r="K211">
        <v>360</v>
      </c>
      <c r="L211">
        <v>42</v>
      </c>
      <c r="M211">
        <v>402</v>
      </c>
      <c r="N211">
        <v>6.7</v>
      </c>
      <c r="O211">
        <v>6.7</v>
      </c>
    </row>
    <row r="212" spans="1:15" x14ac:dyDescent="0.3">
      <c r="A212" s="1" t="s">
        <v>234</v>
      </c>
      <c r="B212" s="2">
        <v>42397.675999999999</v>
      </c>
      <c r="C212" s="1" t="s">
        <v>20</v>
      </c>
      <c r="D212" s="1" t="s">
        <v>26</v>
      </c>
      <c r="E212" s="1" t="s">
        <v>18</v>
      </c>
      <c r="F212" s="1" t="s">
        <v>18</v>
      </c>
      <c r="H212" s="2"/>
    </row>
    <row r="213" spans="1:15" x14ac:dyDescent="0.3">
      <c r="A213" s="1" t="s">
        <v>235</v>
      </c>
      <c r="B213" s="2">
        <v>42397.675999999999</v>
      </c>
      <c r="C213" s="1" t="s">
        <v>10</v>
      </c>
      <c r="D213" s="1" t="s">
        <v>26</v>
      </c>
      <c r="E213" s="1" t="s">
        <v>12</v>
      </c>
      <c r="F213" s="1" t="s">
        <v>12</v>
      </c>
      <c r="G213">
        <v>66</v>
      </c>
      <c r="H213" s="2">
        <v>1.8041319444443982E-3</v>
      </c>
      <c r="I213">
        <v>3</v>
      </c>
      <c r="J213">
        <v>2</v>
      </c>
      <c r="K213">
        <v>120</v>
      </c>
      <c r="L213">
        <v>36</v>
      </c>
      <c r="M213">
        <v>156</v>
      </c>
      <c r="N213">
        <v>2.6</v>
      </c>
      <c r="O213">
        <v>2.6</v>
      </c>
    </row>
    <row r="214" spans="1:15" x14ac:dyDescent="0.3">
      <c r="A214" s="1" t="s">
        <v>236</v>
      </c>
      <c r="B214" s="2">
        <v>42397.661999999997</v>
      </c>
      <c r="C214" s="1" t="s">
        <v>14</v>
      </c>
      <c r="D214" s="1" t="s">
        <v>15</v>
      </c>
      <c r="E214" s="1" t="s">
        <v>12</v>
      </c>
      <c r="F214" s="1" t="s">
        <v>12</v>
      </c>
      <c r="G214">
        <v>93</v>
      </c>
      <c r="H214" s="2">
        <v>4.5199074074073753E-3</v>
      </c>
      <c r="I214">
        <v>3</v>
      </c>
      <c r="J214">
        <v>6</v>
      </c>
      <c r="K214">
        <v>360</v>
      </c>
      <c r="L214">
        <v>31</v>
      </c>
      <c r="M214">
        <v>391</v>
      </c>
      <c r="N214">
        <v>6.5166666666666666</v>
      </c>
      <c r="O214">
        <v>6.52</v>
      </c>
    </row>
    <row r="215" spans="1:15" x14ac:dyDescent="0.3">
      <c r="A215" s="1" t="s">
        <v>237</v>
      </c>
      <c r="B215" s="2">
        <v>42397.661999999997</v>
      </c>
      <c r="C215" s="1" t="s">
        <v>44</v>
      </c>
      <c r="D215" s="1" t="s">
        <v>21</v>
      </c>
      <c r="E215" s="1" t="s">
        <v>12</v>
      </c>
      <c r="F215" s="1" t="s">
        <v>12</v>
      </c>
      <c r="G215">
        <v>61</v>
      </c>
      <c r="H215" s="2">
        <v>1.4033449074073445E-3</v>
      </c>
      <c r="I215">
        <v>1</v>
      </c>
      <c r="J215">
        <v>2</v>
      </c>
      <c r="K215">
        <v>120</v>
      </c>
      <c r="L215">
        <v>1</v>
      </c>
      <c r="M215">
        <v>121</v>
      </c>
      <c r="N215">
        <v>2.0166666666666666</v>
      </c>
      <c r="O215">
        <v>2.02</v>
      </c>
    </row>
    <row r="216" spans="1:15" x14ac:dyDescent="0.3">
      <c r="A216" s="1" t="s">
        <v>238</v>
      </c>
      <c r="B216" s="2">
        <v>42397.623</v>
      </c>
      <c r="C216" s="1" t="s">
        <v>20</v>
      </c>
      <c r="D216" s="1" t="s">
        <v>26</v>
      </c>
      <c r="E216" s="1" t="s">
        <v>12</v>
      </c>
      <c r="F216" s="1" t="s">
        <v>12</v>
      </c>
      <c r="G216">
        <v>45</v>
      </c>
      <c r="H216" s="2">
        <v>2.680115740740785E-3</v>
      </c>
      <c r="I216">
        <v>4</v>
      </c>
      <c r="J216">
        <v>3</v>
      </c>
      <c r="K216">
        <v>180</v>
      </c>
      <c r="L216">
        <v>52</v>
      </c>
      <c r="M216">
        <v>232</v>
      </c>
      <c r="N216">
        <v>3.8666666666666667</v>
      </c>
      <c r="O216">
        <v>3.87</v>
      </c>
    </row>
    <row r="217" spans="1:15" x14ac:dyDescent="0.3">
      <c r="A217" s="1" t="s">
        <v>239</v>
      </c>
      <c r="B217" s="2">
        <v>42397.623</v>
      </c>
      <c r="C217" s="1" t="s">
        <v>23</v>
      </c>
      <c r="D217" s="1" t="s">
        <v>15</v>
      </c>
      <c r="E217" s="1" t="s">
        <v>18</v>
      </c>
      <c r="F217" s="1" t="s">
        <v>18</v>
      </c>
      <c r="H217" s="2"/>
    </row>
    <row r="218" spans="1:15" x14ac:dyDescent="0.3">
      <c r="A218" s="1" t="s">
        <v>240</v>
      </c>
      <c r="B218" s="2">
        <v>42397.606</v>
      </c>
      <c r="C218" s="1" t="s">
        <v>17</v>
      </c>
      <c r="D218" s="1" t="s">
        <v>11</v>
      </c>
      <c r="E218" s="1" t="s">
        <v>12</v>
      </c>
      <c r="F218" s="1" t="s">
        <v>12</v>
      </c>
      <c r="G218">
        <v>25</v>
      </c>
      <c r="H218" s="2">
        <v>1.5638773148147767E-3</v>
      </c>
      <c r="I218">
        <v>2</v>
      </c>
      <c r="J218">
        <v>2</v>
      </c>
      <c r="K218">
        <v>120</v>
      </c>
      <c r="L218">
        <v>15</v>
      </c>
      <c r="M218">
        <v>135</v>
      </c>
      <c r="N218">
        <v>2.25</v>
      </c>
      <c r="O218">
        <v>2.25</v>
      </c>
    </row>
    <row r="219" spans="1:15" x14ac:dyDescent="0.3">
      <c r="A219" s="1" t="s">
        <v>241</v>
      </c>
      <c r="B219" s="2">
        <v>42397.606</v>
      </c>
      <c r="C219" s="1" t="s">
        <v>10</v>
      </c>
      <c r="D219" s="1" t="s">
        <v>11</v>
      </c>
      <c r="E219" s="1" t="s">
        <v>12</v>
      </c>
      <c r="F219" s="1" t="s">
        <v>12</v>
      </c>
      <c r="G219">
        <v>46</v>
      </c>
      <c r="H219" s="2">
        <v>2.0463194444444444E-3</v>
      </c>
      <c r="I219">
        <v>4</v>
      </c>
      <c r="J219">
        <v>2</v>
      </c>
      <c r="K219">
        <v>120</v>
      </c>
      <c r="L219">
        <v>57</v>
      </c>
      <c r="M219">
        <v>177</v>
      </c>
      <c r="N219">
        <v>2.95</v>
      </c>
      <c r="O219">
        <v>2.95</v>
      </c>
    </row>
    <row r="220" spans="1:15" x14ac:dyDescent="0.3">
      <c r="A220" s="1" t="s">
        <v>242</v>
      </c>
      <c r="B220" s="2">
        <v>42397.597000000002</v>
      </c>
      <c r="C220" s="1" t="s">
        <v>17</v>
      </c>
      <c r="D220" s="1" t="s">
        <v>26</v>
      </c>
      <c r="E220" s="1" t="s">
        <v>12</v>
      </c>
      <c r="F220" s="1" t="s">
        <v>12</v>
      </c>
      <c r="G220">
        <v>23</v>
      </c>
      <c r="H220" s="2">
        <v>2.2658449074073328E-3</v>
      </c>
      <c r="I220">
        <v>3</v>
      </c>
      <c r="J220">
        <v>3</v>
      </c>
      <c r="K220">
        <v>180</v>
      </c>
      <c r="L220">
        <v>16</v>
      </c>
      <c r="M220">
        <v>196</v>
      </c>
      <c r="N220">
        <v>3.2666666666666666</v>
      </c>
      <c r="O220">
        <v>3.27</v>
      </c>
    </row>
    <row r="221" spans="1:15" x14ac:dyDescent="0.3">
      <c r="A221" s="1" t="s">
        <v>243</v>
      </c>
      <c r="B221" s="2">
        <v>42397.597000000002</v>
      </c>
      <c r="C221" s="1" t="s">
        <v>44</v>
      </c>
      <c r="D221" s="1" t="s">
        <v>24</v>
      </c>
      <c r="E221" s="1" t="s">
        <v>12</v>
      </c>
      <c r="F221" s="1" t="s">
        <v>18</v>
      </c>
      <c r="G221">
        <v>86</v>
      </c>
      <c r="H221" s="2">
        <v>2.6789814814813795E-3</v>
      </c>
      <c r="I221">
        <v>3</v>
      </c>
      <c r="J221">
        <v>3</v>
      </c>
      <c r="K221">
        <v>180</v>
      </c>
      <c r="L221">
        <v>51</v>
      </c>
      <c r="M221">
        <v>231</v>
      </c>
      <c r="N221">
        <v>3.85</v>
      </c>
      <c r="O221">
        <v>3.85</v>
      </c>
    </row>
    <row r="222" spans="1:15" x14ac:dyDescent="0.3">
      <c r="A222" s="1" t="s">
        <v>244</v>
      </c>
      <c r="B222" s="2">
        <v>42397.595999999998</v>
      </c>
      <c r="C222" s="1" t="s">
        <v>44</v>
      </c>
      <c r="D222" s="1" t="s">
        <v>21</v>
      </c>
      <c r="E222" s="1" t="s">
        <v>12</v>
      </c>
      <c r="F222" s="1" t="s">
        <v>12</v>
      </c>
      <c r="G222">
        <v>70</v>
      </c>
      <c r="H222" s="2">
        <v>4.0836342592591723E-3</v>
      </c>
      <c r="I222">
        <v>1</v>
      </c>
      <c r="J222">
        <v>5</v>
      </c>
      <c r="K222">
        <v>300</v>
      </c>
      <c r="L222">
        <v>53</v>
      </c>
      <c r="M222">
        <v>353</v>
      </c>
      <c r="N222">
        <v>5.8833333333333337</v>
      </c>
      <c r="O222">
        <v>5.88</v>
      </c>
    </row>
    <row r="223" spans="1:15" x14ac:dyDescent="0.3">
      <c r="A223" s="1" t="s">
        <v>245</v>
      </c>
      <c r="B223" s="2">
        <v>42397.595999999998</v>
      </c>
      <c r="C223" s="1" t="s">
        <v>36</v>
      </c>
      <c r="D223" s="1" t="s">
        <v>26</v>
      </c>
      <c r="E223" s="1" t="s">
        <v>12</v>
      </c>
      <c r="F223" s="1" t="s">
        <v>12</v>
      </c>
      <c r="G223">
        <v>101</v>
      </c>
      <c r="H223" s="2">
        <v>4.0700347222222266E-3</v>
      </c>
      <c r="I223">
        <v>5</v>
      </c>
      <c r="J223">
        <v>5</v>
      </c>
      <c r="K223">
        <v>300</v>
      </c>
      <c r="L223">
        <v>52</v>
      </c>
      <c r="M223">
        <v>352</v>
      </c>
      <c r="N223">
        <v>5.8666666666666663</v>
      </c>
      <c r="O223">
        <v>5.87</v>
      </c>
    </row>
    <row r="224" spans="1:15" x14ac:dyDescent="0.3">
      <c r="A224" s="1" t="s">
        <v>246</v>
      </c>
      <c r="B224" s="2">
        <v>42397.555</v>
      </c>
      <c r="C224" s="1" t="s">
        <v>20</v>
      </c>
      <c r="D224" s="1" t="s">
        <v>26</v>
      </c>
      <c r="E224" s="1" t="s">
        <v>12</v>
      </c>
      <c r="F224" s="1" t="s">
        <v>12</v>
      </c>
      <c r="G224">
        <v>45</v>
      </c>
      <c r="H224" s="2">
        <v>2.382453703703602E-3</v>
      </c>
      <c r="I224">
        <v>1</v>
      </c>
      <c r="J224">
        <v>3</v>
      </c>
      <c r="K224">
        <v>180</v>
      </c>
      <c r="L224">
        <v>26</v>
      </c>
      <c r="M224">
        <v>206</v>
      </c>
      <c r="N224">
        <v>3.4333333333333331</v>
      </c>
      <c r="O224">
        <v>3.43</v>
      </c>
    </row>
    <row r="225" spans="1:15" x14ac:dyDescent="0.3">
      <c r="A225" s="1" t="s">
        <v>247</v>
      </c>
      <c r="B225" s="2">
        <v>42397.555</v>
      </c>
      <c r="C225" s="1" t="s">
        <v>30</v>
      </c>
      <c r="D225" s="1" t="s">
        <v>15</v>
      </c>
      <c r="E225" s="1" t="s">
        <v>12</v>
      </c>
      <c r="F225" s="1" t="s">
        <v>12</v>
      </c>
      <c r="G225">
        <v>24</v>
      </c>
      <c r="H225" s="2">
        <v>1.5745833333333792E-3</v>
      </c>
      <c r="I225">
        <v>4</v>
      </c>
      <c r="J225">
        <v>2</v>
      </c>
      <c r="K225">
        <v>120</v>
      </c>
      <c r="L225">
        <v>16</v>
      </c>
      <c r="M225">
        <v>136</v>
      </c>
      <c r="N225">
        <v>2.2666666666666666</v>
      </c>
      <c r="O225">
        <v>2.27</v>
      </c>
    </row>
    <row r="226" spans="1:15" x14ac:dyDescent="0.3">
      <c r="A226" s="1" t="s">
        <v>248</v>
      </c>
      <c r="B226" s="2">
        <v>42397.553999999996</v>
      </c>
      <c r="C226" s="1" t="s">
        <v>44</v>
      </c>
      <c r="D226" s="1" t="s">
        <v>11</v>
      </c>
      <c r="E226" s="1" t="s">
        <v>12</v>
      </c>
      <c r="F226" s="1" t="s">
        <v>12</v>
      </c>
      <c r="G226">
        <v>44</v>
      </c>
      <c r="H226" s="2">
        <v>1.4930208333332473E-3</v>
      </c>
      <c r="I226">
        <v>5</v>
      </c>
      <c r="J226">
        <v>2</v>
      </c>
      <c r="K226">
        <v>120</v>
      </c>
      <c r="L226">
        <v>9</v>
      </c>
      <c r="M226">
        <v>129</v>
      </c>
      <c r="N226">
        <v>2.15</v>
      </c>
      <c r="O226">
        <v>2.15</v>
      </c>
    </row>
    <row r="227" spans="1:15" x14ac:dyDescent="0.3">
      <c r="A227" s="1" t="s">
        <v>249</v>
      </c>
      <c r="B227" s="2">
        <v>42397.553999999996</v>
      </c>
      <c r="C227" s="1" t="s">
        <v>30</v>
      </c>
      <c r="D227" s="1" t="s">
        <v>26</v>
      </c>
      <c r="E227" s="1" t="s">
        <v>12</v>
      </c>
      <c r="F227" s="1" t="s">
        <v>12</v>
      </c>
      <c r="G227">
        <v>10</v>
      </c>
      <c r="H227" s="2">
        <v>1.2831250000000516E-3</v>
      </c>
      <c r="I227">
        <v>3</v>
      </c>
      <c r="J227">
        <v>1</v>
      </c>
      <c r="K227">
        <v>60</v>
      </c>
      <c r="L227">
        <v>51</v>
      </c>
      <c r="M227">
        <v>111</v>
      </c>
      <c r="N227">
        <v>1.85</v>
      </c>
      <c r="O227">
        <v>1.85</v>
      </c>
    </row>
    <row r="228" spans="1:15" x14ac:dyDescent="0.3">
      <c r="A228" s="1" t="s">
        <v>250</v>
      </c>
      <c r="B228" s="2">
        <v>42397.542000000001</v>
      </c>
      <c r="C228" s="1" t="s">
        <v>10</v>
      </c>
      <c r="D228" s="1" t="s">
        <v>24</v>
      </c>
      <c r="E228" s="1" t="s">
        <v>18</v>
      </c>
      <c r="F228" s="1" t="s">
        <v>18</v>
      </c>
      <c r="H228" s="2"/>
    </row>
    <row r="229" spans="1:15" x14ac:dyDescent="0.3">
      <c r="A229" s="1" t="s">
        <v>251</v>
      </c>
      <c r="B229" s="2">
        <v>42397.542000000001</v>
      </c>
      <c r="C229" s="1" t="s">
        <v>17</v>
      </c>
      <c r="D229" s="1" t="s">
        <v>26</v>
      </c>
      <c r="E229" s="1" t="s">
        <v>12</v>
      </c>
      <c r="F229" s="1" t="s">
        <v>12</v>
      </c>
      <c r="G229">
        <v>101</v>
      </c>
      <c r="H229" s="2">
        <v>3.7292013888889919E-3</v>
      </c>
      <c r="I229">
        <v>4</v>
      </c>
      <c r="J229">
        <v>5</v>
      </c>
      <c r="K229">
        <v>300</v>
      </c>
      <c r="L229">
        <v>22</v>
      </c>
      <c r="M229">
        <v>322</v>
      </c>
      <c r="N229">
        <v>5.3666666666666663</v>
      </c>
      <c r="O229">
        <v>5.37</v>
      </c>
    </row>
    <row r="230" spans="1:15" x14ac:dyDescent="0.3">
      <c r="A230" s="1" t="s">
        <v>252</v>
      </c>
      <c r="B230" s="2">
        <v>42397.531999999999</v>
      </c>
      <c r="C230" s="1" t="s">
        <v>36</v>
      </c>
      <c r="D230" s="1" t="s">
        <v>24</v>
      </c>
      <c r="E230" s="1" t="s">
        <v>12</v>
      </c>
      <c r="F230" s="1" t="s">
        <v>12</v>
      </c>
      <c r="G230">
        <v>111</v>
      </c>
      <c r="H230" s="2">
        <v>2.7170833333334254E-3</v>
      </c>
      <c r="I230">
        <v>5</v>
      </c>
      <c r="J230">
        <v>3</v>
      </c>
      <c r="K230">
        <v>180</v>
      </c>
      <c r="L230">
        <v>55</v>
      </c>
      <c r="M230">
        <v>235</v>
      </c>
      <c r="N230">
        <v>3.9166666666666665</v>
      </c>
      <c r="O230">
        <v>3.92</v>
      </c>
    </row>
    <row r="231" spans="1:15" x14ac:dyDescent="0.3">
      <c r="A231" s="1" t="s">
        <v>253</v>
      </c>
      <c r="B231" s="2">
        <v>42397.531999999999</v>
      </c>
      <c r="C231" s="1" t="s">
        <v>23</v>
      </c>
      <c r="D231" s="1" t="s">
        <v>26</v>
      </c>
      <c r="E231" s="1" t="s">
        <v>12</v>
      </c>
      <c r="F231" s="1" t="s">
        <v>12</v>
      </c>
      <c r="G231">
        <v>123</v>
      </c>
      <c r="H231" s="2">
        <v>4.7740740740742638E-4</v>
      </c>
      <c r="I231">
        <v>4</v>
      </c>
      <c r="J231">
        <v>0</v>
      </c>
      <c r="K231">
        <v>0</v>
      </c>
      <c r="L231">
        <v>41</v>
      </c>
      <c r="M231">
        <v>41</v>
      </c>
      <c r="N231">
        <v>0.68333333333333335</v>
      </c>
      <c r="O231">
        <v>0.68</v>
      </c>
    </row>
    <row r="232" spans="1:15" x14ac:dyDescent="0.3">
      <c r="A232" s="1" t="s">
        <v>254</v>
      </c>
      <c r="B232" s="2">
        <v>42397.497000000003</v>
      </c>
      <c r="C232" s="1" t="s">
        <v>17</v>
      </c>
      <c r="D232" s="1" t="s">
        <v>24</v>
      </c>
      <c r="E232" s="1" t="s">
        <v>12</v>
      </c>
      <c r="F232" s="1" t="s">
        <v>12</v>
      </c>
      <c r="G232">
        <v>28</v>
      </c>
      <c r="H232" s="2">
        <v>3.7636111111110093E-3</v>
      </c>
      <c r="I232">
        <v>3</v>
      </c>
      <c r="J232">
        <v>5</v>
      </c>
      <c r="K232">
        <v>300</v>
      </c>
      <c r="L232">
        <v>25</v>
      </c>
      <c r="M232">
        <v>325</v>
      </c>
      <c r="N232">
        <v>5.416666666666667</v>
      </c>
      <c r="O232">
        <v>5.42</v>
      </c>
    </row>
    <row r="233" spans="1:15" x14ac:dyDescent="0.3">
      <c r="A233" s="1" t="s">
        <v>255</v>
      </c>
      <c r="B233" s="2">
        <v>42397.497000000003</v>
      </c>
      <c r="C233" s="1" t="s">
        <v>23</v>
      </c>
      <c r="D233" s="1" t="s">
        <v>24</v>
      </c>
      <c r="E233" s="1" t="s">
        <v>12</v>
      </c>
      <c r="F233" s="1" t="s">
        <v>12</v>
      </c>
      <c r="G233">
        <v>90</v>
      </c>
      <c r="H233" s="2">
        <v>2.6521296296295738E-3</v>
      </c>
      <c r="I233">
        <v>3</v>
      </c>
      <c r="J233">
        <v>3</v>
      </c>
      <c r="K233">
        <v>180</v>
      </c>
      <c r="L233">
        <v>49</v>
      </c>
      <c r="M233">
        <v>229</v>
      </c>
      <c r="N233">
        <v>3.8166666666666669</v>
      </c>
      <c r="O233">
        <v>3.82</v>
      </c>
    </row>
    <row r="234" spans="1:15" x14ac:dyDescent="0.3">
      <c r="A234" s="1" t="s">
        <v>256</v>
      </c>
      <c r="B234" s="2">
        <v>42397.495999999999</v>
      </c>
      <c r="C234" s="1" t="s">
        <v>20</v>
      </c>
      <c r="D234" s="1" t="s">
        <v>15</v>
      </c>
      <c r="E234" s="1" t="s">
        <v>12</v>
      </c>
      <c r="F234" s="1" t="s">
        <v>12</v>
      </c>
      <c r="G234">
        <v>101</v>
      </c>
      <c r="H234" s="2">
        <v>3.2998379629629593E-3</v>
      </c>
      <c r="I234">
        <v>4</v>
      </c>
      <c r="J234">
        <v>4</v>
      </c>
      <c r="K234">
        <v>240</v>
      </c>
      <c r="L234">
        <v>45</v>
      </c>
      <c r="M234">
        <v>285</v>
      </c>
      <c r="N234">
        <v>4.75</v>
      </c>
      <c r="O234">
        <v>4.75</v>
      </c>
    </row>
    <row r="235" spans="1:15" x14ac:dyDescent="0.3">
      <c r="A235" s="1" t="s">
        <v>257</v>
      </c>
      <c r="B235" s="2">
        <v>42397.495999999999</v>
      </c>
      <c r="C235" s="1" t="s">
        <v>23</v>
      </c>
      <c r="D235" s="1" t="s">
        <v>11</v>
      </c>
      <c r="E235" s="1" t="s">
        <v>12</v>
      </c>
      <c r="F235" s="1" t="s">
        <v>12</v>
      </c>
      <c r="G235">
        <v>124</v>
      </c>
      <c r="H235" s="2">
        <v>1.1330208333333314E-3</v>
      </c>
      <c r="I235">
        <v>4</v>
      </c>
      <c r="J235">
        <v>1</v>
      </c>
      <c r="K235">
        <v>60</v>
      </c>
      <c r="L235">
        <v>38</v>
      </c>
      <c r="M235">
        <v>98</v>
      </c>
      <c r="N235">
        <v>1.6333333333333333</v>
      </c>
      <c r="O235">
        <v>1.63</v>
      </c>
    </row>
    <row r="236" spans="1:15" x14ac:dyDescent="0.3">
      <c r="A236" s="1" t="s">
        <v>258</v>
      </c>
      <c r="B236" s="2">
        <v>42397.478999999999</v>
      </c>
      <c r="C236" s="1" t="s">
        <v>23</v>
      </c>
      <c r="D236" s="1" t="s">
        <v>11</v>
      </c>
      <c r="E236" s="1" t="s">
        <v>12</v>
      </c>
      <c r="F236" s="1" t="s">
        <v>12</v>
      </c>
      <c r="G236">
        <v>22</v>
      </c>
      <c r="H236" s="2">
        <v>3.4977314814814697E-3</v>
      </c>
      <c r="I236">
        <v>3</v>
      </c>
      <c r="J236">
        <v>5</v>
      </c>
      <c r="K236">
        <v>300</v>
      </c>
      <c r="L236">
        <v>2</v>
      </c>
      <c r="M236">
        <v>302</v>
      </c>
      <c r="N236">
        <v>5.0333333333333332</v>
      </c>
      <c r="O236">
        <v>5.03</v>
      </c>
    </row>
    <row r="237" spans="1:15" x14ac:dyDescent="0.3">
      <c r="A237" s="1" t="s">
        <v>259</v>
      </c>
      <c r="B237" s="2">
        <v>42397.478999999999</v>
      </c>
      <c r="C237" s="1" t="s">
        <v>44</v>
      </c>
      <c r="D237" s="1" t="s">
        <v>26</v>
      </c>
      <c r="E237" s="1" t="s">
        <v>12</v>
      </c>
      <c r="F237" s="1" t="s">
        <v>18</v>
      </c>
      <c r="G237">
        <v>96</v>
      </c>
      <c r="H237" s="2">
        <v>2.7095138888888481E-3</v>
      </c>
      <c r="I237">
        <v>1</v>
      </c>
      <c r="J237">
        <v>3</v>
      </c>
      <c r="K237">
        <v>180</v>
      </c>
      <c r="L237">
        <v>54</v>
      </c>
      <c r="M237">
        <v>234</v>
      </c>
      <c r="N237">
        <v>3.9</v>
      </c>
      <c r="O237">
        <v>3.9</v>
      </c>
    </row>
    <row r="238" spans="1:15" x14ac:dyDescent="0.3">
      <c r="A238" s="1" t="s">
        <v>260</v>
      </c>
      <c r="B238" s="2">
        <v>42397.472999999998</v>
      </c>
      <c r="C238" s="1" t="s">
        <v>23</v>
      </c>
      <c r="D238" s="1" t="s">
        <v>21</v>
      </c>
      <c r="E238" s="1" t="s">
        <v>12</v>
      </c>
      <c r="F238" s="1" t="s">
        <v>12</v>
      </c>
      <c r="G238">
        <v>66</v>
      </c>
      <c r="H238" s="2">
        <v>3.9861689814815193E-3</v>
      </c>
      <c r="I238">
        <v>4</v>
      </c>
      <c r="J238">
        <v>5</v>
      </c>
      <c r="K238">
        <v>300</v>
      </c>
      <c r="L238">
        <v>44</v>
      </c>
      <c r="M238">
        <v>344</v>
      </c>
      <c r="N238">
        <v>5.7333333333333334</v>
      </c>
      <c r="O238">
        <v>5.73</v>
      </c>
    </row>
    <row r="239" spans="1:15" x14ac:dyDescent="0.3">
      <c r="A239" s="1" t="s">
        <v>261</v>
      </c>
      <c r="B239" s="2">
        <v>42397.472999999998</v>
      </c>
      <c r="C239" s="1" t="s">
        <v>23</v>
      </c>
      <c r="D239" s="1" t="s">
        <v>11</v>
      </c>
      <c r="E239" s="1" t="s">
        <v>12</v>
      </c>
      <c r="F239" s="1" t="s">
        <v>12</v>
      </c>
      <c r="G239">
        <v>65</v>
      </c>
      <c r="H239" s="2">
        <v>1.285648148148244E-3</v>
      </c>
      <c r="I239">
        <v>5</v>
      </c>
      <c r="J239">
        <v>1</v>
      </c>
      <c r="K239">
        <v>60</v>
      </c>
      <c r="L239">
        <v>51</v>
      </c>
      <c r="M239">
        <v>111</v>
      </c>
      <c r="N239">
        <v>1.85</v>
      </c>
      <c r="O239">
        <v>1.85</v>
      </c>
    </row>
    <row r="240" spans="1:15" x14ac:dyDescent="0.3">
      <c r="A240" s="1" t="s">
        <v>262</v>
      </c>
      <c r="B240" s="2">
        <v>42397.463000000003</v>
      </c>
      <c r="C240" s="1" t="s">
        <v>30</v>
      </c>
      <c r="D240" s="1" t="s">
        <v>26</v>
      </c>
      <c r="E240" s="1" t="s">
        <v>12</v>
      </c>
      <c r="F240" s="1" t="s">
        <v>12</v>
      </c>
      <c r="G240">
        <v>41</v>
      </c>
      <c r="H240" s="2">
        <v>2.1735300925926904E-3</v>
      </c>
      <c r="I240">
        <v>4</v>
      </c>
      <c r="J240">
        <v>3</v>
      </c>
      <c r="K240">
        <v>180</v>
      </c>
      <c r="L240">
        <v>8</v>
      </c>
      <c r="M240">
        <v>188</v>
      </c>
      <c r="N240">
        <v>3.1333333333333333</v>
      </c>
      <c r="O240">
        <v>3.13</v>
      </c>
    </row>
    <row r="241" spans="1:15" x14ac:dyDescent="0.3">
      <c r="A241" s="1" t="s">
        <v>263</v>
      </c>
      <c r="B241" s="2">
        <v>42397.463000000003</v>
      </c>
      <c r="C241" s="1" t="s">
        <v>14</v>
      </c>
      <c r="D241" s="1" t="s">
        <v>15</v>
      </c>
      <c r="E241" s="1" t="s">
        <v>12</v>
      </c>
      <c r="F241" s="1" t="s">
        <v>12</v>
      </c>
      <c r="G241">
        <v>26</v>
      </c>
      <c r="H241" s="2">
        <v>1.2367824074073219E-3</v>
      </c>
      <c r="I241">
        <v>5</v>
      </c>
      <c r="J241">
        <v>1</v>
      </c>
      <c r="K241">
        <v>60</v>
      </c>
      <c r="L241">
        <v>47</v>
      </c>
      <c r="M241">
        <v>107</v>
      </c>
      <c r="N241">
        <v>1.7833333333333334</v>
      </c>
      <c r="O241">
        <v>1.78</v>
      </c>
    </row>
    <row r="242" spans="1:15" x14ac:dyDescent="0.3">
      <c r="A242" s="1" t="s">
        <v>264</v>
      </c>
      <c r="B242" s="2">
        <v>42397.453000000001</v>
      </c>
      <c r="C242" s="1" t="s">
        <v>36</v>
      </c>
      <c r="D242" s="1" t="s">
        <v>24</v>
      </c>
      <c r="E242" s="1" t="s">
        <v>12</v>
      </c>
      <c r="F242" s="1" t="s">
        <v>12</v>
      </c>
      <c r="G242">
        <v>90</v>
      </c>
      <c r="H242" s="2">
        <v>3.295752314814715E-3</v>
      </c>
      <c r="I242">
        <v>3</v>
      </c>
      <c r="J242">
        <v>4</v>
      </c>
      <c r="K242">
        <v>240</v>
      </c>
      <c r="L242">
        <v>45</v>
      </c>
      <c r="M242">
        <v>285</v>
      </c>
      <c r="N242">
        <v>4.75</v>
      </c>
      <c r="O242">
        <v>4.75</v>
      </c>
    </row>
    <row r="243" spans="1:15" x14ac:dyDescent="0.3">
      <c r="A243" s="1" t="s">
        <v>265</v>
      </c>
      <c r="B243" s="2">
        <v>42397.453000000001</v>
      </c>
      <c r="C243" s="1" t="s">
        <v>17</v>
      </c>
      <c r="D243" s="1" t="s">
        <v>21</v>
      </c>
      <c r="E243" s="1" t="s">
        <v>12</v>
      </c>
      <c r="F243" s="1" t="s">
        <v>12</v>
      </c>
      <c r="G243">
        <v>104</v>
      </c>
      <c r="H243" s="2">
        <v>4.2936921296297115E-3</v>
      </c>
      <c r="I243">
        <v>5</v>
      </c>
      <c r="J243">
        <v>6</v>
      </c>
      <c r="K243">
        <v>360</v>
      </c>
      <c r="L243">
        <v>11</v>
      </c>
      <c r="M243">
        <v>371</v>
      </c>
      <c r="N243">
        <v>6.1833333333333336</v>
      </c>
      <c r="O243">
        <v>6.18</v>
      </c>
    </row>
    <row r="244" spans="1:15" x14ac:dyDescent="0.3">
      <c r="A244" s="1" t="s">
        <v>266</v>
      </c>
      <c r="B244" s="2">
        <v>42397.445</v>
      </c>
      <c r="C244" s="1" t="s">
        <v>20</v>
      </c>
      <c r="D244" s="1" t="s">
        <v>24</v>
      </c>
      <c r="E244" s="1" t="s">
        <v>12</v>
      </c>
      <c r="F244" s="1" t="s">
        <v>12</v>
      </c>
      <c r="G244">
        <v>48</v>
      </c>
      <c r="H244" s="2">
        <v>1.0562731481480458E-3</v>
      </c>
      <c r="I244">
        <v>3</v>
      </c>
      <c r="J244">
        <v>1</v>
      </c>
      <c r="K244">
        <v>60</v>
      </c>
      <c r="L244">
        <v>31</v>
      </c>
      <c r="M244">
        <v>91</v>
      </c>
      <c r="N244">
        <v>1.5166666666666666</v>
      </c>
      <c r="O244">
        <v>1.52</v>
      </c>
    </row>
    <row r="245" spans="1:15" x14ac:dyDescent="0.3">
      <c r="A245" s="1" t="s">
        <v>267</v>
      </c>
      <c r="B245" s="2">
        <v>42397.445</v>
      </c>
      <c r="C245" s="1" t="s">
        <v>20</v>
      </c>
      <c r="D245" s="1" t="s">
        <v>26</v>
      </c>
      <c r="E245" s="1" t="s">
        <v>12</v>
      </c>
      <c r="F245" s="1" t="s">
        <v>18</v>
      </c>
      <c r="G245">
        <v>58</v>
      </c>
      <c r="H245" s="2">
        <v>1.7981828703703684E-3</v>
      </c>
      <c r="I245">
        <v>1</v>
      </c>
      <c r="J245">
        <v>2</v>
      </c>
      <c r="K245">
        <v>120</v>
      </c>
      <c r="L245">
        <v>35</v>
      </c>
      <c r="M245">
        <v>155</v>
      </c>
      <c r="N245">
        <v>2.5833333333333335</v>
      </c>
      <c r="O245">
        <v>2.58</v>
      </c>
    </row>
    <row r="246" spans="1:15" x14ac:dyDescent="0.3">
      <c r="A246" s="1" t="s">
        <v>268</v>
      </c>
      <c r="B246" s="2">
        <v>42397.42</v>
      </c>
      <c r="C246" s="1" t="s">
        <v>14</v>
      </c>
      <c r="D246" s="1" t="s">
        <v>15</v>
      </c>
      <c r="E246" s="1" t="s">
        <v>12</v>
      </c>
      <c r="F246" s="1" t="s">
        <v>18</v>
      </c>
      <c r="G246">
        <v>120</v>
      </c>
      <c r="H246" s="2">
        <v>1.0066550925926787E-3</v>
      </c>
      <c r="I246">
        <v>4</v>
      </c>
      <c r="J246">
        <v>1</v>
      </c>
      <c r="K246">
        <v>60</v>
      </c>
      <c r="L246">
        <v>27</v>
      </c>
      <c r="M246">
        <v>87</v>
      </c>
      <c r="N246">
        <v>1.45</v>
      </c>
      <c r="O246">
        <v>1.45</v>
      </c>
    </row>
    <row r="247" spans="1:15" x14ac:dyDescent="0.3">
      <c r="A247" s="1" t="s">
        <v>269</v>
      </c>
      <c r="B247" s="2">
        <v>42397.42</v>
      </c>
      <c r="C247" s="1" t="s">
        <v>17</v>
      </c>
      <c r="D247" s="1" t="s">
        <v>21</v>
      </c>
      <c r="E247" s="1" t="s">
        <v>12</v>
      </c>
      <c r="F247" s="1" t="s">
        <v>12</v>
      </c>
      <c r="G247">
        <v>123</v>
      </c>
      <c r="H247" s="2">
        <v>1.3495601851851724E-3</v>
      </c>
      <c r="I247">
        <v>4</v>
      </c>
      <c r="J247">
        <v>1</v>
      </c>
      <c r="K247">
        <v>60</v>
      </c>
      <c r="L247">
        <v>57</v>
      </c>
      <c r="M247">
        <v>117</v>
      </c>
      <c r="N247">
        <v>1.95</v>
      </c>
      <c r="O247">
        <v>1.95</v>
      </c>
    </row>
    <row r="248" spans="1:15" x14ac:dyDescent="0.3">
      <c r="A248" s="1" t="s">
        <v>270</v>
      </c>
      <c r="B248" s="2">
        <v>42397.406999999999</v>
      </c>
      <c r="C248" s="1" t="s">
        <v>30</v>
      </c>
      <c r="D248" s="1" t="s">
        <v>15</v>
      </c>
      <c r="E248" s="1" t="s">
        <v>12</v>
      </c>
      <c r="F248" s="1" t="s">
        <v>12</v>
      </c>
      <c r="G248">
        <v>87</v>
      </c>
      <c r="H248" s="2">
        <v>1.0911574074075059E-3</v>
      </c>
      <c r="I248">
        <v>4</v>
      </c>
      <c r="J248">
        <v>1</v>
      </c>
      <c r="K248">
        <v>60</v>
      </c>
      <c r="L248">
        <v>34</v>
      </c>
      <c r="M248">
        <v>94</v>
      </c>
      <c r="N248">
        <v>1.5666666666666667</v>
      </c>
      <c r="O248">
        <v>1.57</v>
      </c>
    </row>
    <row r="249" spans="1:15" x14ac:dyDescent="0.3">
      <c r="A249" s="1" t="s">
        <v>271</v>
      </c>
      <c r="B249" s="2">
        <v>42397.406999999999</v>
      </c>
      <c r="C249" s="1" t="s">
        <v>30</v>
      </c>
      <c r="D249" s="1" t="s">
        <v>15</v>
      </c>
      <c r="E249" s="1" t="s">
        <v>12</v>
      </c>
      <c r="F249" s="1" t="s">
        <v>12</v>
      </c>
      <c r="G249">
        <v>26</v>
      </c>
      <c r="H249" s="2">
        <v>1.3355208333334367E-3</v>
      </c>
      <c r="I249">
        <v>2</v>
      </c>
      <c r="J249">
        <v>1</v>
      </c>
      <c r="K249">
        <v>60</v>
      </c>
      <c r="L249">
        <v>55</v>
      </c>
      <c r="M249">
        <v>115</v>
      </c>
      <c r="N249">
        <v>1.9166666666666667</v>
      </c>
      <c r="O249">
        <v>1.92</v>
      </c>
    </row>
    <row r="250" spans="1:15" x14ac:dyDescent="0.3">
      <c r="A250" s="1" t="s">
        <v>272</v>
      </c>
      <c r="B250" s="2">
        <v>42397.383999999998</v>
      </c>
      <c r="C250" s="1" t="s">
        <v>36</v>
      </c>
      <c r="D250" s="1" t="s">
        <v>21</v>
      </c>
      <c r="E250" s="1" t="s">
        <v>12</v>
      </c>
      <c r="F250" s="1" t="s">
        <v>12</v>
      </c>
      <c r="G250">
        <v>38</v>
      </c>
      <c r="H250" s="2">
        <v>4.4432638888889375E-3</v>
      </c>
      <c r="I250">
        <v>4</v>
      </c>
      <c r="J250">
        <v>6</v>
      </c>
      <c r="K250">
        <v>360</v>
      </c>
      <c r="L250">
        <v>24</v>
      </c>
      <c r="M250">
        <v>384</v>
      </c>
      <c r="N250">
        <v>6.4</v>
      </c>
      <c r="O250">
        <v>6.4</v>
      </c>
    </row>
    <row r="251" spans="1:15" x14ac:dyDescent="0.3">
      <c r="A251" s="1" t="s">
        <v>273</v>
      </c>
      <c r="B251" s="2">
        <v>42397.383999999998</v>
      </c>
      <c r="C251" s="1" t="s">
        <v>36</v>
      </c>
      <c r="D251" s="1" t="s">
        <v>21</v>
      </c>
      <c r="E251" s="1" t="s">
        <v>12</v>
      </c>
      <c r="F251" s="1" t="s">
        <v>12</v>
      </c>
      <c r="G251">
        <v>39</v>
      </c>
      <c r="H251" s="2">
        <v>3.8866550925926724E-3</v>
      </c>
      <c r="I251">
        <v>3</v>
      </c>
      <c r="J251">
        <v>5</v>
      </c>
      <c r="K251">
        <v>300</v>
      </c>
      <c r="L251">
        <v>36</v>
      </c>
      <c r="M251">
        <v>336</v>
      </c>
      <c r="N251">
        <v>5.6</v>
      </c>
      <c r="O251">
        <v>5.6</v>
      </c>
    </row>
    <row r="252" spans="1:15" x14ac:dyDescent="0.3">
      <c r="A252" s="1" t="s">
        <v>274</v>
      </c>
      <c r="B252" s="2">
        <v>42397.383000000002</v>
      </c>
      <c r="C252" s="1" t="s">
        <v>14</v>
      </c>
      <c r="D252" s="1" t="s">
        <v>11</v>
      </c>
      <c r="E252" s="1" t="s">
        <v>12</v>
      </c>
      <c r="F252" s="1" t="s">
        <v>12</v>
      </c>
      <c r="G252">
        <v>58</v>
      </c>
      <c r="H252" s="2">
        <v>3.4385069444444749E-3</v>
      </c>
      <c r="I252">
        <v>3</v>
      </c>
      <c r="J252">
        <v>4</v>
      </c>
      <c r="K252">
        <v>240</v>
      </c>
      <c r="L252">
        <v>57</v>
      </c>
      <c r="M252">
        <v>297</v>
      </c>
      <c r="N252">
        <v>4.95</v>
      </c>
      <c r="O252">
        <v>4.95</v>
      </c>
    </row>
    <row r="253" spans="1:15" x14ac:dyDescent="0.3">
      <c r="A253" s="1" t="s">
        <v>275</v>
      </c>
      <c r="B253" s="2">
        <v>42397.383000000002</v>
      </c>
      <c r="C253" s="1" t="s">
        <v>36</v>
      </c>
      <c r="D253" s="1" t="s">
        <v>21</v>
      </c>
      <c r="E253" s="1" t="s">
        <v>12</v>
      </c>
      <c r="F253" s="1" t="s">
        <v>12</v>
      </c>
      <c r="G253">
        <v>61</v>
      </c>
      <c r="H253" s="2">
        <v>3.6631365740740218E-3</v>
      </c>
      <c r="I253">
        <v>3</v>
      </c>
      <c r="J253">
        <v>5</v>
      </c>
      <c r="K253">
        <v>300</v>
      </c>
      <c r="L253">
        <v>16</v>
      </c>
      <c r="M253">
        <v>316</v>
      </c>
      <c r="N253">
        <v>5.2666666666666666</v>
      </c>
      <c r="O253">
        <v>5.27</v>
      </c>
    </row>
    <row r="254" spans="1:15" x14ac:dyDescent="0.3">
      <c r="A254" s="1" t="s">
        <v>276</v>
      </c>
      <c r="B254" s="2">
        <v>42397.377999999997</v>
      </c>
      <c r="C254" s="1" t="s">
        <v>10</v>
      </c>
      <c r="D254" s="1" t="s">
        <v>26</v>
      </c>
      <c r="E254" s="1" t="s">
        <v>12</v>
      </c>
      <c r="F254" s="1" t="s">
        <v>12</v>
      </c>
      <c r="G254">
        <v>46</v>
      </c>
      <c r="H254" s="2">
        <v>3.0852662037037515E-3</v>
      </c>
      <c r="I254">
        <v>5</v>
      </c>
      <c r="J254">
        <v>4</v>
      </c>
      <c r="K254">
        <v>240</v>
      </c>
      <c r="L254">
        <v>27</v>
      </c>
      <c r="M254">
        <v>267</v>
      </c>
      <c r="N254">
        <v>4.45</v>
      </c>
      <c r="O254">
        <v>4.45</v>
      </c>
    </row>
    <row r="255" spans="1:15" x14ac:dyDescent="0.3">
      <c r="A255" s="1" t="s">
        <v>277</v>
      </c>
      <c r="B255" s="2">
        <v>42397.377999999997</v>
      </c>
      <c r="C255" s="1" t="s">
        <v>44</v>
      </c>
      <c r="D255" s="1" t="s">
        <v>26</v>
      </c>
      <c r="E255" s="1" t="s">
        <v>12</v>
      </c>
      <c r="F255" s="1" t="s">
        <v>12</v>
      </c>
      <c r="G255">
        <v>14</v>
      </c>
      <c r="H255" s="2">
        <v>3.9463541666666657E-3</v>
      </c>
      <c r="I255">
        <v>3</v>
      </c>
      <c r="J255">
        <v>5</v>
      </c>
      <c r="K255">
        <v>300</v>
      </c>
      <c r="L255">
        <v>41</v>
      </c>
      <c r="M255">
        <v>341</v>
      </c>
      <c r="N255">
        <v>5.6833333333333336</v>
      </c>
      <c r="O255">
        <v>5.68</v>
      </c>
    </row>
    <row r="256" spans="1:15" x14ac:dyDescent="0.3">
      <c r="A256" s="1" t="s">
        <v>278</v>
      </c>
      <c r="B256" s="2">
        <v>42396.737999999998</v>
      </c>
      <c r="C256" s="1" t="s">
        <v>10</v>
      </c>
      <c r="D256" s="1" t="s">
        <v>24</v>
      </c>
      <c r="E256" s="1" t="s">
        <v>12</v>
      </c>
      <c r="F256" s="1" t="s">
        <v>12</v>
      </c>
      <c r="G256">
        <v>93</v>
      </c>
      <c r="H256" s="2">
        <v>6.4628472222216793E-4</v>
      </c>
      <c r="I256">
        <v>4</v>
      </c>
      <c r="J256">
        <v>0</v>
      </c>
      <c r="K256">
        <v>0</v>
      </c>
      <c r="L256">
        <v>56</v>
      </c>
      <c r="M256">
        <v>56</v>
      </c>
      <c r="N256">
        <v>0.93333333333333335</v>
      </c>
      <c r="O256">
        <v>0.93</v>
      </c>
    </row>
    <row r="257" spans="1:15" x14ac:dyDescent="0.3">
      <c r="A257" s="1" t="s">
        <v>279</v>
      </c>
      <c r="B257" s="2">
        <v>42396.737999999998</v>
      </c>
      <c r="C257" s="1" t="s">
        <v>36</v>
      </c>
      <c r="D257" s="1" t="s">
        <v>15</v>
      </c>
      <c r="E257" s="1" t="s">
        <v>18</v>
      </c>
      <c r="F257" s="1" t="s">
        <v>18</v>
      </c>
      <c r="H257" s="2"/>
    </row>
    <row r="258" spans="1:15" x14ac:dyDescent="0.3">
      <c r="A258" s="1" t="s">
        <v>280</v>
      </c>
      <c r="B258" s="2">
        <v>42396.720999999998</v>
      </c>
      <c r="C258" s="1" t="s">
        <v>10</v>
      </c>
      <c r="D258" s="1" t="s">
        <v>26</v>
      </c>
      <c r="E258" s="1" t="s">
        <v>12</v>
      </c>
      <c r="F258" s="1" t="s">
        <v>12</v>
      </c>
      <c r="G258">
        <v>28</v>
      </c>
      <c r="H258" s="2">
        <v>2.1251736111111974E-3</v>
      </c>
      <c r="I258">
        <v>5</v>
      </c>
      <c r="J258">
        <v>3</v>
      </c>
      <c r="K258">
        <v>180</v>
      </c>
      <c r="L258">
        <v>4</v>
      </c>
      <c r="M258">
        <v>184</v>
      </c>
      <c r="N258">
        <v>3.0666666666666669</v>
      </c>
      <c r="O258">
        <v>3.07</v>
      </c>
    </row>
    <row r="259" spans="1:15" x14ac:dyDescent="0.3">
      <c r="A259" s="1" t="s">
        <v>281</v>
      </c>
      <c r="B259" s="2">
        <v>42396.720999999998</v>
      </c>
      <c r="C259" s="1" t="s">
        <v>14</v>
      </c>
      <c r="D259" s="1" t="s">
        <v>24</v>
      </c>
      <c r="E259" s="1" t="s">
        <v>18</v>
      </c>
      <c r="F259" s="1" t="s">
        <v>18</v>
      </c>
      <c r="H259" s="2"/>
    </row>
    <row r="260" spans="1:15" x14ac:dyDescent="0.3">
      <c r="A260" s="1" t="s">
        <v>282</v>
      </c>
      <c r="B260" s="2">
        <v>42396.716999999997</v>
      </c>
      <c r="C260" s="1" t="s">
        <v>10</v>
      </c>
      <c r="D260" s="1" t="s">
        <v>26</v>
      </c>
      <c r="E260" s="1" t="s">
        <v>12</v>
      </c>
      <c r="F260" s="1" t="s">
        <v>12</v>
      </c>
      <c r="G260">
        <v>107</v>
      </c>
      <c r="H260" s="2">
        <v>2.1612499999998924E-3</v>
      </c>
      <c r="I260">
        <v>4</v>
      </c>
      <c r="J260">
        <v>3</v>
      </c>
      <c r="K260">
        <v>180</v>
      </c>
      <c r="L260">
        <v>7</v>
      </c>
      <c r="M260">
        <v>187</v>
      </c>
      <c r="N260">
        <v>3.1166666666666667</v>
      </c>
      <c r="O260">
        <v>3.12</v>
      </c>
    </row>
    <row r="261" spans="1:15" x14ac:dyDescent="0.3">
      <c r="A261" s="1" t="s">
        <v>283</v>
      </c>
      <c r="B261" s="2">
        <v>42396.716999999997</v>
      </c>
      <c r="C261" s="1" t="s">
        <v>17</v>
      </c>
      <c r="D261" s="1" t="s">
        <v>21</v>
      </c>
      <c r="E261" s="1" t="s">
        <v>12</v>
      </c>
      <c r="F261" s="1" t="s">
        <v>12</v>
      </c>
      <c r="G261">
        <v>77</v>
      </c>
      <c r="H261" s="2">
        <v>4.2072569444444596E-3</v>
      </c>
      <c r="I261">
        <v>3</v>
      </c>
      <c r="J261">
        <v>6</v>
      </c>
      <c r="K261">
        <v>360</v>
      </c>
      <c r="L261">
        <v>4</v>
      </c>
      <c r="M261">
        <v>364</v>
      </c>
      <c r="N261">
        <v>6.0666666666666664</v>
      </c>
      <c r="O261">
        <v>6.07</v>
      </c>
    </row>
    <row r="262" spans="1:15" x14ac:dyDescent="0.3">
      <c r="A262" s="1" t="s">
        <v>284</v>
      </c>
      <c r="B262" s="2">
        <v>42396.709000000003</v>
      </c>
      <c r="C262" s="1" t="s">
        <v>23</v>
      </c>
      <c r="D262" s="1" t="s">
        <v>21</v>
      </c>
      <c r="E262" s="1" t="s">
        <v>12</v>
      </c>
      <c r="F262" s="1" t="s">
        <v>12</v>
      </c>
      <c r="G262">
        <v>31</v>
      </c>
      <c r="H262" s="2">
        <v>3.0893750000000608E-3</v>
      </c>
      <c r="I262">
        <v>1</v>
      </c>
      <c r="J262">
        <v>4</v>
      </c>
      <c r="K262">
        <v>240</v>
      </c>
      <c r="L262">
        <v>27</v>
      </c>
      <c r="M262">
        <v>267</v>
      </c>
      <c r="N262">
        <v>4.45</v>
      </c>
      <c r="O262">
        <v>4.45</v>
      </c>
    </row>
    <row r="263" spans="1:15" x14ac:dyDescent="0.3">
      <c r="A263" s="1" t="s">
        <v>285</v>
      </c>
      <c r="B263" s="2">
        <v>42396.709000000003</v>
      </c>
      <c r="C263" s="1" t="s">
        <v>44</v>
      </c>
      <c r="D263" s="1" t="s">
        <v>24</v>
      </c>
      <c r="E263" s="1" t="s">
        <v>12</v>
      </c>
      <c r="F263" s="1" t="s">
        <v>12</v>
      </c>
      <c r="G263">
        <v>33</v>
      </c>
      <c r="H263" s="2">
        <v>4.5392824074073079E-3</v>
      </c>
      <c r="I263">
        <v>2</v>
      </c>
      <c r="J263">
        <v>6</v>
      </c>
      <c r="K263">
        <v>360</v>
      </c>
      <c r="L263">
        <v>32</v>
      </c>
      <c r="M263">
        <v>392</v>
      </c>
      <c r="N263">
        <v>6.5333333333333332</v>
      </c>
      <c r="O263">
        <v>6.53</v>
      </c>
    </row>
    <row r="264" spans="1:15" x14ac:dyDescent="0.3">
      <c r="A264" s="1" t="s">
        <v>286</v>
      </c>
      <c r="B264" s="2">
        <v>42396.707000000002</v>
      </c>
      <c r="C264" s="1" t="s">
        <v>36</v>
      </c>
      <c r="D264" s="1" t="s">
        <v>24</v>
      </c>
      <c r="E264" s="1" t="s">
        <v>12</v>
      </c>
      <c r="F264" s="1" t="s">
        <v>12</v>
      </c>
      <c r="G264">
        <v>100</v>
      </c>
      <c r="H264" s="2">
        <v>1.8890740740740153E-3</v>
      </c>
      <c r="I264">
        <v>4</v>
      </c>
      <c r="J264">
        <v>2</v>
      </c>
      <c r="K264">
        <v>120</v>
      </c>
      <c r="L264">
        <v>43</v>
      </c>
      <c r="M264">
        <v>163</v>
      </c>
      <c r="N264">
        <v>2.7166666666666668</v>
      </c>
      <c r="O264">
        <v>2.72</v>
      </c>
    </row>
    <row r="265" spans="1:15" x14ac:dyDescent="0.3">
      <c r="A265" s="1" t="s">
        <v>287</v>
      </c>
      <c r="B265" s="2">
        <v>42396.707000000002</v>
      </c>
      <c r="C265" s="1" t="s">
        <v>10</v>
      </c>
      <c r="D265" s="1" t="s">
        <v>24</v>
      </c>
      <c r="E265" s="1" t="s">
        <v>12</v>
      </c>
      <c r="F265" s="1" t="s">
        <v>12</v>
      </c>
      <c r="G265">
        <v>27</v>
      </c>
      <c r="H265" s="2">
        <v>3.5751157407406531E-3</v>
      </c>
      <c r="I265">
        <v>3</v>
      </c>
      <c r="J265">
        <v>5</v>
      </c>
      <c r="K265">
        <v>300</v>
      </c>
      <c r="L265">
        <v>9</v>
      </c>
      <c r="M265">
        <v>309</v>
      </c>
      <c r="N265">
        <v>5.15</v>
      </c>
      <c r="O265">
        <v>5.15</v>
      </c>
    </row>
    <row r="266" spans="1:15" x14ac:dyDescent="0.3">
      <c r="A266" s="1" t="s">
        <v>288</v>
      </c>
      <c r="B266" s="2">
        <v>42396.673999999999</v>
      </c>
      <c r="C266" s="1" t="s">
        <v>10</v>
      </c>
      <c r="D266" s="1" t="s">
        <v>11</v>
      </c>
      <c r="E266" s="1" t="s">
        <v>12</v>
      </c>
      <c r="F266" s="1" t="s">
        <v>12</v>
      </c>
      <c r="G266">
        <v>77</v>
      </c>
      <c r="H266" s="2">
        <v>2.251956018518575E-3</v>
      </c>
      <c r="I266">
        <v>5</v>
      </c>
      <c r="J266">
        <v>3</v>
      </c>
      <c r="K266">
        <v>180</v>
      </c>
      <c r="L266">
        <v>15</v>
      </c>
      <c r="M266">
        <v>195</v>
      </c>
      <c r="N266">
        <v>3.25</v>
      </c>
      <c r="O266">
        <v>3.25</v>
      </c>
    </row>
    <row r="267" spans="1:15" x14ac:dyDescent="0.3">
      <c r="A267" s="1" t="s">
        <v>289</v>
      </c>
      <c r="B267" s="2">
        <v>42396.673999999999</v>
      </c>
      <c r="C267" s="1" t="s">
        <v>44</v>
      </c>
      <c r="D267" s="1" t="s">
        <v>11</v>
      </c>
      <c r="E267" s="1" t="s">
        <v>12</v>
      </c>
      <c r="F267" s="1" t="s">
        <v>12</v>
      </c>
      <c r="G267">
        <v>16</v>
      </c>
      <c r="H267" s="2">
        <v>3.7209606481480861E-3</v>
      </c>
      <c r="I267">
        <v>4</v>
      </c>
      <c r="J267">
        <v>5</v>
      </c>
      <c r="K267">
        <v>300</v>
      </c>
      <c r="L267">
        <v>21</v>
      </c>
      <c r="M267">
        <v>321</v>
      </c>
      <c r="N267">
        <v>5.35</v>
      </c>
      <c r="O267">
        <v>5.35</v>
      </c>
    </row>
    <row r="268" spans="1:15" x14ac:dyDescent="0.3">
      <c r="A268" s="1" t="s">
        <v>290</v>
      </c>
      <c r="B268" s="2">
        <v>42396.667999999998</v>
      </c>
      <c r="C268" s="1" t="s">
        <v>17</v>
      </c>
      <c r="D268" s="1" t="s">
        <v>21</v>
      </c>
      <c r="E268" s="1" t="s">
        <v>12</v>
      </c>
      <c r="F268" s="1" t="s">
        <v>12</v>
      </c>
      <c r="G268">
        <v>99</v>
      </c>
      <c r="H268" s="2">
        <v>3.0327199074073885E-3</v>
      </c>
      <c r="I268">
        <v>3</v>
      </c>
      <c r="J268">
        <v>4</v>
      </c>
      <c r="K268">
        <v>240</v>
      </c>
      <c r="L268">
        <v>22</v>
      </c>
      <c r="M268">
        <v>262</v>
      </c>
      <c r="N268">
        <v>4.3666666666666663</v>
      </c>
      <c r="O268">
        <v>4.37</v>
      </c>
    </row>
    <row r="269" spans="1:15" x14ac:dyDescent="0.3">
      <c r="A269" s="1" t="s">
        <v>291</v>
      </c>
      <c r="B269" s="2">
        <v>42396.667999999998</v>
      </c>
      <c r="C269" s="1" t="s">
        <v>14</v>
      </c>
      <c r="D269" s="1" t="s">
        <v>15</v>
      </c>
      <c r="E269" s="1" t="s">
        <v>18</v>
      </c>
      <c r="F269" s="1" t="s">
        <v>18</v>
      </c>
      <c r="H269" s="2"/>
    </row>
    <row r="270" spans="1:15" x14ac:dyDescent="0.3">
      <c r="A270" s="1" t="s">
        <v>292</v>
      </c>
      <c r="B270" s="2">
        <v>42396.667000000001</v>
      </c>
      <c r="C270" s="1" t="s">
        <v>10</v>
      </c>
      <c r="D270" s="1" t="s">
        <v>11</v>
      </c>
      <c r="E270" s="1" t="s">
        <v>12</v>
      </c>
      <c r="F270" s="1" t="s">
        <v>12</v>
      </c>
      <c r="G270">
        <v>26</v>
      </c>
      <c r="H270" s="2">
        <v>1.3375925925926957E-3</v>
      </c>
      <c r="I270">
        <v>2</v>
      </c>
      <c r="J270">
        <v>1</v>
      </c>
      <c r="K270">
        <v>60</v>
      </c>
      <c r="L270">
        <v>56</v>
      </c>
      <c r="M270">
        <v>116</v>
      </c>
      <c r="N270">
        <v>1.9333333333333333</v>
      </c>
      <c r="O270">
        <v>1.93</v>
      </c>
    </row>
    <row r="271" spans="1:15" x14ac:dyDescent="0.3">
      <c r="A271" s="1" t="s">
        <v>293</v>
      </c>
      <c r="B271" s="2">
        <v>42396.667000000001</v>
      </c>
      <c r="C271" s="1" t="s">
        <v>36</v>
      </c>
      <c r="D271" s="1" t="s">
        <v>11</v>
      </c>
      <c r="E271" s="1" t="s">
        <v>12</v>
      </c>
      <c r="F271" s="1" t="s">
        <v>12</v>
      </c>
      <c r="G271">
        <v>96</v>
      </c>
      <c r="H271" s="2">
        <v>4.5018981481481646E-3</v>
      </c>
      <c r="I271">
        <v>4</v>
      </c>
      <c r="J271">
        <v>6</v>
      </c>
      <c r="K271">
        <v>360</v>
      </c>
      <c r="L271">
        <v>29</v>
      </c>
      <c r="M271">
        <v>389</v>
      </c>
      <c r="N271">
        <v>6.4833333333333334</v>
      </c>
      <c r="O271">
        <v>6.48</v>
      </c>
    </row>
    <row r="272" spans="1:15" x14ac:dyDescent="0.3">
      <c r="A272" s="1" t="s">
        <v>294</v>
      </c>
      <c r="B272" s="2">
        <v>42396.652999999998</v>
      </c>
      <c r="C272" s="1" t="s">
        <v>30</v>
      </c>
      <c r="D272" s="1" t="s">
        <v>26</v>
      </c>
      <c r="E272" s="1" t="s">
        <v>12</v>
      </c>
      <c r="F272" s="1" t="s">
        <v>12</v>
      </c>
      <c r="G272">
        <v>112</v>
      </c>
      <c r="H272" s="2">
        <v>1.8830324074075033E-3</v>
      </c>
      <c r="I272">
        <v>4</v>
      </c>
      <c r="J272">
        <v>2</v>
      </c>
      <c r="K272">
        <v>120</v>
      </c>
      <c r="L272">
        <v>43</v>
      </c>
      <c r="M272">
        <v>163</v>
      </c>
      <c r="N272">
        <v>2.7166666666666668</v>
      </c>
      <c r="O272">
        <v>2.72</v>
      </c>
    </row>
    <row r="273" spans="1:15" x14ac:dyDescent="0.3">
      <c r="A273" s="1" t="s">
        <v>295</v>
      </c>
      <c r="B273" s="2">
        <v>42396.652999999998</v>
      </c>
      <c r="C273" s="1" t="s">
        <v>23</v>
      </c>
      <c r="D273" s="1" t="s">
        <v>24</v>
      </c>
      <c r="E273" s="1" t="s">
        <v>12</v>
      </c>
      <c r="F273" s="1" t="s">
        <v>18</v>
      </c>
      <c r="G273">
        <v>10</v>
      </c>
      <c r="H273" s="2">
        <v>2.5656712962962569E-3</v>
      </c>
      <c r="I273">
        <v>4</v>
      </c>
      <c r="J273">
        <v>3</v>
      </c>
      <c r="K273">
        <v>180</v>
      </c>
      <c r="L273">
        <v>42</v>
      </c>
      <c r="M273">
        <v>222</v>
      </c>
      <c r="N273">
        <v>3.7</v>
      </c>
      <c r="O273">
        <v>3.7</v>
      </c>
    </row>
    <row r="274" spans="1:15" x14ac:dyDescent="0.3">
      <c r="A274" s="1" t="s">
        <v>296</v>
      </c>
      <c r="B274" s="2">
        <v>42396.641000000003</v>
      </c>
      <c r="C274" s="1" t="s">
        <v>23</v>
      </c>
      <c r="D274" s="1" t="s">
        <v>11</v>
      </c>
      <c r="E274" s="1" t="s">
        <v>12</v>
      </c>
      <c r="F274" s="1" t="s">
        <v>12</v>
      </c>
      <c r="G274">
        <v>10</v>
      </c>
      <c r="H274" s="2">
        <v>4.2115393518518118E-3</v>
      </c>
      <c r="I274">
        <v>5</v>
      </c>
      <c r="J274">
        <v>6</v>
      </c>
      <c r="K274">
        <v>360</v>
      </c>
      <c r="L274">
        <v>4</v>
      </c>
      <c r="M274">
        <v>364</v>
      </c>
      <c r="N274">
        <v>6.0666666666666664</v>
      </c>
      <c r="O274">
        <v>6.07</v>
      </c>
    </row>
    <row r="275" spans="1:15" x14ac:dyDescent="0.3">
      <c r="A275" s="1" t="s">
        <v>297</v>
      </c>
      <c r="B275" s="2">
        <v>42396.641000000003</v>
      </c>
      <c r="C275" s="1" t="s">
        <v>20</v>
      </c>
      <c r="D275" s="1" t="s">
        <v>26</v>
      </c>
      <c r="E275" s="1" t="s">
        <v>18</v>
      </c>
      <c r="F275" s="1" t="s">
        <v>18</v>
      </c>
      <c r="H275" s="2"/>
    </row>
    <row r="276" spans="1:15" x14ac:dyDescent="0.3">
      <c r="A276" s="1" t="s">
        <v>298</v>
      </c>
      <c r="B276" s="2">
        <v>42396.639999999999</v>
      </c>
      <c r="C276" s="1" t="s">
        <v>30</v>
      </c>
      <c r="D276" s="1" t="s">
        <v>21</v>
      </c>
      <c r="E276" s="1" t="s">
        <v>12</v>
      </c>
      <c r="F276" s="1" t="s">
        <v>12</v>
      </c>
      <c r="G276">
        <v>10</v>
      </c>
      <c r="H276" s="2">
        <v>9.8141203703705493E-4</v>
      </c>
      <c r="I276">
        <v>5</v>
      </c>
      <c r="J276">
        <v>1</v>
      </c>
      <c r="K276">
        <v>60</v>
      </c>
      <c r="L276">
        <v>25</v>
      </c>
      <c r="M276">
        <v>85</v>
      </c>
      <c r="N276">
        <v>1.4166666666666667</v>
      </c>
      <c r="O276">
        <v>1.42</v>
      </c>
    </row>
    <row r="277" spans="1:15" x14ac:dyDescent="0.3">
      <c r="A277" s="1" t="s">
        <v>299</v>
      </c>
      <c r="B277" s="2">
        <v>42396.639999999999</v>
      </c>
      <c r="C277" s="1" t="s">
        <v>17</v>
      </c>
      <c r="D277" s="1" t="s">
        <v>11</v>
      </c>
      <c r="E277" s="1" t="s">
        <v>12</v>
      </c>
      <c r="F277" s="1" t="s">
        <v>12</v>
      </c>
      <c r="G277">
        <v>19</v>
      </c>
      <c r="H277" s="2">
        <v>3.2709837962963118E-3</v>
      </c>
      <c r="I277">
        <v>2</v>
      </c>
      <c r="J277">
        <v>4</v>
      </c>
      <c r="K277">
        <v>240</v>
      </c>
      <c r="L277">
        <v>43</v>
      </c>
      <c r="M277">
        <v>283</v>
      </c>
      <c r="N277">
        <v>4.7166666666666668</v>
      </c>
      <c r="O277">
        <v>4.72</v>
      </c>
    </row>
    <row r="278" spans="1:15" x14ac:dyDescent="0.3">
      <c r="A278" s="1" t="s">
        <v>300</v>
      </c>
      <c r="B278" s="2">
        <v>42396.620999999999</v>
      </c>
      <c r="C278" s="1" t="s">
        <v>17</v>
      </c>
      <c r="D278" s="1" t="s">
        <v>15</v>
      </c>
      <c r="E278" s="1" t="s">
        <v>12</v>
      </c>
      <c r="F278" s="1" t="s">
        <v>12</v>
      </c>
      <c r="G278">
        <v>123</v>
      </c>
      <c r="H278" s="2">
        <v>4.7303587962963523E-3</v>
      </c>
      <c r="I278">
        <v>5</v>
      </c>
      <c r="J278">
        <v>6</v>
      </c>
      <c r="K278">
        <v>360</v>
      </c>
      <c r="L278">
        <v>49</v>
      </c>
      <c r="M278">
        <v>409</v>
      </c>
      <c r="N278">
        <v>6.8166666666666664</v>
      </c>
      <c r="O278">
        <v>6.82</v>
      </c>
    </row>
    <row r="279" spans="1:15" x14ac:dyDescent="0.3">
      <c r="A279" s="1" t="s">
        <v>301</v>
      </c>
      <c r="B279" s="2">
        <v>42396.620999999999</v>
      </c>
      <c r="C279" s="1" t="s">
        <v>23</v>
      </c>
      <c r="D279" s="1" t="s">
        <v>21</v>
      </c>
      <c r="E279" s="1" t="s">
        <v>12</v>
      </c>
      <c r="F279" s="1" t="s">
        <v>12</v>
      </c>
      <c r="G279">
        <v>32</v>
      </c>
      <c r="H279" s="2">
        <v>3.2675694444443959E-3</v>
      </c>
      <c r="I279">
        <v>3</v>
      </c>
      <c r="J279">
        <v>4</v>
      </c>
      <c r="K279">
        <v>240</v>
      </c>
      <c r="L279">
        <v>42</v>
      </c>
      <c r="M279">
        <v>282</v>
      </c>
      <c r="N279">
        <v>4.7</v>
      </c>
      <c r="O279">
        <v>4.7</v>
      </c>
    </row>
    <row r="280" spans="1:15" x14ac:dyDescent="0.3">
      <c r="A280" s="1" t="s">
        <v>302</v>
      </c>
      <c r="B280" s="2">
        <v>42396.614999999998</v>
      </c>
      <c r="C280" s="1" t="s">
        <v>10</v>
      </c>
      <c r="D280" s="1" t="s">
        <v>11</v>
      </c>
      <c r="E280" s="1" t="s">
        <v>12</v>
      </c>
      <c r="F280" s="1" t="s">
        <v>12</v>
      </c>
      <c r="G280">
        <v>87</v>
      </c>
      <c r="H280" s="2">
        <v>4.5636111111111433E-3</v>
      </c>
      <c r="I280">
        <v>3</v>
      </c>
      <c r="J280">
        <v>6</v>
      </c>
      <c r="K280">
        <v>360</v>
      </c>
      <c r="L280">
        <v>34</v>
      </c>
      <c r="M280">
        <v>394</v>
      </c>
      <c r="N280">
        <v>6.5666666666666664</v>
      </c>
      <c r="O280">
        <v>6.57</v>
      </c>
    </row>
    <row r="281" spans="1:15" x14ac:dyDescent="0.3">
      <c r="A281" s="1" t="s">
        <v>303</v>
      </c>
      <c r="B281" s="2">
        <v>42396.614999999998</v>
      </c>
      <c r="C281" s="1" t="s">
        <v>10</v>
      </c>
      <c r="D281" s="1" t="s">
        <v>21</v>
      </c>
      <c r="E281" s="1" t="s">
        <v>12</v>
      </c>
      <c r="F281" s="1" t="s">
        <v>12</v>
      </c>
      <c r="G281">
        <v>15</v>
      </c>
      <c r="H281" s="2">
        <v>4.1477662037037177E-3</v>
      </c>
      <c r="I281">
        <v>3</v>
      </c>
      <c r="J281">
        <v>5</v>
      </c>
      <c r="K281">
        <v>300</v>
      </c>
      <c r="L281">
        <v>58</v>
      </c>
      <c r="M281">
        <v>358</v>
      </c>
      <c r="N281">
        <v>5.9666666666666668</v>
      </c>
      <c r="O281">
        <v>5.97</v>
      </c>
    </row>
    <row r="282" spans="1:15" x14ac:dyDescent="0.3">
      <c r="A282" s="1" t="s">
        <v>304</v>
      </c>
      <c r="B282" s="2">
        <v>42396.578000000001</v>
      </c>
      <c r="C282" s="1" t="s">
        <v>44</v>
      </c>
      <c r="D282" s="1" t="s">
        <v>24</v>
      </c>
      <c r="E282" s="1" t="s">
        <v>12</v>
      </c>
      <c r="F282" s="1" t="s">
        <v>12</v>
      </c>
      <c r="G282">
        <v>50</v>
      </c>
      <c r="H282" s="2">
        <v>1.2151620370370875E-3</v>
      </c>
      <c r="I282">
        <v>4</v>
      </c>
      <c r="J282">
        <v>1</v>
      </c>
      <c r="K282">
        <v>60</v>
      </c>
      <c r="L282">
        <v>45</v>
      </c>
      <c r="M282">
        <v>105</v>
      </c>
      <c r="N282">
        <v>1.75</v>
      </c>
      <c r="O282">
        <v>1.75</v>
      </c>
    </row>
    <row r="283" spans="1:15" x14ac:dyDescent="0.3">
      <c r="A283" s="1" t="s">
        <v>305</v>
      </c>
      <c r="B283" s="2">
        <v>42396.578000000001</v>
      </c>
      <c r="C283" s="1" t="s">
        <v>14</v>
      </c>
      <c r="D283" s="1" t="s">
        <v>26</v>
      </c>
      <c r="E283" s="1" t="s">
        <v>12</v>
      </c>
      <c r="F283" s="1" t="s">
        <v>12</v>
      </c>
      <c r="G283">
        <v>87</v>
      </c>
      <c r="H283" s="2">
        <v>3.4802314814814661E-3</v>
      </c>
      <c r="I283">
        <v>2</v>
      </c>
      <c r="J283">
        <v>5</v>
      </c>
      <c r="K283">
        <v>300</v>
      </c>
      <c r="L283">
        <v>1</v>
      </c>
      <c r="M283">
        <v>301</v>
      </c>
      <c r="N283">
        <v>5.0166666666666666</v>
      </c>
      <c r="O283">
        <v>5.0199999999999996</v>
      </c>
    </row>
    <row r="284" spans="1:15" x14ac:dyDescent="0.3">
      <c r="A284" s="1" t="s">
        <v>306</v>
      </c>
      <c r="B284" s="2">
        <v>42396.561000000002</v>
      </c>
      <c r="C284" s="1" t="s">
        <v>17</v>
      </c>
      <c r="D284" s="1" t="s">
        <v>21</v>
      </c>
      <c r="E284" s="1" t="s">
        <v>12</v>
      </c>
      <c r="F284" s="1" t="s">
        <v>12</v>
      </c>
      <c r="G284">
        <v>27</v>
      </c>
      <c r="H284" s="2">
        <v>1.8139351851851337E-3</v>
      </c>
      <c r="I284">
        <v>3</v>
      </c>
      <c r="J284">
        <v>2</v>
      </c>
      <c r="K284">
        <v>120</v>
      </c>
      <c r="L284">
        <v>37</v>
      </c>
      <c r="M284">
        <v>157</v>
      </c>
      <c r="N284">
        <v>2.6166666666666667</v>
      </c>
      <c r="O284">
        <v>2.62</v>
      </c>
    </row>
    <row r="285" spans="1:15" x14ac:dyDescent="0.3">
      <c r="A285" s="1" t="s">
        <v>307</v>
      </c>
      <c r="B285" s="2">
        <v>42396.561000000002</v>
      </c>
      <c r="C285" s="1" t="s">
        <v>36</v>
      </c>
      <c r="D285" s="1" t="s">
        <v>11</v>
      </c>
      <c r="E285" s="1" t="s">
        <v>12</v>
      </c>
      <c r="F285" s="1" t="s">
        <v>12</v>
      </c>
      <c r="G285">
        <v>49</v>
      </c>
      <c r="H285" s="2">
        <v>9.6791666666673493E-4</v>
      </c>
      <c r="I285">
        <v>4</v>
      </c>
      <c r="J285">
        <v>1</v>
      </c>
      <c r="K285">
        <v>60</v>
      </c>
      <c r="L285">
        <v>24</v>
      </c>
      <c r="M285">
        <v>84</v>
      </c>
      <c r="N285">
        <v>1.4</v>
      </c>
      <c r="O285">
        <v>1.4</v>
      </c>
    </row>
    <row r="286" spans="1:15" x14ac:dyDescent="0.3">
      <c r="A286" s="1" t="s">
        <v>308</v>
      </c>
      <c r="B286" s="2">
        <v>42396.557000000001</v>
      </c>
      <c r="C286" s="1" t="s">
        <v>20</v>
      </c>
      <c r="D286" s="1" t="s">
        <v>24</v>
      </c>
      <c r="E286" s="1" t="s">
        <v>12</v>
      </c>
      <c r="F286" s="1" t="s">
        <v>12</v>
      </c>
      <c r="G286">
        <v>15</v>
      </c>
      <c r="H286" s="2">
        <v>4.7915856481481889E-3</v>
      </c>
      <c r="I286">
        <v>2</v>
      </c>
      <c r="J286">
        <v>6</v>
      </c>
      <c r="K286">
        <v>360</v>
      </c>
      <c r="L286">
        <v>54</v>
      </c>
      <c r="M286">
        <v>414</v>
      </c>
      <c r="N286">
        <v>6.9</v>
      </c>
      <c r="O286">
        <v>6.9</v>
      </c>
    </row>
    <row r="287" spans="1:15" x14ac:dyDescent="0.3">
      <c r="A287" s="1" t="s">
        <v>309</v>
      </c>
      <c r="B287" s="2">
        <v>42396.557000000001</v>
      </c>
      <c r="C287" s="1" t="s">
        <v>30</v>
      </c>
      <c r="D287" s="1" t="s">
        <v>11</v>
      </c>
      <c r="E287" s="1" t="s">
        <v>12</v>
      </c>
      <c r="F287" s="1" t="s">
        <v>12</v>
      </c>
      <c r="G287">
        <v>47</v>
      </c>
      <c r="H287" s="2">
        <v>2.8623611111111558E-3</v>
      </c>
      <c r="I287">
        <v>2</v>
      </c>
      <c r="J287">
        <v>4</v>
      </c>
      <c r="K287">
        <v>240</v>
      </c>
      <c r="L287">
        <v>7</v>
      </c>
      <c r="M287">
        <v>247</v>
      </c>
      <c r="N287">
        <v>4.1166666666666663</v>
      </c>
      <c r="O287">
        <v>4.12</v>
      </c>
    </row>
    <row r="288" spans="1:15" x14ac:dyDescent="0.3">
      <c r="A288" s="1" t="s">
        <v>310</v>
      </c>
      <c r="B288" s="2">
        <v>42396.548000000003</v>
      </c>
      <c r="C288" s="1" t="s">
        <v>17</v>
      </c>
      <c r="D288" s="1" t="s">
        <v>26</v>
      </c>
      <c r="E288" s="1" t="s">
        <v>12</v>
      </c>
      <c r="F288" s="1" t="s">
        <v>12</v>
      </c>
      <c r="G288">
        <v>45</v>
      </c>
      <c r="H288" s="2">
        <v>2.6925231481480516E-3</v>
      </c>
      <c r="I288">
        <v>5</v>
      </c>
      <c r="J288">
        <v>3</v>
      </c>
      <c r="K288">
        <v>180</v>
      </c>
      <c r="L288">
        <v>53</v>
      </c>
      <c r="M288">
        <v>233</v>
      </c>
      <c r="N288">
        <v>3.8833333333333333</v>
      </c>
      <c r="O288">
        <v>3.88</v>
      </c>
    </row>
    <row r="289" spans="1:15" x14ac:dyDescent="0.3">
      <c r="A289" s="1" t="s">
        <v>311</v>
      </c>
      <c r="B289" s="2">
        <v>42396.548000000003</v>
      </c>
      <c r="C289" s="1" t="s">
        <v>17</v>
      </c>
      <c r="D289" s="1" t="s">
        <v>26</v>
      </c>
      <c r="E289" s="1" t="s">
        <v>12</v>
      </c>
      <c r="F289" s="1" t="s">
        <v>12</v>
      </c>
      <c r="G289">
        <v>84</v>
      </c>
      <c r="H289" s="2">
        <v>1.7754745370370806E-3</v>
      </c>
      <c r="I289">
        <v>2</v>
      </c>
      <c r="J289">
        <v>2</v>
      </c>
      <c r="K289">
        <v>120</v>
      </c>
      <c r="L289">
        <v>33</v>
      </c>
      <c r="M289">
        <v>153</v>
      </c>
      <c r="N289">
        <v>2.5499999999999998</v>
      </c>
      <c r="O289">
        <v>2.5499999999999998</v>
      </c>
    </row>
    <row r="290" spans="1:15" x14ac:dyDescent="0.3">
      <c r="A290" s="1" t="s">
        <v>312</v>
      </c>
      <c r="B290" s="2">
        <v>42396.546999999999</v>
      </c>
      <c r="C290" s="1" t="s">
        <v>17</v>
      </c>
      <c r="D290" s="1" t="s">
        <v>26</v>
      </c>
      <c r="E290" s="1" t="s">
        <v>12</v>
      </c>
      <c r="F290" s="1" t="s">
        <v>12</v>
      </c>
      <c r="G290">
        <v>58</v>
      </c>
      <c r="H290" s="2">
        <v>1.39984953703709E-3</v>
      </c>
      <c r="I290">
        <v>4</v>
      </c>
      <c r="J290">
        <v>2</v>
      </c>
      <c r="K290">
        <v>120</v>
      </c>
      <c r="L290">
        <v>1</v>
      </c>
      <c r="M290">
        <v>121</v>
      </c>
      <c r="N290">
        <v>2.0166666666666666</v>
      </c>
      <c r="O290">
        <v>2.02</v>
      </c>
    </row>
    <row r="291" spans="1:15" x14ac:dyDescent="0.3">
      <c r="A291" s="1" t="s">
        <v>313</v>
      </c>
      <c r="B291" s="2">
        <v>42396.546999999999</v>
      </c>
      <c r="C291" s="1" t="s">
        <v>20</v>
      </c>
      <c r="D291" s="1" t="s">
        <v>26</v>
      </c>
      <c r="E291" s="1" t="s">
        <v>12</v>
      </c>
      <c r="F291" s="1" t="s">
        <v>12</v>
      </c>
      <c r="G291">
        <v>86</v>
      </c>
      <c r="H291" s="2">
        <v>2.392685185185206E-3</v>
      </c>
      <c r="I291">
        <v>2</v>
      </c>
      <c r="J291">
        <v>3</v>
      </c>
      <c r="K291">
        <v>180</v>
      </c>
      <c r="L291">
        <v>27</v>
      </c>
      <c r="M291">
        <v>207</v>
      </c>
      <c r="N291">
        <v>3.45</v>
      </c>
      <c r="O291">
        <v>3.45</v>
      </c>
    </row>
    <row r="292" spans="1:15" x14ac:dyDescent="0.3">
      <c r="A292" s="1" t="s">
        <v>314</v>
      </c>
      <c r="B292" s="2">
        <v>42396.544000000002</v>
      </c>
      <c r="C292" s="1" t="s">
        <v>10</v>
      </c>
      <c r="D292" s="1" t="s">
        <v>11</v>
      </c>
      <c r="E292" s="1" t="s">
        <v>12</v>
      </c>
      <c r="F292" s="1" t="s">
        <v>12</v>
      </c>
      <c r="G292">
        <v>114</v>
      </c>
      <c r="H292" s="2">
        <v>3.022962962963005E-3</v>
      </c>
      <c r="I292">
        <v>3</v>
      </c>
      <c r="J292">
        <v>4</v>
      </c>
      <c r="K292">
        <v>240</v>
      </c>
      <c r="L292">
        <v>21</v>
      </c>
      <c r="M292">
        <v>261</v>
      </c>
      <c r="N292">
        <v>4.3499999999999996</v>
      </c>
      <c r="O292">
        <v>4.3499999999999996</v>
      </c>
    </row>
    <row r="293" spans="1:15" x14ac:dyDescent="0.3">
      <c r="A293" s="1" t="s">
        <v>315</v>
      </c>
      <c r="B293" s="2">
        <v>42396.544000000002</v>
      </c>
      <c r="C293" s="1" t="s">
        <v>10</v>
      </c>
      <c r="D293" s="1" t="s">
        <v>15</v>
      </c>
      <c r="E293" s="1" t="s">
        <v>18</v>
      </c>
      <c r="F293" s="1" t="s">
        <v>18</v>
      </c>
      <c r="H293" s="2"/>
    </row>
    <row r="294" spans="1:15" x14ac:dyDescent="0.3">
      <c r="A294" s="1" t="s">
        <v>316</v>
      </c>
      <c r="B294" s="2">
        <v>42396.542000000001</v>
      </c>
      <c r="C294" s="1" t="s">
        <v>36</v>
      </c>
      <c r="D294" s="1" t="s">
        <v>15</v>
      </c>
      <c r="E294" s="1" t="s">
        <v>18</v>
      </c>
      <c r="F294" s="1" t="s">
        <v>18</v>
      </c>
      <c r="H294" s="2"/>
    </row>
    <row r="295" spans="1:15" x14ac:dyDescent="0.3">
      <c r="A295" s="1" t="s">
        <v>317</v>
      </c>
      <c r="B295" s="2">
        <v>42396.542000000001</v>
      </c>
      <c r="C295" s="1" t="s">
        <v>36</v>
      </c>
      <c r="D295" s="1" t="s">
        <v>26</v>
      </c>
      <c r="E295" s="1" t="s">
        <v>12</v>
      </c>
      <c r="F295" s="1" t="s">
        <v>12</v>
      </c>
      <c r="G295">
        <v>50</v>
      </c>
      <c r="H295" s="2">
        <v>2.668275462962999E-3</v>
      </c>
      <c r="I295">
        <v>5</v>
      </c>
      <c r="J295">
        <v>3</v>
      </c>
      <c r="K295">
        <v>180</v>
      </c>
      <c r="L295">
        <v>51</v>
      </c>
      <c r="M295">
        <v>231</v>
      </c>
      <c r="N295">
        <v>3.85</v>
      </c>
      <c r="O295">
        <v>3.85</v>
      </c>
    </row>
    <row r="296" spans="1:15" x14ac:dyDescent="0.3">
      <c r="A296" s="1" t="s">
        <v>318</v>
      </c>
      <c r="B296" s="2">
        <v>42396.527999999998</v>
      </c>
      <c r="C296" s="1" t="s">
        <v>10</v>
      </c>
      <c r="D296" s="1" t="s">
        <v>24</v>
      </c>
      <c r="E296" s="1" t="s">
        <v>18</v>
      </c>
      <c r="F296" s="1" t="s">
        <v>18</v>
      </c>
      <c r="H296" s="2"/>
    </row>
    <row r="297" spans="1:15" x14ac:dyDescent="0.3">
      <c r="A297" s="1" t="s">
        <v>319</v>
      </c>
      <c r="B297" s="2">
        <v>42396.527999999998</v>
      </c>
      <c r="C297" s="1" t="s">
        <v>17</v>
      </c>
      <c r="D297" s="1" t="s">
        <v>15</v>
      </c>
      <c r="E297" s="1" t="s">
        <v>12</v>
      </c>
      <c r="F297" s="1" t="s">
        <v>12</v>
      </c>
      <c r="G297">
        <v>33</v>
      </c>
      <c r="H297" s="2">
        <v>4.0780671296296589E-3</v>
      </c>
      <c r="I297">
        <v>5</v>
      </c>
      <c r="J297">
        <v>5</v>
      </c>
      <c r="K297">
        <v>300</v>
      </c>
      <c r="L297">
        <v>52</v>
      </c>
      <c r="M297">
        <v>352</v>
      </c>
      <c r="N297">
        <v>5.8666666666666663</v>
      </c>
      <c r="O297">
        <v>5.87</v>
      </c>
    </row>
    <row r="298" spans="1:15" x14ac:dyDescent="0.3">
      <c r="A298" s="1" t="s">
        <v>320</v>
      </c>
      <c r="B298" s="2">
        <v>42396.464999999997</v>
      </c>
      <c r="C298" s="1" t="s">
        <v>17</v>
      </c>
      <c r="D298" s="1" t="s">
        <v>15</v>
      </c>
      <c r="E298" s="1" t="s">
        <v>12</v>
      </c>
      <c r="F298" s="1" t="s">
        <v>12</v>
      </c>
      <c r="G298">
        <v>61</v>
      </c>
      <c r="H298" s="2">
        <v>1.8454629629629515E-3</v>
      </c>
      <c r="I298">
        <v>3</v>
      </c>
      <c r="J298">
        <v>2</v>
      </c>
      <c r="K298">
        <v>120</v>
      </c>
      <c r="L298">
        <v>39</v>
      </c>
      <c r="M298">
        <v>159</v>
      </c>
      <c r="N298">
        <v>2.65</v>
      </c>
      <c r="O298">
        <v>2.65</v>
      </c>
    </row>
    <row r="299" spans="1:15" x14ac:dyDescent="0.3">
      <c r="A299" s="1" t="s">
        <v>321</v>
      </c>
      <c r="B299" s="2">
        <v>42396.464999999997</v>
      </c>
      <c r="C299" s="1" t="s">
        <v>17</v>
      </c>
      <c r="D299" s="1" t="s">
        <v>26</v>
      </c>
      <c r="E299" s="1" t="s">
        <v>12</v>
      </c>
      <c r="F299" s="1" t="s">
        <v>12</v>
      </c>
      <c r="G299">
        <v>125</v>
      </c>
      <c r="H299" s="2">
        <v>4.2240625000000698E-3</v>
      </c>
      <c r="I299">
        <v>5</v>
      </c>
      <c r="J299">
        <v>6</v>
      </c>
      <c r="K299">
        <v>360</v>
      </c>
      <c r="L299">
        <v>5</v>
      </c>
      <c r="M299">
        <v>365</v>
      </c>
      <c r="N299">
        <v>6.083333333333333</v>
      </c>
      <c r="O299">
        <v>6.08</v>
      </c>
    </row>
    <row r="300" spans="1:15" x14ac:dyDescent="0.3">
      <c r="A300" s="1" t="s">
        <v>322</v>
      </c>
      <c r="B300" s="2">
        <v>42396.447</v>
      </c>
      <c r="C300" s="1" t="s">
        <v>10</v>
      </c>
      <c r="D300" s="1" t="s">
        <v>24</v>
      </c>
      <c r="E300" s="1" t="s">
        <v>12</v>
      </c>
      <c r="F300" s="1" t="s">
        <v>12</v>
      </c>
      <c r="G300">
        <v>97</v>
      </c>
      <c r="H300" s="2">
        <v>4.5936574074074699E-3</v>
      </c>
      <c r="I300">
        <v>4</v>
      </c>
      <c r="J300">
        <v>6</v>
      </c>
      <c r="K300">
        <v>360</v>
      </c>
      <c r="L300">
        <v>37</v>
      </c>
      <c r="M300">
        <v>397</v>
      </c>
      <c r="N300">
        <v>6.6166666666666663</v>
      </c>
      <c r="O300">
        <v>6.62</v>
      </c>
    </row>
    <row r="301" spans="1:15" x14ac:dyDescent="0.3">
      <c r="A301" s="1" t="s">
        <v>323</v>
      </c>
      <c r="B301" s="2">
        <v>42396.447</v>
      </c>
      <c r="C301" s="1" t="s">
        <v>36</v>
      </c>
      <c r="D301" s="1" t="s">
        <v>24</v>
      </c>
      <c r="E301" s="1" t="s">
        <v>12</v>
      </c>
      <c r="F301" s="1" t="s">
        <v>12</v>
      </c>
      <c r="G301">
        <v>75</v>
      </c>
      <c r="H301" s="2">
        <v>1.9673842592593527E-3</v>
      </c>
      <c r="I301">
        <v>4</v>
      </c>
      <c r="J301">
        <v>2</v>
      </c>
      <c r="K301">
        <v>120</v>
      </c>
      <c r="L301">
        <v>50</v>
      </c>
      <c r="M301">
        <v>170</v>
      </c>
      <c r="N301">
        <v>2.8333333333333335</v>
      </c>
      <c r="O301">
        <v>2.83</v>
      </c>
    </row>
    <row r="302" spans="1:15" x14ac:dyDescent="0.3">
      <c r="A302" s="1" t="s">
        <v>324</v>
      </c>
      <c r="B302" s="2">
        <v>42396.415000000001</v>
      </c>
      <c r="C302" s="1" t="s">
        <v>36</v>
      </c>
      <c r="D302" s="1" t="s">
        <v>26</v>
      </c>
      <c r="E302" s="1" t="s">
        <v>12</v>
      </c>
      <c r="F302" s="1" t="s">
        <v>12</v>
      </c>
      <c r="G302">
        <v>118</v>
      </c>
      <c r="H302" s="2">
        <v>2.3960879629629783E-3</v>
      </c>
      <c r="I302">
        <v>4</v>
      </c>
      <c r="J302">
        <v>3</v>
      </c>
      <c r="K302">
        <v>180</v>
      </c>
      <c r="L302">
        <v>27</v>
      </c>
      <c r="M302">
        <v>207</v>
      </c>
      <c r="N302">
        <v>3.45</v>
      </c>
      <c r="O302">
        <v>3.45</v>
      </c>
    </row>
    <row r="303" spans="1:15" x14ac:dyDescent="0.3">
      <c r="A303" s="1" t="s">
        <v>325</v>
      </c>
      <c r="B303" s="2">
        <v>42396.415000000001</v>
      </c>
      <c r="C303" s="1" t="s">
        <v>30</v>
      </c>
      <c r="D303" s="1" t="s">
        <v>24</v>
      </c>
      <c r="E303" s="1" t="s">
        <v>12</v>
      </c>
      <c r="F303" s="1" t="s">
        <v>12</v>
      </c>
      <c r="G303">
        <v>40</v>
      </c>
      <c r="H303" s="2">
        <v>2.8425578703703547E-3</v>
      </c>
      <c r="I303">
        <v>4</v>
      </c>
      <c r="J303">
        <v>4</v>
      </c>
      <c r="K303">
        <v>240</v>
      </c>
      <c r="L303">
        <v>6</v>
      </c>
      <c r="M303">
        <v>246</v>
      </c>
      <c r="N303">
        <v>4.0999999999999996</v>
      </c>
      <c r="O303">
        <v>4.0999999999999996</v>
      </c>
    </row>
    <row r="304" spans="1:15" x14ac:dyDescent="0.3">
      <c r="A304" s="1" t="s">
        <v>326</v>
      </c>
      <c r="B304" s="2">
        <v>42396.413</v>
      </c>
      <c r="C304" s="1" t="s">
        <v>14</v>
      </c>
      <c r="D304" s="1" t="s">
        <v>21</v>
      </c>
      <c r="E304" s="1" t="s">
        <v>18</v>
      </c>
      <c r="F304" s="1" t="s">
        <v>18</v>
      </c>
      <c r="H304" s="2"/>
    </row>
    <row r="305" spans="1:15" x14ac:dyDescent="0.3">
      <c r="A305" s="1" t="s">
        <v>327</v>
      </c>
      <c r="B305" s="2">
        <v>42396.413</v>
      </c>
      <c r="C305" s="1" t="s">
        <v>36</v>
      </c>
      <c r="D305" s="1" t="s">
        <v>24</v>
      </c>
      <c r="E305" s="1" t="s">
        <v>12</v>
      </c>
      <c r="F305" s="1" t="s">
        <v>12</v>
      </c>
      <c r="G305">
        <v>36</v>
      </c>
      <c r="H305" s="2">
        <v>3.0173032407407874E-3</v>
      </c>
      <c r="I305">
        <v>4</v>
      </c>
      <c r="J305">
        <v>4</v>
      </c>
      <c r="K305">
        <v>240</v>
      </c>
      <c r="L305">
        <v>21</v>
      </c>
      <c r="M305">
        <v>261</v>
      </c>
      <c r="N305">
        <v>4.3499999999999996</v>
      </c>
      <c r="O305">
        <v>4.3499999999999996</v>
      </c>
    </row>
    <row r="306" spans="1:15" x14ac:dyDescent="0.3">
      <c r="A306" s="1" t="s">
        <v>328</v>
      </c>
      <c r="B306" s="2">
        <v>42396.404000000002</v>
      </c>
      <c r="C306" s="1" t="s">
        <v>36</v>
      </c>
      <c r="D306" s="1" t="s">
        <v>11</v>
      </c>
      <c r="E306" s="1" t="s">
        <v>12</v>
      </c>
      <c r="F306" s="1" t="s">
        <v>12</v>
      </c>
      <c r="G306">
        <v>86</v>
      </c>
      <c r="H306" s="2">
        <v>1.9915624999999881E-3</v>
      </c>
      <c r="I306">
        <v>1</v>
      </c>
      <c r="J306">
        <v>2</v>
      </c>
      <c r="K306">
        <v>120</v>
      </c>
      <c r="L306">
        <v>52</v>
      </c>
      <c r="M306">
        <v>172</v>
      </c>
      <c r="N306">
        <v>2.8666666666666667</v>
      </c>
      <c r="O306">
        <v>2.87</v>
      </c>
    </row>
    <row r="307" spans="1:15" x14ac:dyDescent="0.3">
      <c r="A307" s="1" t="s">
        <v>329</v>
      </c>
      <c r="B307" s="2">
        <v>42396.404000000002</v>
      </c>
      <c r="C307" s="1" t="s">
        <v>44</v>
      </c>
      <c r="D307" s="1" t="s">
        <v>24</v>
      </c>
      <c r="E307" s="1" t="s">
        <v>12</v>
      </c>
      <c r="F307" s="1" t="s">
        <v>12</v>
      </c>
      <c r="G307">
        <v>20</v>
      </c>
      <c r="H307" s="2">
        <v>3.0416550925926877E-3</v>
      </c>
      <c r="I307">
        <v>4</v>
      </c>
      <c r="J307">
        <v>4</v>
      </c>
      <c r="K307">
        <v>240</v>
      </c>
      <c r="L307">
        <v>23</v>
      </c>
      <c r="M307">
        <v>263</v>
      </c>
      <c r="N307">
        <v>4.3833333333333337</v>
      </c>
      <c r="O307">
        <v>4.38</v>
      </c>
    </row>
    <row r="308" spans="1:15" x14ac:dyDescent="0.3">
      <c r="A308" s="1" t="s">
        <v>330</v>
      </c>
      <c r="B308" s="2">
        <v>42396.402000000002</v>
      </c>
      <c r="C308" s="1" t="s">
        <v>23</v>
      </c>
      <c r="D308" s="1" t="s">
        <v>15</v>
      </c>
      <c r="E308" s="1" t="s">
        <v>12</v>
      </c>
      <c r="F308" s="1" t="s">
        <v>12</v>
      </c>
      <c r="G308">
        <v>22</v>
      </c>
      <c r="H308" s="2">
        <v>2.9153009259259566E-3</v>
      </c>
      <c r="I308">
        <v>3</v>
      </c>
      <c r="J308">
        <v>4</v>
      </c>
      <c r="K308">
        <v>240</v>
      </c>
      <c r="L308">
        <v>12</v>
      </c>
      <c r="M308">
        <v>252</v>
      </c>
      <c r="N308">
        <v>4.2</v>
      </c>
      <c r="O308">
        <v>4.2</v>
      </c>
    </row>
    <row r="309" spans="1:15" x14ac:dyDescent="0.3">
      <c r="A309" s="1" t="s">
        <v>331</v>
      </c>
      <c r="B309" s="2">
        <v>42396.402000000002</v>
      </c>
      <c r="C309" s="1" t="s">
        <v>14</v>
      </c>
      <c r="D309" s="1" t="s">
        <v>26</v>
      </c>
      <c r="E309" s="1" t="s">
        <v>18</v>
      </c>
      <c r="F309" s="1" t="s">
        <v>18</v>
      </c>
      <c r="H309" s="2"/>
    </row>
    <row r="310" spans="1:15" x14ac:dyDescent="0.3">
      <c r="A310" s="1" t="s">
        <v>332</v>
      </c>
      <c r="B310" s="2">
        <v>42396.381999999998</v>
      </c>
      <c r="C310" s="1" t="s">
        <v>20</v>
      </c>
      <c r="D310" s="1" t="s">
        <v>26</v>
      </c>
      <c r="E310" s="1" t="s">
        <v>12</v>
      </c>
      <c r="F310" s="1" t="s">
        <v>12</v>
      </c>
      <c r="G310">
        <v>95</v>
      </c>
      <c r="H310" s="2">
        <v>2.0276157407408402E-3</v>
      </c>
      <c r="I310">
        <v>3</v>
      </c>
      <c r="J310">
        <v>2</v>
      </c>
      <c r="K310">
        <v>120</v>
      </c>
      <c r="L310">
        <v>55</v>
      </c>
      <c r="M310">
        <v>175</v>
      </c>
      <c r="N310">
        <v>2.9166666666666665</v>
      </c>
      <c r="O310">
        <v>2.92</v>
      </c>
    </row>
    <row r="311" spans="1:15" x14ac:dyDescent="0.3">
      <c r="A311" s="1" t="s">
        <v>333</v>
      </c>
      <c r="B311" s="2">
        <v>42396.381999999998</v>
      </c>
      <c r="C311" s="1" t="s">
        <v>20</v>
      </c>
      <c r="D311" s="1" t="s">
        <v>24</v>
      </c>
      <c r="E311" s="1" t="s">
        <v>12</v>
      </c>
      <c r="F311" s="1" t="s">
        <v>12</v>
      </c>
      <c r="G311">
        <v>13</v>
      </c>
      <c r="H311" s="2">
        <v>2.2467245370370037E-3</v>
      </c>
      <c r="I311">
        <v>5</v>
      </c>
      <c r="J311">
        <v>3</v>
      </c>
      <c r="K311">
        <v>180</v>
      </c>
      <c r="L311">
        <v>14</v>
      </c>
      <c r="M311">
        <v>194</v>
      </c>
      <c r="N311">
        <v>3.2333333333333334</v>
      </c>
      <c r="O311">
        <v>3.23</v>
      </c>
    </row>
    <row r="312" spans="1:15" x14ac:dyDescent="0.3">
      <c r="A312" s="1" t="s">
        <v>334</v>
      </c>
      <c r="B312" s="2">
        <v>42395.745000000003</v>
      </c>
      <c r="C312" s="1" t="s">
        <v>17</v>
      </c>
      <c r="D312" s="1" t="s">
        <v>26</v>
      </c>
      <c r="E312" s="1" t="s">
        <v>12</v>
      </c>
      <c r="F312" s="1" t="s">
        <v>12</v>
      </c>
      <c r="G312">
        <v>82</v>
      </c>
      <c r="H312" s="2">
        <v>4.5942129629630291E-3</v>
      </c>
      <c r="I312">
        <v>1</v>
      </c>
      <c r="J312">
        <v>6</v>
      </c>
      <c r="K312">
        <v>360</v>
      </c>
      <c r="L312">
        <v>37</v>
      </c>
      <c r="M312">
        <v>397</v>
      </c>
      <c r="N312">
        <v>6.6166666666666663</v>
      </c>
      <c r="O312">
        <v>6.62</v>
      </c>
    </row>
    <row r="313" spans="1:15" x14ac:dyDescent="0.3">
      <c r="A313" s="1" t="s">
        <v>335</v>
      </c>
      <c r="B313" s="2">
        <v>42395.745000000003</v>
      </c>
      <c r="C313" s="1" t="s">
        <v>10</v>
      </c>
      <c r="D313" s="1" t="s">
        <v>15</v>
      </c>
      <c r="E313" s="1" t="s">
        <v>12</v>
      </c>
      <c r="F313" s="1" t="s">
        <v>12</v>
      </c>
      <c r="G313">
        <v>34</v>
      </c>
      <c r="H313" s="2">
        <v>2.9844444444444562E-3</v>
      </c>
      <c r="I313">
        <v>2</v>
      </c>
      <c r="J313">
        <v>4</v>
      </c>
      <c r="K313">
        <v>240</v>
      </c>
      <c r="L313">
        <v>18</v>
      </c>
      <c r="M313">
        <v>258</v>
      </c>
      <c r="N313">
        <v>4.3</v>
      </c>
      <c r="O313">
        <v>4.3</v>
      </c>
    </row>
    <row r="314" spans="1:15" x14ac:dyDescent="0.3">
      <c r="A314" s="1" t="s">
        <v>336</v>
      </c>
      <c r="B314" s="2">
        <v>42395.720999999998</v>
      </c>
      <c r="C314" s="1" t="s">
        <v>23</v>
      </c>
      <c r="D314" s="1" t="s">
        <v>24</v>
      </c>
      <c r="E314" s="1" t="s">
        <v>12</v>
      </c>
      <c r="F314" s="1" t="s">
        <v>12</v>
      </c>
      <c r="G314">
        <v>38</v>
      </c>
      <c r="H314" s="2">
        <v>4.836550925925831E-3</v>
      </c>
      <c r="I314">
        <v>1</v>
      </c>
      <c r="J314">
        <v>6</v>
      </c>
      <c r="K314">
        <v>360</v>
      </c>
      <c r="L314">
        <v>58</v>
      </c>
      <c r="M314">
        <v>418</v>
      </c>
      <c r="N314">
        <v>6.9666666666666668</v>
      </c>
      <c r="O314">
        <v>6.97</v>
      </c>
    </row>
    <row r="315" spans="1:15" x14ac:dyDescent="0.3">
      <c r="A315" s="1" t="s">
        <v>337</v>
      </c>
      <c r="B315" s="2">
        <v>42395.720999999998</v>
      </c>
      <c r="C315" s="1" t="s">
        <v>23</v>
      </c>
      <c r="D315" s="1" t="s">
        <v>24</v>
      </c>
      <c r="E315" s="1" t="s">
        <v>12</v>
      </c>
      <c r="F315" s="1" t="s">
        <v>12</v>
      </c>
      <c r="G315">
        <v>115</v>
      </c>
      <c r="H315" s="2">
        <v>4.3346875000001006E-3</v>
      </c>
      <c r="I315">
        <v>3</v>
      </c>
      <c r="J315">
        <v>6</v>
      </c>
      <c r="K315">
        <v>360</v>
      </c>
      <c r="L315">
        <v>15</v>
      </c>
      <c r="M315">
        <v>375</v>
      </c>
      <c r="N315">
        <v>6.25</v>
      </c>
      <c r="O315">
        <v>6.25</v>
      </c>
    </row>
    <row r="316" spans="1:15" x14ac:dyDescent="0.3">
      <c r="A316" s="1" t="s">
        <v>338</v>
      </c>
      <c r="B316" s="2">
        <v>42395.671000000002</v>
      </c>
      <c r="C316" s="1" t="s">
        <v>23</v>
      </c>
      <c r="D316" s="1" t="s">
        <v>21</v>
      </c>
      <c r="E316" s="1" t="s">
        <v>18</v>
      </c>
      <c r="F316" s="1" t="s">
        <v>18</v>
      </c>
      <c r="H316" s="2"/>
    </row>
    <row r="317" spans="1:15" x14ac:dyDescent="0.3">
      <c r="A317" s="1" t="s">
        <v>339</v>
      </c>
      <c r="B317" s="2">
        <v>42395.671000000002</v>
      </c>
      <c r="C317" s="1" t="s">
        <v>14</v>
      </c>
      <c r="D317" s="1" t="s">
        <v>24</v>
      </c>
      <c r="E317" s="1" t="s">
        <v>12</v>
      </c>
      <c r="F317" s="1" t="s">
        <v>12</v>
      </c>
      <c r="G317">
        <v>60</v>
      </c>
      <c r="H317" s="2">
        <v>1.5510648148147066E-3</v>
      </c>
      <c r="I317">
        <v>3</v>
      </c>
      <c r="J317">
        <v>2</v>
      </c>
      <c r="K317">
        <v>120</v>
      </c>
      <c r="L317">
        <v>14</v>
      </c>
      <c r="M317">
        <v>134</v>
      </c>
      <c r="N317">
        <v>2.2333333333333334</v>
      </c>
      <c r="O317">
        <v>2.23</v>
      </c>
    </row>
    <row r="318" spans="1:15" x14ac:dyDescent="0.3">
      <c r="A318" s="1" t="s">
        <v>340</v>
      </c>
      <c r="B318" s="2">
        <v>42395.667000000001</v>
      </c>
      <c r="C318" s="1" t="s">
        <v>44</v>
      </c>
      <c r="D318" s="1" t="s">
        <v>21</v>
      </c>
      <c r="E318" s="1" t="s">
        <v>12</v>
      </c>
      <c r="F318" s="1" t="s">
        <v>12</v>
      </c>
      <c r="G318">
        <v>36</v>
      </c>
      <c r="H318" s="2">
        <v>4.4211111111112089E-3</v>
      </c>
      <c r="I318">
        <v>3</v>
      </c>
      <c r="J318">
        <v>6</v>
      </c>
      <c r="K318">
        <v>360</v>
      </c>
      <c r="L318">
        <v>22</v>
      </c>
      <c r="M318">
        <v>382</v>
      </c>
      <c r="N318">
        <v>6.3666666666666663</v>
      </c>
      <c r="O318">
        <v>6.37</v>
      </c>
    </row>
    <row r="319" spans="1:15" x14ac:dyDescent="0.3">
      <c r="A319" s="1" t="s">
        <v>341</v>
      </c>
      <c r="B319" s="2">
        <v>42395.667000000001</v>
      </c>
      <c r="C319" s="1" t="s">
        <v>36</v>
      </c>
      <c r="D319" s="1" t="s">
        <v>21</v>
      </c>
      <c r="E319" s="1" t="s">
        <v>12</v>
      </c>
      <c r="F319" s="1" t="s">
        <v>12</v>
      </c>
      <c r="G319">
        <v>50</v>
      </c>
      <c r="H319" s="2">
        <v>7.6292824074064569E-4</v>
      </c>
      <c r="I319">
        <v>4</v>
      </c>
      <c r="J319">
        <v>1</v>
      </c>
      <c r="K319">
        <v>60</v>
      </c>
      <c r="L319">
        <v>6</v>
      </c>
      <c r="M319">
        <v>66</v>
      </c>
      <c r="N319">
        <v>1.1000000000000001</v>
      </c>
      <c r="O319">
        <v>1.1000000000000001</v>
      </c>
    </row>
    <row r="320" spans="1:15" x14ac:dyDescent="0.3">
      <c r="A320" s="1" t="s">
        <v>342</v>
      </c>
      <c r="B320" s="2">
        <v>42395.650999999998</v>
      </c>
      <c r="C320" s="1" t="s">
        <v>17</v>
      </c>
      <c r="D320" s="1" t="s">
        <v>21</v>
      </c>
      <c r="E320" s="1" t="s">
        <v>12</v>
      </c>
      <c r="F320" s="1" t="s">
        <v>12</v>
      </c>
      <c r="G320">
        <v>19</v>
      </c>
      <c r="H320" s="2">
        <v>3.8994675925925204E-3</v>
      </c>
      <c r="I320">
        <v>1</v>
      </c>
      <c r="J320">
        <v>5</v>
      </c>
      <c r="K320">
        <v>300</v>
      </c>
      <c r="L320">
        <v>37</v>
      </c>
      <c r="M320">
        <v>337</v>
      </c>
      <c r="N320">
        <v>5.6166666666666663</v>
      </c>
      <c r="O320">
        <v>5.62</v>
      </c>
    </row>
    <row r="321" spans="1:15" x14ac:dyDescent="0.3">
      <c r="A321" s="1" t="s">
        <v>343</v>
      </c>
      <c r="B321" s="2">
        <v>42395.650999999998</v>
      </c>
      <c r="C321" s="1" t="s">
        <v>17</v>
      </c>
      <c r="D321" s="1" t="s">
        <v>24</v>
      </c>
      <c r="E321" s="1" t="s">
        <v>12</v>
      </c>
      <c r="F321" s="1" t="s">
        <v>12</v>
      </c>
      <c r="G321">
        <v>68</v>
      </c>
      <c r="H321" s="2">
        <v>1.8976388888889417E-3</v>
      </c>
      <c r="I321">
        <v>3</v>
      </c>
      <c r="J321">
        <v>2</v>
      </c>
      <c r="K321">
        <v>120</v>
      </c>
      <c r="L321">
        <v>44</v>
      </c>
      <c r="M321">
        <v>164</v>
      </c>
      <c r="N321">
        <v>2.7333333333333334</v>
      </c>
      <c r="O321">
        <v>2.73</v>
      </c>
    </row>
    <row r="322" spans="1:15" x14ac:dyDescent="0.3">
      <c r="A322" s="1" t="s">
        <v>344</v>
      </c>
      <c r="B322" s="2">
        <v>42395.646000000001</v>
      </c>
      <c r="C322" s="1" t="s">
        <v>20</v>
      </c>
      <c r="D322" s="1" t="s">
        <v>24</v>
      </c>
      <c r="E322" s="1" t="s">
        <v>12</v>
      </c>
      <c r="F322" s="1" t="s">
        <v>12</v>
      </c>
      <c r="G322">
        <v>94</v>
      </c>
      <c r="H322" s="2">
        <v>5.2822916666661612E-4</v>
      </c>
      <c r="I322">
        <v>4</v>
      </c>
      <c r="J322">
        <v>0</v>
      </c>
      <c r="K322">
        <v>0</v>
      </c>
      <c r="L322">
        <v>46</v>
      </c>
      <c r="M322">
        <v>46</v>
      </c>
      <c r="N322">
        <v>0.76666666666666672</v>
      </c>
      <c r="O322">
        <v>0.77</v>
      </c>
    </row>
    <row r="323" spans="1:15" x14ac:dyDescent="0.3">
      <c r="A323" s="1" t="s">
        <v>345</v>
      </c>
      <c r="B323" s="2">
        <v>42395.646000000001</v>
      </c>
      <c r="C323" s="1" t="s">
        <v>17</v>
      </c>
      <c r="D323" s="1" t="s">
        <v>21</v>
      </c>
      <c r="E323" s="1" t="s">
        <v>18</v>
      </c>
      <c r="F323" s="1" t="s">
        <v>18</v>
      </c>
      <c r="H323" s="2"/>
    </row>
    <row r="324" spans="1:15" x14ac:dyDescent="0.3">
      <c r="A324" s="1" t="s">
        <v>346</v>
      </c>
      <c r="B324" s="2">
        <v>42395.644999999997</v>
      </c>
      <c r="C324" s="1" t="s">
        <v>14</v>
      </c>
      <c r="D324" s="1" t="s">
        <v>11</v>
      </c>
      <c r="E324" s="1" t="s">
        <v>12</v>
      </c>
      <c r="F324" s="1" t="s">
        <v>12</v>
      </c>
      <c r="G324">
        <v>87</v>
      </c>
      <c r="H324" s="2">
        <v>7.4075231481485204E-4</v>
      </c>
      <c r="I324">
        <v>5</v>
      </c>
      <c r="J324">
        <v>1</v>
      </c>
      <c r="K324">
        <v>60</v>
      </c>
      <c r="L324">
        <v>4</v>
      </c>
      <c r="M324">
        <v>64</v>
      </c>
      <c r="N324">
        <v>1.0666666666666667</v>
      </c>
      <c r="O324">
        <v>1.07</v>
      </c>
    </row>
    <row r="325" spans="1:15" x14ac:dyDescent="0.3">
      <c r="A325" s="1" t="s">
        <v>347</v>
      </c>
      <c r="B325" s="2">
        <v>42395.644999999997</v>
      </c>
      <c r="C325" s="1" t="s">
        <v>10</v>
      </c>
      <c r="D325" s="1" t="s">
        <v>26</v>
      </c>
      <c r="E325" s="1" t="s">
        <v>12</v>
      </c>
      <c r="F325" s="1" t="s">
        <v>12</v>
      </c>
      <c r="G325">
        <v>119</v>
      </c>
      <c r="H325" s="2">
        <v>4.9456018518512224E-4</v>
      </c>
      <c r="I325">
        <v>4</v>
      </c>
      <c r="J325">
        <v>0</v>
      </c>
      <c r="K325">
        <v>0</v>
      </c>
      <c r="L325">
        <v>43</v>
      </c>
      <c r="M325">
        <v>43</v>
      </c>
      <c r="N325">
        <v>0.71666666666666667</v>
      </c>
      <c r="O325">
        <v>0.72</v>
      </c>
    </row>
    <row r="326" spans="1:15" x14ac:dyDescent="0.3">
      <c r="A326" s="1" t="s">
        <v>348</v>
      </c>
      <c r="B326" s="2">
        <v>42395.642999999996</v>
      </c>
      <c r="C326" s="1" t="s">
        <v>17</v>
      </c>
      <c r="D326" s="1" t="s">
        <v>24</v>
      </c>
      <c r="E326" s="1" t="s">
        <v>12</v>
      </c>
      <c r="F326" s="1" t="s">
        <v>12</v>
      </c>
      <c r="G326">
        <v>24</v>
      </c>
      <c r="H326" s="2">
        <v>2.4165972222223164E-3</v>
      </c>
      <c r="I326">
        <v>4</v>
      </c>
      <c r="J326">
        <v>3</v>
      </c>
      <c r="K326">
        <v>180</v>
      </c>
      <c r="L326">
        <v>29</v>
      </c>
      <c r="M326">
        <v>209</v>
      </c>
      <c r="N326">
        <v>3.4833333333333334</v>
      </c>
      <c r="O326">
        <v>3.48</v>
      </c>
    </row>
    <row r="327" spans="1:15" x14ac:dyDescent="0.3">
      <c r="A327" s="1" t="s">
        <v>349</v>
      </c>
      <c r="B327" s="2">
        <v>42395.642999999996</v>
      </c>
      <c r="C327" s="1" t="s">
        <v>20</v>
      </c>
      <c r="D327" s="1" t="s">
        <v>21</v>
      </c>
      <c r="E327" s="1" t="s">
        <v>12</v>
      </c>
      <c r="F327" s="1" t="s">
        <v>12</v>
      </c>
      <c r="G327">
        <v>125</v>
      </c>
      <c r="H327" s="2">
        <v>9.5273148148145026E-4</v>
      </c>
      <c r="I327">
        <v>5</v>
      </c>
      <c r="J327">
        <v>1</v>
      </c>
      <c r="K327">
        <v>60</v>
      </c>
      <c r="L327">
        <v>22</v>
      </c>
      <c r="M327">
        <v>82</v>
      </c>
      <c r="N327">
        <v>1.3666666666666667</v>
      </c>
      <c r="O327">
        <v>1.37</v>
      </c>
    </row>
    <row r="328" spans="1:15" x14ac:dyDescent="0.3">
      <c r="A328" s="1" t="s">
        <v>350</v>
      </c>
      <c r="B328" s="2">
        <v>42395.64</v>
      </c>
      <c r="C328" s="1" t="s">
        <v>36</v>
      </c>
      <c r="D328" s="1" t="s">
        <v>26</v>
      </c>
      <c r="E328" s="1" t="s">
        <v>12</v>
      </c>
      <c r="F328" s="1" t="s">
        <v>12</v>
      </c>
      <c r="G328">
        <v>82</v>
      </c>
      <c r="H328" s="2">
        <v>1.6010995370370207E-3</v>
      </c>
      <c r="I328">
        <v>2</v>
      </c>
      <c r="J328">
        <v>2</v>
      </c>
      <c r="K328">
        <v>120</v>
      </c>
      <c r="L328">
        <v>18</v>
      </c>
      <c r="M328">
        <v>138</v>
      </c>
      <c r="N328">
        <v>2.2999999999999998</v>
      </c>
      <c r="O328">
        <v>2.2999999999999998</v>
      </c>
    </row>
    <row r="329" spans="1:15" x14ac:dyDescent="0.3">
      <c r="A329" s="1" t="s">
        <v>351</v>
      </c>
      <c r="B329" s="2">
        <v>42395.64</v>
      </c>
      <c r="C329" s="1" t="s">
        <v>14</v>
      </c>
      <c r="D329" s="1" t="s">
        <v>24</v>
      </c>
      <c r="E329" s="1" t="s">
        <v>12</v>
      </c>
      <c r="F329" s="1" t="s">
        <v>12</v>
      </c>
      <c r="G329">
        <v>65</v>
      </c>
      <c r="H329" s="2">
        <v>1.725671296296305E-3</v>
      </c>
      <c r="I329">
        <v>4</v>
      </c>
      <c r="J329">
        <v>2</v>
      </c>
      <c r="K329">
        <v>120</v>
      </c>
      <c r="L329">
        <v>29</v>
      </c>
      <c r="M329">
        <v>149</v>
      </c>
      <c r="N329">
        <v>2.4833333333333334</v>
      </c>
      <c r="O329">
        <v>2.48</v>
      </c>
    </row>
    <row r="330" spans="1:15" x14ac:dyDescent="0.3">
      <c r="A330" s="1" t="s">
        <v>352</v>
      </c>
      <c r="B330" s="2">
        <v>42395.635999999999</v>
      </c>
      <c r="C330" s="1" t="s">
        <v>20</v>
      </c>
      <c r="D330" s="1" t="s">
        <v>11</v>
      </c>
      <c r="E330" s="1" t="s">
        <v>12</v>
      </c>
      <c r="F330" s="1" t="s">
        <v>12</v>
      </c>
      <c r="G330">
        <v>109</v>
      </c>
      <c r="H330" s="2">
        <v>5.9725694444434652E-4</v>
      </c>
      <c r="I330">
        <v>1</v>
      </c>
      <c r="J330">
        <v>0</v>
      </c>
      <c r="K330">
        <v>0</v>
      </c>
      <c r="L330">
        <v>52</v>
      </c>
      <c r="M330">
        <v>52</v>
      </c>
      <c r="N330">
        <v>0.8666666666666667</v>
      </c>
      <c r="O330">
        <v>0.87</v>
      </c>
    </row>
    <row r="331" spans="1:15" x14ac:dyDescent="0.3">
      <c r="A331" s="1" t="s">
        <v>353</v>
      </c>
      <c r="B331" s="2">
        <v>42395.635999999999</v>
      </c>
      <c r="C331" s="1" t="s">
        <v>36</v>
      </c>
      <c r="D331" s="1" t="s">
        <v>24</v>
      </c>
      <c r="E331" s="1" t="s">
        <v>12</v>
      </c>
      <c r="F331" s="1" t="s">
        <v>12</v>
      </c>
      <c r="G331">
        <v>116</v>
      </c>
      <c r="H331" s="2">
        <v>3.5610069444445003E-3</v>
      </c>
      <c r="I331">
        <v>3</v>
      </c>
      <c r="J331">
        <v>5</v>
      </c>
      <c r="K331">
        <v>300</v>
      </c>
      <c r="L331">
        <v>8</v>
      </c>
      <c r="M331">
        <v>308</v>
      </c>
      <c r="N331">
        <v>5.1333333333333337</v>
      </c>
      <c r="O331">
        <v>5.13</v>
      </c>
    </row>
    <row r="332" spans="1:15" x14ac:dyDescent="0.3">
      <c r="A332" s="1" t="s">
        <v>354</v>
      </c>
      <c r="B332" s="2">
        <v>42395.618999999999</v>
      </c>
      <c r="C332" s="1" t="s">
        <v>20</v>
      </c>
      <c r="D332" s="1" t="s">
        <v>11</v>
      </c>
      <c r="E332" s="1" t="s">
        <v>12</v>
      </c>
      <c r="F332" s="1" t="s">
        <v>12</v>
      </c>
      <c r="G332">
        <v>40</v>
      </c>
      <c r="H332" s="2">
        <v>3.3349652777778793E-3</v>
      </c>
      <c r="I332">
        <v>3</v>
      </c>
      <c r="J332">
        <v>4</v>
      </c>
      <c r="K332">
        <v>240</v>
      </c>
      <c r="L332">
        <v>48</v>
      </c>
      <c r="M332">
        <v>288</v>
      </c>
      <c r="N332">
        <v>4.8</v>
      </c>
      <c r="O332">
        <v>4.8</v>
      </c>
    </row>
    <row r="333" spans="1:15" x14ac:dyDescent="0.3">
      <c r="A333" s="1" t="s">
        <v>355</v>
      </c>
      <c r="B333" s="2">
        <v>42395.618999999999</v>
      </c>
      <c r="C333" s="1" t="s">
        <v>30</v>
      </c>
      <c r="D333" s="1" t="s">
        <v>21</v>
      </c>
      <c r="E333" s="1" t="s">
        <v>12</v>
      </c>
      <c r="F333" s="1" t="s">
        <v>12</v>
      </c>
      <c r="G333">
        <v>110</v>
      </c>
      <c r="H333" s="2">
        <v>3.7034143518519524E-3</v>
      </c>
      <c r="I333">
        <v>3</v>
      </c>
      <c r="J333">
        <v>5</v>
      </c>
      <c r="K333">
        <v>300</v>
      </c>
      <c r="L333">
        <v>20</v>
      </c>
      <c r="M333">
        <v>320</v>
      </c>
      <c r="N333">
        <v>5.333333333333333</v>
      </c>
      <c r="O333">
        <v>5.33</v>
      </c>
    </row>
    <row r="334" spans="1:15" x14ac:dyDescent="0.3">
      <c r="A334" s="1" t="s">
        <v>356</v>
      </c>
      <c r="B334" s="2">
        <v>42395.601999999999</v>
      </c>
      <c r="C334" s="1" t="s">
        <v>20</v>
      </c>
      <c r="D334" s="1" t="s">
        <v>11</v>
      </c>
      <c r="E334" s="1" t="s">
        <v>12</v>
      </c>
      <c r="F334" s="1" t="s">
        <v>12</v>
      </c>
      <c r="G334">
        <v>65</v>
      </c>
      <c r="H334" s="2">
        <v>4.6564351851852148E-3</v>
      </c>
      <c r="I334">
        <v>5</v>
      </c>
      <c r="J334">
        <v>6</v>
      </c>
      <c r="K334">
        <v>360</v>
      </c>
      <c r="L334">
        <v>42</v>
      </c>
      <c r="M334">
        <v>402</v>
      </c>
      <c r="N334">
        <v>6.7</v>
      </c>
      <c r="O334">
        <v>6.7</v>
      </c>
    </row>
    <row r="335" spans="1:15" x14ac:dyDescent="0.3">
      <c r="A335" s="1" t="s">
        <v>357</v>
      </c>
      <c r="B335" s="2">
        <v>42395.601999999999</v>
      </c>
      <c r="C335" s="1" t="s">
        <v>23</v>
      </c>
      <c r="D335" s="1" t="s">
        <v>15</v>
      </c>
      <c r="E335" s="1" t="s">
        <v>12</v>
      </c>
      <c r="F335" s="1" t="s">
        <v>12</v>
      </c>
      <c r="G335">
        <v>99</v>
      </c>
      <c r="H335" s="2">
        <v>3.9625000000000909E-3</v>
      </c>
      <c r="I335">
        <v>3</v>
      </c>
      <c r="J335">
        <v>5</v>
      </c>
      <c r="K335">
        <v>300</v>
      </c>
      <c r="L335">
        <v>42</v>
      </c>
      <c r="M335">
        <v>342</v>
      </c>
      <c r="N335">
        <v>5.7</v>
      </c>
      <c r="O335">
        <v>5.7</v>
      </c>
    </row>
    <row r="336" spans="1:15" x14ac:dyDescent="0.3">
      <c r="A336" s="1" t="s">
        <v>358</v>
      </c>
      <c r="B336" s="2">
        <v>42395.595999999998</v>
      </c>
      <c r="C336" s="1" t="s">
        <v>10</v>
      </c>
      <c r="D336" s="1" t="s">
        <v>26</v>
      </c>
      <c r="E336" s="1" t="s">
        <v>12</v>
      </c>
      <c r="F336" s="1" t="s">
        <v>12</v>
      </c>
      <c r="G336">
        <v>77</v>
      </c>
      <c r="H336" s="2">
        <v>3.074143518518424E-3</v>
      </c>
      <c r="I336">
        <v>2</v>
      </c>
      <c r="J336">
        <v>4</v>
      </c>
      <c r="K336">
        <v>240</v>
      </c>
      <c r="L336">
        <v>26</v>
      </c>
      <c r="M336">
        <v>266</v>
      </c>
      <c r="N336">
        <v>4.4333333333333336</v>
      </c>
      <c r="O336">
        <v>4.43</v>
      </c>
    </row>
    <row r="337" spans="1:15" x14ac:dyDescent="0.3">
      <c r="A337" s="1" t="s">
        <v>359</v>
      </c>
      <c r="B337" s="2">
        <v>42395.595999999998</v>
      </c>
      <c r="C337" s="1" t="s">
        <v>14</v>
      </c>
      <c r="D337" s="1" t="s">
        <v>24</v>
      </c>
      <c r="E337" s="1" t="s">
        <v>12</v>
      </c>
      <c r="F337" s="1" t="s">
        <v>12</v>
      </c>
      <c r="G337">
        <v>56</v>
      </c>
      <c r="H337" s="2">
        <v>2.5935995370369724E-3</v>
      </c>
      <c r="I337">
        <v>4</v>
      </c>
      <c r="J337">
        <v>3</v>
      </c>
      <c r="K337">
        <v>180</v>
      </c>
      <c r="L337">
        <v>44</v>
      </c>
      <c r="M337">
        <v>224</v>
      </c>
      <c r="N337">
        <v>3.7333333333333334</v>
      </c>
      <c r="O337">
        <v>3.73</v>
      </c>
    </row>
    <row r="338" spans="1:15" x14ac:dyDescent="0.3">
      <c r="A338" s="1" t="s">
        <v>360</v>
      </c>
      <c r="B338" s="2">
        <v>42395.589</v>
      </c>
      <c r="C338" s="1" t="s">
        <v>10</v>
      </c>
      <c r="D338" s="1" t="s">
        <v>26</v>
      </c>
      <c r="E338" s="1" t="s">
        <v>12</v>
      </c>
      <c r="F338" s="1" t="s">
        <v>12</v>
      </c>
      <c r="G338">
        <v>61</v>
      </c>
      <c r="H338" s="2">
        <v>3.3230787037037413E-3</v>
      </c>
      <c r="I338">
        <v>5</v>
      </c>
      <c r="J338">
        <v>4</v>
      </c>
      <c r="K338">
        <v>240</v>
      </c>
      <c r="L338">
        <v>47</v>
      </c>
      <c r="M338">
        <v>287</v>
      </c>
      <c r="N338">
        <v>4.7833333333333332</v>
      </c>
      <c r="O338">
        <v>4.78</v>
      </c>
    </row>
    <row r="339" spans="1:15" x14ac:dyDescent="0.3">
      <c r="A339" s="1" t="s">
        <v>361</v>
      </c>
      <c r="B339" s="2">
        <v>42395.589</v>
      </c>
      <c r="C339" s="1" t="s">
        <v>30</v>
      </c>
      <c r="D339" s="1" t="s">
        <v>26</v>
      </c>
      <c r="E339" s="1" t="s">
        <v>18</v>
      </c>
      <c r="F339" s="1" t="s">
        <v>18</v>
      </c>
      <c r="H339" s="2"/>
    </row>
    <row r="340" spans="1:15" x14ac:dyDescent="0.3">
      <c r="A340" s="1" t="s">
        <v>362</v>
      </c>
      <c r="B340" s="2">
        <v>42395.544999999998</v>
      </c>
      <c r="C340" s="1" t="s">
        <v>17</v>
      </c>
      <c r="D340" s="1" t="s">
        <v>26</v>
      </c>
      <c r="E340" s="1" t="s">
        <v>12</v>
      </c>
      <c r="F340" s="1" t="s">
        <v>12</v>
      </c>
      <c r="G340">
        <v>57</v>
      </c>
      <c r="H340" s="2">
        <v>1.0468055555554745E-3</v>
      </c>
      <c r="I340">
        <v>3</v>
      </c>
      <c r="J340">
        <v>1</v>
      </c>
      <c r="K340">
        <v>60</v>
      </c>
      <c r="L340">
        <v>30</v>
      </c>
      <c r="M340">
        <v>90</v>
      </c>
      <c r="N340">
        <v>1.5</v>
      </c>
      <c r="O340">
        <v>1.5</v>
      </c>
    </row>
    <row r="341" spans="1:15" x14ac:dyDescent="0.3">
      <c r="A341" s="1" t="s">
        <v>363</v>
      </c>
      <c r="B341" s="2">
        <v>42395.544999999998</v>
      </c>
      <c r="C341" s="1" t="s">
        <v>20</v>
      </c>
      <c r="D341" s="1" t="s">
        <v>26</v>
      </c>
      <c r="E341" s="1" t="s">
        <v>12</v>
      </c>
      <c r="F341" s="1" t="s">
        <v>12</v>
      </c>
      <c r="G341">
        <v>110</v>
      </c>
      <c r="H341" s="2">
        <v>3.6698263888887972E-3</v>
      </c>
      <c r="I341">
        <v>2</v>
      </c>
      <c r="J341">
        <v>5</v>
      </c>
      <c r="K341">
        <v>300</v>
      </c>
      <c r="L341">
        <v>17</v>
      </c>
      <c r="M341">
        <v>317</v>
      </c>
      <c r="N341">
        <v>5.2833333333333332</v>
      </c>
      <c r="O341">
        <v>5.28</v>
      </c>
    </row>
    <row r="342" spans="1:15" x14ac:dyDescent="0.3">
      <c r="A342" s="1" t="s">
        <v>364</v>
      </c>
      <c r="B342" s="2">
        <v>42395.544999999998</v>
      </c>
      <c r="C342" s="1" t="s">
        <v>17</v>
      </c>
      <c r="D342" s="1" t="s">
        <v>15</v>
      </c>
      <c r="E342" s="1" t="s">
        <v>12</v>
      </c>
      <c r="F342" s="1" t="s">
        <v>12</v>
      </c>
      <c r="G342">
        <v>103</v>
      </c>
      <c r="H342" s="2">
        <v>1.981747685185109E-3</v>
      </c>
      <c r="I342">
        <v>4</v>
      </c>
      <c r="J342">
        <v>2</v>
      </c>
      <c r="K342">
        <v>120</v>
      </c>
      <c r="L342">
        <v>51</v>
      </c>
      <c r="M342">
        <v>171</v>
      </c>
      <c r="N342">
        <v>2.85</v>
      </c>
      <c r="O342">
        <v>2.85</v>
      </c>
    </row>
    <row r="343" spans="1:15" x14ac:dyDescent="0.3">
      <c r="A343" s="1" t="s">
        <v>365</v>
      </c>
      <c r="B343" s="2">
        <v>42395.544999999998</v>
      </c>
      <c r="C343" s="1" t="s">
        <v>10</v>
      </c>
      <c r="D343" s="1" t="s">
        <v>15</v>
      </c>
      <c r="E343" s="1" t="s">
        <v>12</v>
      </c>
      <c r="F343" s="1" t="s">
        <v>12</v>
      </c>
      <c r="G343">
        <v>94</v>
      </c>
      <c r="H343" s="2">
        <v>4.3068402777777237E-3</v>
      </c>
      <c r="I343">
        <v>5</v>
      </c>
      <c r="J343">
        <v>6</v>
      </c>
      <c r="K343">
        <v>360</v>
      </c>
      <c r="L343">
        <v>12</v>
      </c>
      <c r="M343">
        <v>372</v>
      </c>
      <c r="N343">
        <v>6.2</v>
      </c>
      <c r="O343">
        <v>6.2</v>
      </c>
    </row>
    <row r="344" spans="1:15" x14ac:dyDescent="0.3">
      <c r="A344" s="1" t="s">
        <v>366</v>
      </c>
      <c r="B344" s="2">
        <v>42395.538999999997</v>
      </c>
      <c r="C344" s="1" t="s">
        <v>30</v>
      </c>
      <c r="D344" s="1" t="s">
        <v>26</v>
      </c>
      <c r="E344" s="1" t="s">
        <v>12</v>
      </c>
      <c r="F344" s="1" t="s">
        <v>12</v>
      </c>
      <c r="G344">
        <v>115</v>
      </c>
      <c r="H344" s="2">
        <v>1.7048958333334419E-3</v>
      </c>
      <c r="I344">
        <v>3</v>
      </c>
      <c r="J344">
        <v>2</v>
      </c>
      <c r="K344">
        <v>120</v>
      </c>
      <c r="L344">
        <v>27</v>
      </c>
      <c r="M344">
        <v>147</v>
      </c>
      <c r="N344">
        <v>2.4500000000000002</v>
      </c>
      <c r="O344">
        <v>2.4500000000000002</v>
      </c>
    </row>
    <row r="345" spans="1:15" x14ac:dyDescent="0.3">
      <c r="A345" s="1" t="s">
        <v>367</v>
      </c>
      <c r="B345" s="2">
        <v>42395.538999999997</v>
      </c>
      <c r="C345" s="1" t="s">
        <v>30</v>
      </c>
      <c r="D345" s="1" t="s">
        <v>21</v>
      </c>
      <c r="E345" s="1" t="s">
        <v>12</v>
      </c>
      <c r="F345" s="1" t="s">
        <v>12</v>
      </c>
      <c r="G345">
        <v>28</v>
      </c>
      <c r="H345" s="2">
        <v>3.2006944444444851E-3</v>
      </c>
      <c r="I345">
        <v>4</v>
      </c>
      <c r="J345">
        <v>4</v>
      </c>
      <c r="K345">
        <v>240</v>
      </c>
      <c r="L345">
        <v>37</v>
      </c>
      <c r="M345">
        <v>277</v>
      </c>
      <c r="N345">
        <v>4.6166666666666663</v>
      </c>
      <c r="O345">
        <v>4.62</v>
      </c>
    </row>
    <row r="346" spans="1:15" x14ac:dyDescent="0.3">
      <c r="A346" s="1" t="s">
        <v>368</v>
      </c>
      <c r="B346" s="2">
        <v>42395.535000000003</v>
      </c>
      <c r="C346" s="1" t="s">
        <v>17</v>
      </c>
      <c r="D346" s="1" t="s">
        <v>11</v>
      </c>
      <c r="E346" s="1" t="s">
        <v>12</v>
      </c>
      <c r="F346" s="1" t="s">
        <v>12</v>
      </c>
      <c r="G346">
        <v>66</v>
      </c>
      <c r="H346" s="2">
        <v>5.0840277777775E-4</v>
      </c>
      <c r="I346">
        <v>3</v>
      </c>
      <c r="J346">
        <v>0</v>
      </c>
      <c r="K346">
        <v>0</v>
      </c>
      <c r="L346">
        <v>44</v>
      </c>
      <c r="M346">
        <v>44</v>
      </c>
      <c r="N346">
        <v>0.73333333333333328</v>
      </c>
      <c r="O346">
        <v>0.73</v>
      </c>
    </row>
    <row r="347" spans="1:15" x14ac:dyDescent="0.3">
      <c r="A347" s="1" t="s">
        <v>369</v>
      </c>
      <c r="B347" s="2">
        <v>42395.535000000003</v>
      </c>
      <c r="C347" s="1" t="s">
        <v>14</v>
      </c>
      <c r="D347" s="1" t="s">
        <v>15</v>
      </c>
      <c r="E347" s="1" t="s">
        <v>12</v>
      </c>
      <c r="F347" s="1" t="s">
        <v>12</v>
      </c>
      <c r="G347">
        <v>120</v>
      </c>
      <c r="H347" s="2">
        <v>3.0239467592592106E-3</v>
      </c>
      <c r="I347">
        <v>5</v>
      </c>
      <c r="J347">
        <v>4</v>
      </c>
      <c r="K347">
        <v>240</v>
      </c>
      <c r="L347">
        <v>21</v>
      </c>
      <c r="M347">
        <v>261</v>
      </c>
      <c r="N347">
        <v>4.3499999999999996</v>
      </c>
      <c r="O347">
        <v>4.3499999999999996</v>
      </c>
    </row>
    <row r="348" spans="1:15" x14ac:dyDescent="0.3">
      <c r="A348" s="1" t="s">
        <v>370</v>
      </c>
      <c r="B348" s="2">
        <v>42395.534</v>
      </c>
      <c r="C348" s="1" t="s">
        <v>20</v>
      </c>
      <c r="D348" s="1" t="s">
        <v>26</v>
      </c>
      <c r="E348" s="1" t="s">
        <v>12</v>
      </c>
      <c r="F348" s="1" t="s">
        <v>12</v>
      </c>
      <c r="G348">
        <v>106</v>
      </c>
      <c r="H348" s="2">
        <v>1.2924999999999187E-3</v>
      </c>
      <c r="I348">
        <v>3</v>
      </c>
      <c r="J348">
        <v>1</v>
      </c>
      <c r="K348">
        <v>60</v>
      </c>
      <c r="L348">
        <v>52</v>
      </c>
      <c r="M348">
        <v>112</v>
      </c>
      <c r="N348">
        <v>1.8666666666666667</v>
      </c>
      <c r="O348">
        <v>1.87</v>
      </c>
    </row>
    <row r="349" spans="1:15" x14ac:dyDescent="0.3">
      <c r="A349" s="1" t="s">
        <v>371</v>
      </c>
      <c r="B349" s="2">
        <v>42395.534</v>
      </c>
      <c r="C349" s="1" t="s">
        <v>23</v>
      </c>
      <c r="D349" s="1" t="s">
        <v>26</v>
      </c>
      <c r="E349" s="1" t="s">
        <v>18</v>
      </c>
      <c r="F349" s="1" t="s">
        <v>18</v>
      </c>
      <c r="H349" s="2"/>
    </row>
    <row r="350" spans="1:15" x14ac:dyDescent="0.3">
      <c r="A350" s="1" t="s">
        <v>372</v>
      </c>
      <c r="B350" s="2">
        <v>42395.491000000002</v>
      </c>
      <c r="C350" s="1" t="s">
        <v>20</v>
      </c>
      <c r="D350" s="1" t="s">
        <v>26</v>
      </c>
      <c r="E350" s="1" t="s">
        <v>12</v>
      </c>
      <c r="F350" s="1" t="s">
        <v>12</v>
      </c>
      <c r="G350">
        <v>39</v>
      </c>
      <c r="H350" s="2">
        <v>2.6853009259260041E-3</v>
      </c>
      <c r="I350">
        <v>5</v>
      </c>
      <c r="J350">
        <v>3</v>
      </c>
      <c r="K350">
        <v>180</v>
      </c>
      <c r="L350">
        <v>52</v>
      </c>
      <c r="M350">
        <v>232</v>
      </c>
      <c r="N350">
        <v>3.8666666666666667</v>
      </c>
      <c r="O350">
        <v>3.87</v>
      </c>
    </row>
    <row r="351" spans="1:15" x14ac:dyDescent="0.3">
      <c r="A351" s="1" t="s">
        <v>373</v>
      </c>
      <c r="B351" s="2">
        <v>42395.491000000002</v>
      </c>
      <c r="C351" s="1" t="s">
        <v>20</v>
      </c>
      <c r="D351" s="1" t="s">
        <v>24</v>
      </c>
      <c r="E351" s="1" t="s">
        <v>12</v>
      </c>
      <c r="F351" s="1" t="s">
        <v>12</v>
      </c>
      <c r="G351">
        <v>78</v>
      </c>
      <c r="H351" s="2">
        <v>4.5710879629630163E-3</v>
      </c>
      <c r="I351">
        <v>4</v>
      </c>
      <c r="J351">
        <v>6</v>
      </c>
      <c r="K351">
        <v>360</v>
      </c>
      <c r="L351">
        <v>35</v>
      </c>
      <c r="M351">
        <v>395</v>
      </c>
      <c r="N351">
        <v>6.583333333333333</v>
      </c>
      <c r="O351">
        <v>6.58</v>
      </c>
    </row>
    <row r="352" spans="1:15" x14ac:dyDescent="0.3">
      <c r="A352" s="1" t="s">
        <v>374</v>
      </c>
      <c r="B352" s="2">
        <v>42395.472000000002</v>
      </c>
      <c r="C352" s="1" t="s">
        <v>44</v>
      </c>
      <c r="D352" s="1" t="s">
        <v>11</v>
      </c>
      <c r="E352" s="1" t="s">
        <v>18</v>
      </c>
      <c r="F352" s="1" t="s">
        <v>18</v>
      </c>
      <c r="H352" s="2"/>
    </row>
    <row r="353" spans="1:15" x14ac:dyDescent="0.3">
      <c r="A353" s="1" t="s">
        <v>375</v>
      </c>
      <c r="B353" s="2">
        <v>42395.472000000002</v>
      </c>
      <c r="C353" s="1" t="s">
        <v>17</v>
      </c>
      <c r="D353" s="1" t="s">
        <v>21</v>
      </c>
      <c r="E353" s="1" t="s">
        <v>12</v>
      </c>
      <c r="F353" s="1" t="s">
        <v>12</v>
      </c>
      <c r="G353">
        <v>68</v>
      </c>
      <c r="H353" s="2">
        <v>3.6594097222222288E-3</v>
      </c>
      <c r="I353">
        <v>3</v>
      </c>
      <c r="J353">
        <v>5</v>
      </c>
      <c r="K353">
        <v>300</v>
      </c>
      <c r="L353">
        <v>16</v>
      </c>
      <c r="M353">
        <v>316</v>
      </c>
      <c r="N353">
        <v>5.2666666666666666</v>
      </c>
      <c r="O353">
        <v>5.27</v>
      </c>
    </row>
    <row r="354" spans="1:15" x14ac:dyDescent="0.3">
      <c r="A354" s="1" t="s">
        <v>376</v>
      </c>
      <c r="B354" s="2">
        <v>42395.457999999999</v>
      </c>
      <c r="C354" s="1" t="s">
        <v>17</v>
      </c>
      <c r="D354" s="1" t="s">
        <v>21</v>
      </c>
      <c r="E354" s="1" t="s">
        <v>12</v>
      </c>
      <c r="F354" s="1" t="s">
        <v>12</v>
      </c>
      <c r="G354">
        <v>68</v>
      </c>
      <c r="H354" s="2">
        <v>4.7266087962962722E-3</v>
      </c>
      <c r="I354">
        <v>5</v>
      </c>
      <c r="J354">
        <v>6</v>
      </c>
      <c r="K354">
        <v>360</v>
      </c>
      <c r="L354">
        <v>48</v>
      </c>
      <c r="M354">
        <v>408</v>
      </c>
      <c r="N354">
        <v>6.8</v>
      </c>
      <c r="O354">
        <v>6.8</v>
      </c>
    </row>
    <row r="355" spans="1:15" x14ac:dyDescent="0.3">
      <c r="A355" s="1" t="s">
        <v>377</v>
      </c>
      <c r="B355" s="2">
        <v>42395.457999999999</v>
      </c>
      <c r="C355" s="1" t="s">
        <v>17</v>
      </c>
      <c r="D355" s="1" t="s">
        <v>26</v>
      </c>
      <c r="E355" s="1" t="s">
        <v>12</v>
      </c>
      <c r="F355" s="1" t="s">
        <v>12</v>
      </c>
      <c r="G355">
        <v>50</v>
      </c>
      <c r="H355" s="2">
        <v>1.9250231481482416E-3</v>
      </c>
      <c r="I355">
        <v>4</v>
      </c>
      <c r="J355">
        <v>2</v>
      </c>
      <c r="K355">
        <v>120</v>
      </c>
      <c r="L355">
        <v>46</v>
      </c>
      <c r="M355">
        <v>166</v>
      </c>
      <c r="N355">
        <v>2.7666666666666666</v>
      </c>
      <c r="O355">
        <v>2.77</v>
      </c>
    </row>
    <row r="356" spans="1:15" x14ac:dyDescent="0.3">
      <c r="A356" s="1" t="s">
        <v>378</v>
      </c>
      <c r="B356" s="2">
        <v>42395.453000000001</v>
      </c>
      <c r="C356" s="1" t="s">
        <v>23</v>
      </c>
      <c r="D356" s="1" t="s">
        <v>24</v>
      </c>
      <c r="E356" s="1" t="s">
        <v>12</v>
      </c>
      <c r="F356" s="1" t="s">
        <v>12</v>
      </c>
      <c r="G356">
        <v>16</v>
      </c>
      <c r="H356" s="2">
        <v>2.4887499999999285E-3</v>
      </c>
      <c r="I356">
        <v>1</v>
      </c>
      <c r="J356">
        <v>3</v>
      </c>
      <c r="K356">
        <v>180</v>
      </c>
      <c r="L356">
        <v>35</v>
      </c>
      <c r="M356">
        <v>215</v>
      </c>
      <c r="N356">
        <v>3.5833333333333335</v>
      </c>
      <c r="O356">
        <v>3.58</v>
      </c>
    </row>
    <row r="357" spans="1:15" x14ac:dyDescent="0.3">
      <c r="A357" s="1" t="s">
        <v>379</v>
      </c>
      <c r="B357" s="2">
        <v>42395.453000000001</v>
      </c>
      <c r="C357" s="1" t="s">
        <v>23</v>
      </c>
      <c r="D357" s="1" t="s">
        <v>15</v>
      </c>
      <c r="E357" s="1" t="s">
        <v>12</v>
      </c>
      <c r="F357" s="1" t="s">
        <v>12</v>
      </c>
      <c r="G357">
        <v>77</v>
      </c>
      <c r="H357" s="2">
        <v>1.1750347222221347E-3</v>
      </c>
      <c r="I357">
        <v>3</v>
      </c>
      <c r="J357">
        <v>1</v>
      </c>
      <c r="K357">
        <v>60</v>
      </c>
      <c r="L357">
        <v>42</v>
      </c>
      <c r="M357">
        <v>102</v>
      </c>
      <c r="N357">
        <v>1.7</v>
      </c>
      <c r="O357">
        <v>1.7</v>
      </c>
    </row>
    <row r="358" spans="1:15" x14ac:dyDescent="0.3">
      <c r="A358" s="1" t="s">
        <v>380</v>
      </c>
      <c r="B358" s="2">
        <v>42395.451999999997</v>
      </c>
      <c r="C358" s="1" t="s">
        <v>20</v>
      </c>
      <c r="D358" s="1" t="s">
        <v>21</v>
      </c>
      <c r="E358" s="1" t="s">
        <v>12</v>
      </c>
      <c r="F358" s="1" t="s">
        <v>12</v>
      </c>
      <c r="G358">
        <v>72</v>
      </c>
      <c r="H358" s="2">
        <v>1.0505092592592025E-3</v>
      </c>
      <c r="I358">
        <v>3</v>
      </c>
      <c r="J358">
        <v>1</v>
      </c>
      <c r="K358">
        <v>60</v>
      </c>
      <c r="L358">
        <v>31</v>
      </c>
      <c r="M358">
        <v>91</v>
      </c>
      <c r="N358">
        <v>1.5166666666666666</v>
      </c>
      <c r="O358">
        <v>1.52</v>
      </c>
    </row>
    <row r="359" spans="1:15" x14ac:dyDescent="0.3">
      <c r="A359" s="1" t="s">
        <v>381</v>
      </c>
      <c r="B359" s="2">
        <v>42395.451999999997</v>
      </c>
      <c r="C359" s="1" t="s">
        <v>30</v>
      </c>
      <c r="D359" s="1" t="s">
        <v>26</v>
      </c>
      <c r="E359" s="1" t="s">
        <v>12</v>
      </c>
      <c r="F359" s="1" t="s">
        <v>12</v>
      </c>
      <c r="G359">
        <v>53</v>
      </c>
      <c r="H359" s="2">
        <v>4.0797569444444015E-3</v>
      </c>
      <c r="I359">
        <v>5</v>
      </c>
      <c r="J359">
        <v>5</v>
      </c>
      <c r="K359">
        <v>300</v>
      </c>
      <c r="L359">
        <v>52</v>
      </c>
      <c r="M359">
        <v>352</v>
      </c>
      <c r="N359">
        <v>5.8666666666666663</v>
      </c>
      <c r="O359">
        <v>5.87</v>
      </c>
    </row>
    <row r="360" spans="1:15" x14ac:dyDescent="0.3">
      <c r="A360" s="1" t="s">
        <v>382</v>
      </c>
      <c r="B360" s="2">
        <v>42395.445</v>
      </c>
      <c r="C360" s="1" t="s">
        <v>20</v>
      </c>
      <c r="D360" s="1" t="s">
        <v>24</v>
      </c>
      <c r="E360" s="1" t="s">
        <v>12</v>
      </c>
      <c r="F360" s="1" t="s">
        <v>12</v>
      </c>
      <c r="G360">
        <v>57</v>
      </c>
      <c r="H360" s="2">
        <v>3.8040740740741263E-3</v>
      </c>
      <c r="I360">
        <v>2</v>
      </c>
      <c r="J360">
        <v>5</v>
      </c>
      <c r="K360">
        <v>300</v>
      </c>
      <c r="L360">
        <v>29</v>
      </c>
      <c r="M360">
        <v>329</v>
      </c>
      <c r="N360">
        <v>5.4833333333333334</v>
      </c>
      <c r="O360">
        <v>5.48</v>
      </c>
    </row>
    <row r="361" spans="1:15" x14ac:dyDescent="0.3">
      <c r="A361" s="1" t="s">
        <v>383</v>
      </c>
      <c r="B361" s="2">
        <v>42395.445</v>
      </c>
      <c r="C361" s="1" t="s">
        <v>30</v>
      </c>
      <c r="D361" s="1" t="s">
        <v>21</v>
      </c>
      <c r="E361" s="1" t="s">
        <v>18</v>
      </c>
      <c r="F361" s="1" t="s">
        <v>18</v>
      </c>
      <c r="H361" s="2"/>
    </row>
    <row r="362" spans="1:15" x14ac:dyDescent="0.3">
      <c r="A362" s="1" t="s">
        <v>384</v>
      </c>
      <c r="B362" s="2">
        <v>42395.436000000002</v>
      </c>
      <c r="C362" s="1" t="s">
        <v>20</v>
      </c>
      <c r="D362" s="1" t="s">
        <v>24</v>
      </c>
      <c r="E362" s="1" t="s">
        <v>12</v>
      </c>
      <c r="F362" s="1" t="s">
        <v>12</v>
      </c>
      <c r="G362">
        <v>103</v>
      </c>
      <c r="H362" s="2">
        <v>1.7446064814814477E-3</v>
      </c>
      <c r="I362">
        <v>3</v>
      </c>
      <c r="J362">
        <v>2</v>
      </c>
      <c r="K362">
        <v>120</v>
      </c>
      <c r="L362">
        <v>31</v>
      </c>
      <c r="M362">
        <v>151</v>
      </c>
      <c r="N362">
        <v>2.5166666666666666</v>
      </c>
      <c r="O362">
        <v>2.52</v>
      </c>
    </row>
    <row r="363" spans="1:15" x14ac:dyDescent="0.3">
      <c r="A363" s="1" t="s">
        <v>385</v>
      </c>
      <c r="B363" s="2">
        <v>42395.436000000002</v>
      </c>
      <c r="C363" s="1" t="s">
        <v>20</v>
      </c>
      <c r="D363" s="1" t="s">
        <v>24</v>
      </c>
      <c r="E363" s="1" t="s">
        <v>12</v>
      </c>
      <c r="F363" s="1" t="s">
        <v>12</v>
      </c>
      <c r="G363">
        <v>68</v>
      </c>
      <c r="H363" s="2">
        <v>1.5993402777778609E-3</v>
      </c>
      <c r="I363">
        <v>3</v>
      </c>
      <c r="J363">
        <v>2</v>
      </c>
      <c r="K363">
        <v>120</v>
      </c>
      <c r="L363">
        <v>18</v>
      </c>
      <c r="M363">
        <v>138</v>
      </c>
      <c r="N363">
        <v>2.2999999999999998</v>
      </c>
      <c r="O363">
        <v>2.2999999999999998</v>
      </c>
    </row>
    <row r="364" spans="1:15" x14ac:dyDescent="0.3">
      <c r="A364" s="1" t="s">
        <v>386</v>
      </c>
      <c r="B364" s="2">
        <v>42395.411</v>
      </c>
      <c r="C364" s="1" t="s">
        <v>30</v>
      </c>
      <c r="D364" s="1" t="s">
        <v>15</v>
      </c>
      <c r="E364" s="1" t="s">
        <v>18</v>
      </c>
      <c r="F364" s="1" t="s">
        <v>18</v>
      </c>
      <c r="H364" s="2"/>
    </row>
    <row r="365" spans="1:15" x14ac:dyDescent="0.3">
      <c r="A365" s="1" t="s">
        <v>387</v>
      </c>
      <c r="B365" s="2">
        <v>42395.411</v>
      </c>
      <c r="C365" s="1" t="s">
        <v>10</v>
      </c>
      <c r="D365" s="1" t="s">
        <v>21</v>
      </c>
      <c r="E365" s="1" t="s">
        <v>12</v>
      </c>
      <c r="F365" s="1" t="s">
        <v>12</v>
      </c>
      <c r="G365">
        <v>79</v>
      </c>
      <c r="H365" s="2">
        <v>1.9623958333332414E-3</v>
      </c>
      <c r="I365">
        <v>3</v>
      </c>
      <c r="J365">
        <v>2</v>
      </c>
      <c r="K365">
        <v>120</v>
      </c>
      <c r="L365">
        <v>50</v>
      </c>
      <c r="M365">
        <v>170</v>
      </c>
      <c r="N365">
        <v>2.8333333333333335</v>
      </c>
      <c r="O365">
        <v>2.83</v>
      </c>
    </row>
    <row r="366" spans="1:15" x14ac:dyDescent="0.3">
      <c r="A366" s="1" t="s">
        <v>388</v>
      </c>
      <c r="B366" s="2">
        <v>42395.404000000002</v>
      </c>
      <c r="C366" s="1" t="s">
        <v>10</v>
      </c>
      <c r="D366" s="1" t="s">
        <v>11</v>
      </c>
      <c r="E366" s="1" t="s">
        <v>12</v>
      </c>
      <c r="F366" s="1" t="s">
        <v>18</v>
      </c>
      <c r="G366">
        <v>41</v>
      </c>
      <c r="H366" s="2">
        <v>2.3823148148147677E-3</v>
      </c>
      <c r="I366">
        <v>4</v>
      </c>
      <c r="J366">
        <v>3</v>
      </c>
      <c r="K366">
        <v>180</v>
      </c>
      <c r="L366">
        <v>26</v>
      </c>
      <c r="M366">
        <v>206</v>
      </c>
      <c r="N366">
        <v>3.4333333333333331</v>
      </c>
      <c r="O366">
        <v>3.43</v>
      </c>
    </row>
    <row r="367" spans="1:15" x14ac:dyDescent="0.3">
      <c r="A367" s="1" t="s">
        <v>389</v>
      </c>
      <c r="B367" s="2">
        <v>42395.404000000002</v>
      </c>
      <c r="C367" s="1" t="s">
        <v>23</v>
      </c>
      <c r="D367" s="1" t="s">
        <v>21</v>
      </c>
      <c r="E367" s="1" t="s">
        <v>12</v>
      </c>
      <c r="F367" s="1" t="s">
        <v>12</v>
      </c>
      <c r="G367">
        <v>13</v>
      </c>
      <c r="H367" s="2">
        <v>2.6985763888889291E-3</v>
      </c>
      <c r="I367">
        <v>3</v>
      </c>
      <c r="J367">
        <v>3</v>
      </c>
      <c r="K367">
        <v>180</v>
      </c>
      <c r="L367">
        <v>53</v>
      </c>
      <c r="M367">
        <v>233</v>
      </c>
      <c r="N367">
        <v>3.8833333333333333</v>
      </c>
      <c r="O367">
        <v>3.88</v>
      </c>
    </row>
    <row r="368" spans="1:15" x14ac:dyDescent="0.3">
      <c r="A368" s="1" t="s">
        <v>390</v>
      </c>
      <c r="B368" s="2">
        <v>42395.396000000001</v>
      </c>
      <c r="C368" s="1" t="s">
        <v>17</v>
      </c>
      <c r="D368" s="1" t="s">
        <v>21</v>
      </c>
      <c r="E368" s="1" t="s">
        <v>12</v>
      </c>
      <c r="F368" s="1" t="s">
        <v>12</v>
      </c>
      <c r="G368">
        <v>113</v>
      </c>
      <c r="H368" s="2">
        <v>5.934837962962014E-4</v>
      </c>
      <c r="I368">
        <v>5</v>
      </c>
      <c r="J368">
        <v>0</v>
      </c>
      <c r="K368">
        <v>0</v>
      </c>
      <c r="L368">
        <v>51</v>
      </c>
      <c r="M368">
        <v>51</v>
      </c>
      <c r="N368">
        <v>0.85</v>
      </c>
      <c r="O368">
        <v>0.85</v>
      </c>
    </row>
    <row r="369" spans="1:15" x14ac:dyDescent="0.3">
      <c r="A369" s="1" t="s">
        <v>391</v>
      </c>
      <c r="B369" s="2">
        <v>42395.396000000001</v>
      </c>
      <c r="C369" s="1" t="s">
        <v>14</v>
      </c>
      <c r="D369" s="1" t="s">
        <v>11</v>
      </c>
      <c r="E369" s="1" t="s">
        <v>12</v>
      </c>
      <c r="F369" s="1" t="s">
        <v>12</v>
      </c>
      <c r="G369">
        <v>84</v>
      </c>
      <c r="H369" s="2">
        <v>8.9479166666661669E-4</v>
      </c>
      <c r="I369">
        <v>3</v>
      </c>
      <c r="J369">
        <v>1</v>
      </c>
      <c r="K369">
        <v>60</v>
      </c>
      <c r="L369">
        <v>17</v>
      </c>
      <c r="M369">
        <v>77</v>
      </c>
      <c r="N369">
        <v>1.2833333333333334</v>
      </c>
      <c r="O369">
        <v>1.28</v>
      </c>
    </row>
    <row r="370" spans="1:15" x14ac:dyDescent="0.3">
      <c r="A370" s="1" t="s">
        <v>392</v>
      </c>
      <c r="B370" s="2">
        <v>42395.379000000001</v>
      </c>
      <c r="C370" s="1" t="s">
        <v>23</v>
      </c>
      <c r="D370" s="1" t="s">
        <v>24</v>
      </c>
      <c r="E370" s="1" t="s">
        <v>12</v>
      </c>
      <c r="F370" s="1" t="s">
        <v>12</v>
      </c>
      <c r="G370">
        <v>86</v>
      </c>
      <c r="H370" s="2">
        <v>7.1861111111104492E-4</v>
      </c>
      <c r="I370">
        <v>4</v>
      </c>
      <c r="J370">
        <v>1</v>
      </c>
      <c r="K370">
        <v>60</v>
      </c>
      <c r="L370">
        <v>2</v>
      </c>
      <c r="M370">
        <v>62</v>
      </c>
      <c r="N370">
        <v>1.0333333333333334</v>
      </c>
      <c r="O370">
        <v>1.03</v>
      </c>
    </row>
    <row r="371" spans="1:15" x14ac:dyDescent="0.3">
      <c r="A371" s="1" t="s">
        <v>393</v>
      </c>
      <c r="B371" s="2">
        <v>42395.379000000001</v>
      </c>
      <c r="C371" s="1" t="s">
        <v>36</v>
      </c>
      <c r="D371" s="1" t="s">
        <v>24</v>
      </c>
      <c r="E371" s="1" t="s">
        <v>12</v>
      </c>
      <c r="F371" s="1" t="s">
        <v>12</v>
      </c>
      <c r="G371">
        <v>63</v>
      </c>
      <c r="H371" s="2">
        <v>1.6806365740740237E-3</v>
      </c>
      <c r="I371">
        <v>4</v>
      </c>
      <c r="J371">
        <v>2</v>
      </c>
      <c r="K371">
        <v>120</v>
      </c>
      <c r="L371">
        <v>25</v>
      </c>
      <c r="M371">
        <v>145</v>
      </c>
      <c r="N371">
        <v>2.4166666666666665</v>
      </c>
      <c r="O371">
        <v>2.42</v>
      </c>
    </row>
    <row r="372" spans="1:15" x14ac:dyDescent="0.3">
      <c r="A372" s="1" t="s">
        <v>394</v>
      </c>
      <c r="B372" s="2">
        <v>42394.731</v>
      </c>
      <c r="C372" s="1" t="s">
        <v>20</v>
      </c>
      <c r="D372" s="1" t="s">
        <v>21</v>
      </c>
      <c r="E372" s="1" t="s">
        <v>12</v>
      </c>
      <c r="F372" s="1" t="s">
        <v>12</v>
      </c>
      <c r="G372">
        <v>19</v>
      </c>
      <c r="H372" s="2">
        <v>4.6045138888888282E-3</v>
      </c>
      <c r="I372">
        <v>5</v>
      </c>
      <c r="J372">
        <v>6</v>
      </c>
      <c r="K372">
        <v>360</v>
      </c>
      <c r="L372">
        <v>38</v>
      </c>
      <c r="M372">
        <v>398</v>
      </c>
      <c r="N372">
        <v>6.6333333333333337</v>
      </c>
      <c r="O372">
        <v>6.63</v>
      </c>
    </row>
    <row r="373" spans="1:15" x14ac:dyDescent="0.3">
      <c r="A373" s="1" t="s">
        <v>395</v>
      </c>
      <c r="B373" s="2">
        <v>42394.731</v>
      </c>
      <c r="C373" s="1" t="s">
        <v>30</v>
      </c>
      <c r="D373" s="1" t="s">
        <v>24</v>
      </c>
      <c r="E373" s="1" t="s">
        <v>12</v>
      </c>
      <c r="F373" s="1" t="s">
        <v>12</v>
      </c>
      <c r="G373">
        <v>76</v>
      </c>
      <c r="H373" s="2">
        <v>3.985347222222213E-3</v>
      </c>
      <c r="I373">
        <v>5</v>
      </c>
      <c r="J373">
        <v>5</v>
      </c>
      <c r="K373">
        <v>300</v>
      </c>
      <c r="L373">
        <v>44</v>
      </c>
      <c r="M373">
        <v>344</v>
      </c>
      <c r="N373">
        <v>5.7333333333333334</v>
      </c>
      <c r="O373">
        <v>5.73</v>
      </c>
    </row>
    <row r="374" spans="1:15" x14ac:dyDescent="0.3">
      <c r="A374" s="1" t="s">
        <v>396</v>
      </c>
      <c r="B374" s="2">
        <v>42394.675999999999</v>
      </c>
      <c r="C374" s="1" t="s">
        <v>23</v>
      </c>
      <c r="D374" s="1" t="s">
        <v>26</v>
      </c>
      <c r="E374" s="1" t="s">
        <v>12</v>
      </c>
      <c r="F374" s="1" t="s">
        <v>12</v>
      </c>
      <c r="G374">
        <v>109</v>
      </c>
      <c r="H374" s="2">
        <v>4.0043402777778514E-3</v>
      </c>
      <c r="I374">
        <v>3</v>
      </c>
      <c r="J374">
        <v>5</v>
      </c>
      <c r="K374">
        <v>300</v>
      </c>
      <c r="L374">
        <v>46</v>
      </c>
      <c r="M374">
        <v>346</v>
      </c>
      <c r="N374">
        <v>5.7666666666666666</v>
      </c>
      <c r="O374">
        <v>5.77</v>
      </c>
    </row>
    <row r="375" spans="1:15" x14ac:dyDescent="0.3">
      <c r="A375" s="1" t="s">
        <v>397</v>
      </c>
      <c r="B375" s="2">
        <v>42394.675999999999</v>
      </c>
      <c r="C375" s="1" t="s">
        <v>36</v>
      </c>
      <c r="D375" s="1" t="s">
        <v>11</v>
      </c>
      <c r="E375" s="1" t="s">
        <v>12</v>
      </c>
      <c r="F375" s="1" t="s">
        <v>12</v>
      </c>
      <c r="G375">
        <v>13</v>
      </c>
      <c r="H375" s="2">
        <v>7.9290509259255515E-4</v>
      </c>
      <c r="I375">
        <v>3</v>
      </c>
      <c r="J375">
        <v>1</v>
      </c>
      <c r="K375">
        <v>60</v>
      </c>
      <c r="L375">
        <v>9</v>
      </c>
      <c r="M375">
        <v>69</v>
      </c>
      <c r="N375">
        <v>1.1499999999999999</v>
      </c>
      <c r="O375">
        <v>1.1499999999999999</v>
      </c>
    </row>
    <row r="376" spans="1:15" x14ac:dyDescent="0.3">
      <c r="A376" s="1" t="s">
        <v>398</v>
      </c>
      <c r="B376" s="2">
        <v>42394.661999999997</v>
      </c>
      <c r="C376" s="1" t="s">
        <v>14</v>
      </c>
      <c r="D376" s="1" t="s">
        <v>11</v>
      </c>
      <c r="E376" s="1" t="s">
        <v>12</v>
      </c>
      <c r="F376" s="1" t="s">
        <v>12</v>
      </c>
      <c r="G376">
        <v>31</v>
      </c>
      <c r="H376" s="2">
        <v>3.3948379629629155E-3</v>
      </c>
      <c r="I376">
        <v>3</v>
      </c>
      <c r="J376">
        <v>4</v>
      </c>
      <c r="K376">
        <v>240</v>
      </c>
      <c r="L376">
        <v>53</v>
      </c>
      <c r="M376">
        <v>293</v>
      </c>
      <c r="N376">
        <v>4.8833333333333337</v>
      </c>
      <c r="O376">
        <v>4.88</v>
      </c>
    </row>
    <row r="377" spans="1:15" x14ac:dyDescent="0.3">
      <c r="A377" s="1" t="s">
        <v>399</v>
      </c>
      <c r="B377" s="2">
        <v>42394.661999999997</v>
      </c>
      <c r="C377" s="1" t="s">
        <v>44</v>
      </c>
      <c r="D377" s="1" t="s">
        <v>11</v>
      </c>
      <c r="E377" s="1" t="s">
        <v>12</v>
      </c>
      <c r="F377" s="1" t="s">
        <v>12</v>
      </c>
      <c r="G377">
        <v>41</v>
      </c>
      <c r="H377" s="2">
        <v>3.4936111111110169E-3</v>
      </c>
      <c r="I377">
        <v>5</v>
      </c>
      <c r="J377">
        <v>5</v>
      </c>
      <c r="K377">
        <v>300</v>
      </c>
      <c r="L377">
        <v>2</v>
      </c>
      <c r="M377">
        <v>302</v>
      </c>
      <c r="N377">
        <v>5.0333333333333332</v>
      </c>
      <c r="O377">
        <v>5.03</v>
      </c>
    </row>
    <row r="378" spans="1:15" x14ac:dyDescent="0.3">
      <c r="A378" s="1" t="s">
        <v>400</v>
      </c>
      <c r="B378" s="2">
        <v>42394.661</v>
      </c>
      <c r="C378" s="1" t="s">
        <v>20</v>
      </c>
      <c r="D378" s="1" t="s">
        <v>11</v>
      </c>
      <c r="E378" s="1" t="s">
        <v>12</v>
      </c>
      <c r="F378" s="1" t="s">
        <v>12</v>
      </c>
      <c r="G378">
        <v>44</v>
      </c>
      <c r="H378" s="2">
        <v>4.1374999999999051E-3</v>
      </c>
      <c r="I378">
        <v>5</v>
      </c>
      <c r="J378">
        <v>5</v>
      </c>
      <c r="K378">
        <v>300</v>
      </c>
      <c r="L378">
        <v>57</v>
      </c>
      <c r="M378">
        <v>357</v>
      </c>
      <c r="N378">
        <v>5.95</v>
      </c>
      <c r="O378">
        <v>5.95</v>
      </c>
    </row>
    <row r="379" spans="1:15" x14ac:dyDescent="0.3">
      <c r="A379" s="1" t="s">
        <v>401</v>
      </c>
      <c r="B379" s="2">
        <v>42394.661</v>
      </c>
      <c r="C379" s="1" t="s">
        <v>23</v>
      </c>
      <c r="D379" s="1" t="s">
        <v>24</v>
      </c>
      <c r="E379" s="1" t="s">
        <v>18</v>
      </c>
      <c r="F379" s="1" t="s">
        <v>18</v>
      </c>
      <c r="H379" s="2"/>
    </row>
    <row r="380" spans="1:15" x14ac:dyDescent="0.3">
      <c r="A380" s="1" t="s">
        <v>402</v>
      </c>
      <c r="B380" s="2">
        <v>42394.639000000003</v>
      </c>
      <c r="C380" s="1" t="s">
        <v>17</v>
      </c>
      <c r="D380" s="1" t="s">
        <v>26</v>
      </c>
      <c r="E380" s="1" t="s">
        <v>12</v>
      </c>
      <c r="F380" s="1" t="s">
        <v>12</v>
      </c>
      <c r="G380">
        <v>53</v>
      </c>
      <c r="H380" s="2">
        <v>2.6437615740739773E-3</v>
      </c>
      <c r="I380">
        <v>3</v>
      </c>
      <c r="J380">
        <v>3</v>
      </c>
      <c r="K380">
        <v>180</v>
      </c>
      <c r="L380">
        <v>48</v>
      </c>
      <c r="M380">
        <v>228</v>
      </c>
      <c r="N380">
        <v>3.8</v>
      </c>
      <c r="O380">
        <v>3.8</v>
      </c>
    </row>
    <row r="381" spans="1:15" x14ac:dyDescent="0.3">
      <c r="A381" s="1" t="s">
        <v>403</v>
      </c>
      <c r="B381" s="2">
        <v>42394.639000000003</v>
      </c>
      <c r="C381" s="1" t="s">
        <v>44</v>
      </c>
      <c r="D381" s="1" t="s">
        <v>15</v>
      </c>
      <c r="E381" s="1" t="s">
        <v>12</v>
      </c>
      <c r="F381" s="1" t="s">
        <v>12</v>
      </c>
      <c r="G381">
        <v>106</v>
      </c>
      <c r="H381" s="2">
        <v>4.5748263888889529E-3</v>
      </c>
      <c r="I381">
        <v>1</v>
      </c>
      <c r="J381">
        <v>6</v>
      </c>
      <c r="K381">
        <v>360</v>
      </c>
      <c r="L381">
        <v>35</v>
      </c>
      <c r="M381">
        <v>395</v>
      </c>
      <c r="N381">
        <v>6.583333333333333</v>
      </c>
      <c r="O381">
        <v>6.58</v>
      </c>
    </row>
    <row r="382" spans="1:15" x14ac:dyDescent="0.3">
      <c r="A382" s="1" t="s">
        <v>404</v>
      </c>
      <c r="B382" s="2">
        <v>42394.629000000001</v>
      </c>
      <c r="C382" s="1" t="s">
        <v>23</v>
      </c>
      <c r="D382" s="1" t="s">
        <v>21</v>
      </c>
      <c r="E382" s="1" t="s">
        <v>18</v>
      </c>
      <c r="F382" s="1" t="s">
        <v>18</v>
      </c>
      <c r="H382" s="2"/>
    </row>
    <row r="383" spans="1:15" x14ac:dyDescent="0.3">
      <c r="A383" s="1" t="s">
        <v>405</v>
      </c>
      <c r="B383" s="2">
        <v>42394.629000000001</v>
      </c>
      <c r="C383" s="1" t="s">
        <v>36</v>
      </c>
      <c r="D383" s="1" t="s">
        <v>26</v>
      </c>
      <c r="E383" s="1" t="s">
        <v>12</v>
      </c>
      <c r="F383" s="1" t="s">
        <v>12</v>
      </c>
      <c r="G383">
        <v>50</v>
      </c>
      <c r="H383" s="2">
        <v>3.6785879629630536E-4</v>
      </c>
      <c r="I383">
        <v>3</v>
      </c>
      <c r="J383">
        <v>0</v>
      </c>
      <c r="K383">
        <v>0</v>
      </c>
      <c r="L383">
        <v>32</v>
      </c>
      <c r="M383">
        <v>32</v>
      </c>
      <c r="N383">
        <v>0.53333333333333333</v>
      </c>
      <c r="O383">
        <v>0.53</v>
      </c>
    </row>
    <row r="384" spans="1:15" x14ac:dyDescent="0.3">
      <c r="A384" s="1" t="s">
        <v>406</v>
      </c>
      <c r="B384" s="2">
        <v>42394.627999999997</v>
      </c>
      <c r="C384" s="1" t="s">
        <v>17</v>
      </c>
      <c r="D384" s="1" t="s">
        <v>24</v>
      </c>
      <c r="E384" s="1" t="s">
        <v>12</v>
      </c>
      <c r="F384" s="1" t="s">
        <v>12</v>
      </c>
      <c r="G384">
        <v>78</v>
      </c>
      <c r="H384" s="2">
        <v>3.5935995370370843E-3</v>
      </c>
      <c r="I384">
        <v>4</v>
      </c>
      <c r="J384">
        <v>5</v>
      </c>
      <c r="K384">
        <v>300</v>
      </c>
      <c r="L384">
        <v>10</v>
      </c>
      <c r="M384">
        <v>310</v>
      </c>
      <c r="N384">
        <v>5.166666666666667</v>
      </c>
      <c r="O384">
        <v>5.17</v>
      </c>
    </row>
    <row r="385" spans="1:15" x14ac:dyDescent="0.3">
      <c r="A385" s="1" t="s">
        <v>407</v>
      </c>
      <c r="B385" s="2">
        <v>42394.627999999997</v>
      </c>
      <c r="C385" s="1" t="s">
        <v>30</v>
      </c>
      <c r="D385" s="1" t="s">
        <v>26</v>
      </c>
      <c r="E385" s="1" t="s">
        <v>12</v>
      </c>
      <c r="F385" s="1" t="s">
        <v>12</v>
      </c>
      <c r="G385">
        <v>15</v>
      </c>
      <c r="H385" s="2">
        <v>1.5056018518517789E-3</v>
      </c>
      <c r="I385">
        <v>3</v>
      </c>
      <c r="J385">
        <v>2</v>
      </c>
      <c r="K385">
        <v>120</v>
      </c>
      <c r="L385">
        <v>10</v>
      </c>
      <c r="M385">
        <v>130</v>
      </c>
      <c r="N385">
        <v>2.1666666666666665</v>
      </c>
      <c r="O385">
        <v>2.17</v>
      </c>
    </row>
    <row r="386" spans="1:15" x14ac:dyDescent="0.3">
      <c r="A386" s="1" t="s">
        <v>408</v>
      </c>
      <c r="B386" s="2">
        <v>42394.607000000004</v>
      </c>
      <c r="C386" s="1" t="s">
        <v>23</v>
      </c>
      <c r="D386" s="1" t="s">
        <v>21</v>
      </c>
      <c r="E386" s="1" t="s">
        <v>12</v>
      </c>
      <c r="F386" s="1" t="s">
        <v>12</v>
      </c>
      <c r="G386">
        <v>111</v>
      </c>
      <c r="H386" s="2">
        <v>4.2045370370369373E-3</v>
      </c>
      <c r="I386">
        <v>3</v>
      </c>
      <c r="J386">
        <v>6</v>
      </c>
      <c r="K386">
        <v>360</v>
      </c>
      <c r="L386">
        <v>3</v>
      </c>
      <c r="M386">
        <v>363</v>
      </c>
      <c r="N386">
        <v>6.05</v>
      </c>
      <c r="O386">
        <v>6.05</v>
      </c>
    </row>
    <row r="387" spans="1:15" x14ac:dyDescent="0.3">
      <c r="A387" s="1" t="s">
        <v>409</v>
      </c>
      <c r="B387" s="2">
        <v>42394.607000000004</v>
      </c>
      <c r="C387" s="1" t="s">
        <v>44</v>
      </c>
      <c r="D387" s="1" t="s">
        <v>11</v>
      </c>
      <c r="E387" s="1" t="s">
        <v>12</v>
      </c>
      <c r="F387" s="1" t="s">
        <v>12</v>
      </c>
      <c r="G387">
        <v>56</v>
      </c>
      <c r="H387" s="2">
        <v>2.2879745370369964E-3</v>
      </c>
      <c r="I387">
        <v>3</v>
      </c>
      <c r="J387">
        <v>3</v>
      </c>
      <c r="K387">
        <v>180</v>
      </c>
      <c r="L387">
        <v>18</v>
      </c>
      <c r="M387">
        <v>198</v>
      </c>
      <c r="N387">
        <v>3.3</v>
      </c>
      <c r="O387">
        <v>3.3</v>
      </c>
    </row>
    <row r="388" spans="1:15" x14ac:dyDescent="0.3">
      <c r="A388" s="1" t="s">
        <v>410</v>
      </c>
      <c r="B388" s="2">
        <v>42394.601999999999</v>
      </c>
      <c r="C388" s="1" t="s">
        <v>44</v>
      </c>
      <c r="D388" s="1" t="s">
        <v>21</v>
      </c>
      <c r="E388" s="1" t="s">
        <v>12</v>
      </c>
      <c r="F388" s="1" t="s">
        <v>12</v>
      </c>
      <c r="G388">
        <v>106</v>
      </c>
      <c r="H388" s="2">
        <v>6.2724537037039951E-4</v>
      </c>
      <c r="I388">
        <v>3</v>
      </c>
      <c r="J388">
        <v>0</v>
      </c>
      <c r="K388">
        <v>0</v>
      </c>
      <c r="L388">
        <v>54</v>
      </c>
      <c r="M388">
        <v>54</v>
      </c>
      <c r="N388">
        <v>0.9</v>
      </c>
      <c r="O388">
        <v>0.9</v>
      </c>
    </row>
    <row r="389" spans="1:15" x14ac:dyDescent="0.3">
      <c r="A389" s="1" t="s">
        <v>411</v>
      </c>
      <c r="B389" s="2">
        <v>42394.601999999999</v>
      </c>
      <c r="C389" s="1" t="s">
        <v>44</v>
      </c>
      <c r="D389" s="1" t="s">
        <v>15</v>
      </c>
      <c r="E389" s="1" t="s">
        <v>18</v>
      </c>
      <c r="F389" s="1" t="s">
        <v>18</v>
      </c>
      <c r="H389" s="2"/>
    </row>
    <row r="390" spans="1:15" x14ac:dyDescent="0.3">
      <c r="A390" s="1" t="s">
        <v>412</v>
      </c>
      <c r="B390" s="2">
        <v>42394.591999999997</v>
      </c>
      <c r="C390" s="1" t="s">
        <v>20</v>
      </c>
      <c r="D390" s="1" t="s">
        <v>26</v>
      </c>
      <c r="E390" s="1" t="s">
        <v>18</v>
      </c>
      <c r="F390" s="1" t="s">
        <v>18</v>
      </c>
      <c r="H390" s="2"/>
    </row>
    <row r="391" spans="1:15" x14ac:dyDescent="0.3">
      <c r="A391" s="1" t="s">
        <v>413</v>
      </c>
      <c r="B391" s="2">
        <v>42394.591999999997</v>
      </c>
      <c r="C391" s="1" t="s">
        <v>36</v>
      </c>
      <c r="D391" s="1" t="s">
        <v>24</v>
      </c>
      <c r="E391" s="1" t="s">
        <v>12</v>
      </c>
      <c r="F391" s="1" t="s">
        <v>12</v>
      </c>
      <c r="G391">
        <v>108</v>
      </c>
      <c r="H391" s="2">
        <v>4.5793865740739736E-3</v>
      </c>
      <c r="I391">
        <v>3</v>
      </c>
      <c r="J391">
        <v>6</v>
      </c>
      <c r="K391">
        <v>360</v>
      </c>
      <c r="L391">
        <v>36</v>
      </c>
      <c r="M391">
        <v>396</v>
      </c>
      <c r="N391">
        <v>6.6</v>
      </c>
      <c r="O391">
        <v>6.6</v>
      </c>
    </row>
    <row r="392" spans="1:15" x14ac:dyDescent="0.3">
      <c r="A392" s="1" t="s">
        <v>414</v>
      </c>
      <c r="B392" s="2">
        <v>42394.591</v>
      </c>
      <c r="C392" s="1" t="s">
        <v>23</v>
      </c>
      <c r="D392" s="1" t="s">
        <v>24</v>
      </c>
      <c r="E392" s="1" t="s">
        <v>12</v>
      </c>
      <c r="F392" s="1" t="s">
        <v>12</v>
      </c>
      <c r="G392">
        <v>54</v>
      </c>
      <c r="H392" s="2">
        <v>2.9067708333332387E-3</v>
      </c>
      <c r="I392">
        <v>3</v>
      </c>
      <c r="J392">
        <v>4</v>
      </c>
      <c r="K392">
        <v>240</v>
      </c>
      <c r="L392">
        <v>11</v>
      </c>
      <c r="M392">
        <v>251</v>
      </c>
      <c r="N392">
        <v>4.1833333333333336</v>
      </c>
      <c r="O392">
        <v>4.18</v>
      </c>
    </row>
    <row r="393" spans="1:15" x14ac:dyDescent="0.3">
      <c r="A393" s="1" t="s">
        <v>415</v>
      </c>
      <c r="B393" s="2">
        <v>42394.591</v>
      </c>
      <c r="C393" s="1" t="s">
        <v>44</v>
      </c>
      <c r="D393" s="1" t="s">
        <v>26</v>
      </c>
      <c r="E393" s="1" t="s">
        <v>12</v>
      </c>
      <c r="F393" s="1" t="s">
        <v>12</v>
      </c>
      <c r="G393">
        <v>94</v>
      </c>
      <c r="H393" s="2">
        <v>3.511828703703701E-3</v>
      </c>
      <c r="I393">
        <v>2</v>
      </c>
      <c r="J393">
        <v>5</v>
      </c>
      <c r="K393">
        <v>300</v>
      </c>
      <c r="L393">
        <v>3</v>
      </c>
      <c r="M393">
        <v>303</v>
      </c>
      <c r="N393">
        <v>5.05</v>
      </c>
      <c r="O393">
        <v>5.05</v>
      </c>
    </row>
    <row r="394" spans="1:15" x14ac:dyDescent="0.3">
      <c r="A394" s="1" t="s">
        <v>416</v>
      </c>
      <c r="B394" s="2">
        <v>42394.591</v>
      </c>
      <c r="C394" s="1" t="s">
        <v>23</v>
      </c>
      <c r="D394" s="1" t="s">
        <v>26</v>
      </c>
      <c r="E394" s="1" t="s">
        <v>18</v>
      </c>
      <c r="F394" s="1" t="s">
        <v>18</v>
      </c>
      <c r="H394" s="2"/>
    </row>
    <row r="395" spans="1:15" x14ac:dyDescent="0.3">
      <c r="A395" s="1" t="s">
        <v>417</v>
      </c>
      <c r="B395" s="2">
        <v>42394.591</v>
      </c>
      <c r="C395" s="1" t="s">
        <v>36</v>
      </c>
      <c r="D395" s="1" t="s">
        <v>26</v>
      </c>
      <c r="E395" s="1" t="s">
        <v>12</v>
      </c>
      <c r="F395" s="1" t="s">
        <v>12</v>
      </c>
      <c r="G395">
        <v>24</v>
      </c>
      <c r="H395" s="2">
        <v>2.8277430555556649E-3</v>
      </c>
      <c r="I395">
        <v>4</v>
      </c>
      <c r="J395">
        <v>4</v>
      </c>
      <c r="K395">
        <v>240</v>
      </c>
      <c r="L395">
        <v>4</v>
      </c>
      <c r="M395">
        <v>244</v>
      </c>
      <c r="N395">
        <v>4.0666666666666664</v>
      </c>
      <c r="O395">
        <v>4.07</v>
      </c>
    </row>
    <row r="396" spans="1:15" x14ac:dyDescent="0.3">
      <c r="A396" s="1" t="s">
        <v>418</v>
      </c>
      <c r="B396" s="2">
        <v>42394.536999999997</v>
      </c>
      <c r="C396" s="1" t="s">
        <v>17</v>
      </c>
      <c r="D396" s="1" t="s">
        <v>21</v>
      </c>
      <c r="E396" s="1" t="s">
        <v>12</v>
      </c>
      <c r="F396" s="1" t="s">
        <v>12</v>
      </c>
      <c r="G396">
        <v>80</v>
      </c>
      <c r="H396" s="2">
        <v>4.2695601851852061E-3</v>
      </c>
      <c r="I396">
        <v>2</v>
      </c>
      <c r="J396">
        <v>6</v>
      </c>
      <c r="K396">
        <v>360</v>
      </c>
      <c r="L396">
        <v>9</v>
      </c>
      <c r="M396">
        <v>369</v>
      </c>
      <c r="N396">
        <v>6.15</v>
      </c>
      <c r="O396">
        <v>6.15</v>
      </c>
    </row>
    <row r="397" spans="1:15" x14ac:dyDescent="0.3">
      <c r="A397" s="1" t="s">
        <v>419</v>
      </c>
      <c r="B397" s="2">
        <v>42394.536999999997</v>
      </c>
      <c r="C397" s="1" t="s">
        <v>10</v>
      </c>
      <c r="D397" s="1" t="s">
        <v>11</v>
      </c>
      <c r="E397" s="1" t="s">
        <v>12</v>
      </c>
      <c r="F397" s="1" t="s">
        <v>12</v>
      </c>
      <c r="G397">
        <v>66</v>
      </c>
      <c r="H397" s="2">
        <v>4.1991666666667538E-3</v>
      </c>
      <c r="I397">
        <v>3</v>
      </c>
      <c r="J397">
        <v>6</v>
      </c>
      <c r="K397">
        <v>360</v>
      </c>
      <c r="L397">
        <v>3</v>
      </c>
      <c r="M397">
        <v>363</v>
      </c>
      <c r="N397">
        <v>6.05</v>
      </c>
      <c r="O397">
        <v>6.05</v>
      </c>
    </row>
    <row r="398" spans="1:15" x14ac:dyDescent="0.3">
      <c r="A398" s="1" t="s">
        <v>420</v>
      </c>
      <c r="B398" s="2">
        <v>42394.53</v>
      </c>
      <c r="C398" s="1" t="s">
        <v>10</v>
      </c>
      <c r="D398" s="1" t="s">
        <v>11</v>
      </c>
      <c r="E398" s="1" t="s">
        <v>18</v>
      </c>
      <c r="F398" s="1" t="s">
        <v>18</v>
      </c>
      <c r="H398" s="2"/>
    </row>
    <row r="399" spans="1:15" x14ac:dyDescent="0.3">
      <c r="A399" s="1" t="s">
        <v>421</v>
      </c>
      <c r="B399" s="2">
        <v>42394.53</v>
      </c>
      <c r="C399" s="1" t="s">
        <v>30</v>
      </c>
      <c r="D399" s="1" t="s">
        <v>11</v>
      </c>
      <c r="E399" s="1" t="s">
        <v>12</v>
      </c>
      <c r="F399" s="1" t="s">
        <v>12</v>
      </c>
      <c r="G399">
        <v>43</v>
      </c>
      <c r="H399" s="2">
        <v>4.5082523148147757E-3</v>
      </c>
      <c r="I399">
        <v>5</v>
      </c>
      <c r="J399">
        <v>6</v>
      </c>
      <c r="K399">
        <v>360</v>
      </c>
      <c r="L399">
        <v>30</v>
      </c>
      <c r="M399">
        <v>390</v>
      </c>
      <c r="N399">
        <v>6.5</v>
      </c>
      <c r="O399">
        <v>6.5</v>
      </c>
    </row>
    <row r="400" spans="1:15" x14ac:dyDescent="0.3">
      <c r="A400" s="1" t="s">
        <v>422</v>
      </c>
      <c r="B400" s="2">
        <v>42394.514999999999</v>
      </c>
      <c r="C400" s="1" t="s">
        <v>14</v>
      </c>
      <c r="D400" s="1" t="s">
        <v>24</v>
      </c>
      <c r="E400" s="1" t="s">
        <v>12</v>
      </c>
      <c r="F400" s="1" t="s">
        <v>12</v>
      </c>
      <c r="G400">
        <v>59</v>
      </c>
      <c r="H400" s="2">
        <v>4.0557754629628739E-3</v>
      </c>
      <c r="I400">
        <v>5</v>
      </c>
      <c r="J400">
        <v>5</v>
      </c>
      <c r="K400">
        <v>300</v>
      </c>
      <c r="L400">
        <v>50</v>
      </c>
      <c r="M400">
        <v>350</v>
      </c>
      <c r="N400">
        <v>5.833333333333333</v>
      </c>
      <c r="O400">
        <v>5.83</v>
      </c>
    </row>
    <row r="401" spans="1:15" x14ac:dyDescent="0.3">
      <c r="A401" s="1" t="s">
        <v>423</v>
      </c>
      <c r="B401" s="2">
        <v>42394.514999999999</v>
      </c>
      <c r="C401" s="1" t="s">
        <v>10</v>
      </c>
      <c r="D401" s="1" t="s">
        <v>15</v>
      </c>
      <c r="E401" s="1" t="s">
        <v>18</v>
      </c>
      <c r="F401" s="1" t="s">
        <v>18</v>
      </c>
      <c r="H401" s="2"/>
    </row>
    <row r="402" spans="1:15" x14ac:dyDescent="0.3">
      <c r="A402" s="1" t="s">
        <v>424</v>
      </c>
      <c r="B402" s="2">
        <v>42394.514999999999</v>
      </c>
      <c r="C402" s="1" t="s">
        <v>23</v>
      </c>
      <c r="D402" s="1" t="s">
        <v>15</v>
      </c>
      <c r="E402" s="1" t="s">
        <v>12</v>
      </c>
      <c r="F402" s="1" t="s">
        <v>12</v>
      </c>
      <c r="G402">
        <v>56</v>
      </c>
      <c r="H402" s="2">
        <v>9.6587962962968454E-4</v>
      </c>
      <c r="I402">
        <v>3</v>
      </c>
      <c r="J402">
        <v>1</v>
      </c>
      <c r="K402">
        <v>60</v>
      </c>
      <c r="L402">
        <v>23</v>
      </c>
      <c r="M402">
        <v>83</v>
      </c>
      <c r="N402">
        <v>1.3833333333333333</v>
      </c>
      <c r="O402">
        <v>1.38</v>
      </c>
    </row>
    <row r="403" spans="1:15" x14ac:dyDescent="0.3">
      <c r="A403" s="1" t="s">
        <v>425</v>
      </c>
      <c r="B403" s="2">
        <v>42394.514999999999</v>
      </c>
      <c r="C403" s="1" t="s">
        <v>14</v>
      </c>
      <c r="D403" s="1" t="s">
        <v>24</v>
      </c>
      <c r="E403" s="1" t="s">
        <v>12</v>
      </c>
      <c r="F403" s="1" t="s">
        <v>12</v>
      </c>
      <c r="G403">
        <v>56</v>
      </c>
      <c r="H403" s="2">
        <v>3.6124652777778099E-3</v>
      </c>
      <c r="I403">
        <v>3</v>
      </c>
      <c r="J403">
        <v>5</v>
      </c>
      <c r="K403">
        <v>300</v>
      </c>
      <c r="L403">
        <v>12</v>
      </c>
      <c r="M403">
        <v>312</v>
      </c>
      <c r="N403">
        <v>5.2</v>
      </c>
      <c r="O403">
        <v>5.2</v>
      </c>
    </row>
    <row r="404" spans="1:15" x14ac:dyDescent="0.3">
      <c r="A404" s="1" t="s">
        <v>426</v>
      </c>
      <c r="B404" s="2">
        <v>42394.512999999999</v>
      </c>
      <c r="C404" s="1" t="s">
        <v>14</v>
      </c>
      <c r="D404" s="1" t="s">
        <v>21</v>
      </c>
      <c r="E404" s="1" t="s">
        <v>12</v>
      </c>
      <c r="F404" s="1" t="s">
        <v>12</v>
      </c>
      <c r="G404">
        <v>112</v>
      </c>
      <c r="H404" s="2">
        <v>9.4238425925929903E-4</v>
      </c>
      <c r="I404">
        <v>4</v>
      </c>
      <c r="J404">
        <v>1</v>
      </c>
      <c r="K404">
        <v>60</v>
      </c>
      <c r="L404">
        <v>21</v>
      </c>
      <c r="M404">
        <v>81</v>
      </c>
      <c r="N404">
        <v>1.35</v>
      </c>
      <c r="O404">
        <v>1.35</v>
      </c>
    </row>
    <row r="405" spans="1:15" x14ac:dyDescent="0.3">
      <c r="A405" s="1" t="s">
        <v>427</v>
      </c>
      <c r="B405" s="2">
        <v>42394.512999999999</v>
      </c>
      <c r="C405" s="1" t="s">
        <v>20</v>
      </c>
      <c r="D405" s="1" t="s">
        <v>21</v>
      </c>
      <c r="E405" s="1" t="s">
        <v>12</v>
      </c>
      <c r="F405" s="1" t="s">
        <v>12</v>
      </c>
      <c r="G405">
        <v>37</v>
      </c>
      <c r="H405" s="2">
        <v>3.9258333333334061E-3</v>
      </c>
      <c r="I405">
        <v>4</v>
      </c>
      <c r="J405">
        <v>5</v>
      </c>
      <c r="K405">
        <v>300</v>
      </c>
      <c r="L405">
        <v>39</v>
      </c>
      <c r="M405">
        <v>339</v>
      </c>
      <c r="N405">
        <v>5.65</v>
      </c>
      <c r="O405">
        <v>5.65</v>
      </c>
    </row>
    <row r="406" spans="1:15" x14ac:dyDescent="0.3">
      <c r="A406" s="1" t="s">
        <v>428</v>
      </c>
      <c r="B406" s="2">
        <v>42394.508999999998</v>
      </c>
      <c r="C406" s="1" t="s">
        <v>17</v>
      </c>
      <c r="D406" s="1" t="s">
        <v>11</v>
      </c>
      <c r="E406" s="1" t="s">
        <v>12</v>
      </c>
      <c r="F406" s="1" t="s">
        <v>12</v>
      </c>
      <c r="G406">
        <v>73</v>
      </c>
      <c r="H406" s="2">
        <v>3.8825810185185716E-3</v>
      </c>
      <c r="I406">
        <v>3</v>
      </c>
      <c r="J406">
        <v>5</v>
      </c>
      <c r="K406">
        <v>300</v>
      </c>
      <c r="L406">
        <v>35</v>
      </c>
      <c r="M406">
        <v>335</v>
      </c>
      <c r="N406">
        <v>5.583333333333333</v>
      </c>
      <c r="O406">
        <v>5.58</v>
      </c>
    </row>
    <row r="407" spans="1:15" x14ac:dyDescent="0.3">
      <c r="A407" s="1" t="s">
        <v>429</v>
      </c>
      <c r="B407" s="2">
        <v>42394.508999999998</v>
      </c>
      <c r="C407" s="1" t="s">
        <v>30</v>
      </c>
      <c r="D407" s="1" t="s">
        <v>26</v>
      </c>
      <c r="E407" s="1" t="s">
        <v>18</v>
      </c>
      <c r="F407" s="1" t="s">
        <v>18</v>
      </c>
      <c r="H407" s="2"/>
    </row>
    <row r="408" spans="1:15" x14ac:dyDescent="0.3">
      <c r="A408" s="1" t="s">
        <v>430</v>
      </c>
      <c r="B408" s="2">
        <v>42394.506999999998</v>
      </c>
      <c r="C408" s="1" t="s">
        <v>36</v>
      </c>
      <c r="D408" s="1" t="s">
        <v>11</v>
      </c>
      <c r="E408" s="1" t="s">
        <v>12</v>
      </c>
      <c r="F408" s="1" t="s">
        <v>12</v>
      </c>
      <c r="G408">
        <v>93</v>
      </c>
      <c r="H408" s="2">
        <v>2.2080439814815556E-3</v>
      </c>
      <c r="I408">
        <v>4</v>
      </c>
      <c r="J408">
        <v>3</v>
      </c>
      <c r="K408">
        <v>180</v>
      </c>
      <c r="L408">
        <v>11</v>
      </c>
      <c r="M408">
        <v>191</v>
      </c>
      <c r="N408">
        <v>3.1833333333333331</v>
      </c>
      <c r="O408">
        <v>3.18</v>
      </c>
    </row>
    <row r="409" spans="1:15" x14ac:dyDescent="0.3">
      <c r="A409" s="1" t="s">
        <v>431</v>
      </c>
      <c r="B409" s="2">
        <v>42394.506999999998</v>
      </c>
      <c r="C409" s="1" t="s">
        <v>10</v>
      </c>
      <c r="D409" s="1" t="s">
        <v>11</v>
      </c>
      <c r="E409" s="1" t="s">
        <v>18</v>
      </c>
      <c r="F409" s="1" t="s">
        <v>18</v>
      </c>
      <c r="H409" s="2"/>
    </row>
    <row r="410" spans="1:15" x14ac:dyDescent="0.3">
      <c r="A410" s="1" t="s">
        <v>432</v>
      </c>
      <c r="B410" s="2">
        <v>42394.5</v>
      </c>
      <c r="C410" s="1" t="s">
        <v>23</v>
      </c>
      <c r="D410" s="1" t="s">
        <v>21</v>
      </c>
      <c r="E410" s="1" t="s">
        <v>12</v>
      </c>
      <c r="F410" s="1" t="s">
        <v>12</v>
      </c>
      <c r="G410">
        <v>29</v>
      </c>
      <c r="H410" s="2">
        <v>3.3481597222222437E-3</v>
      </c>
      <c r="I410">
        <v>4</v>
      </c>
      <c r="J410">
        <v>4</v>
      </c>
      <c r="K410">
        <v>240</v>
      </c>
      <c r="L410">
        <v>49</v>
      </c>
      <c r="M410">
        <v>289</v>
      </c>
      <c r="N410">
        <v>4.8166666666666664</v>
      </c>
      <c r="O410">
        <v>4.82</v>
      </c>
    </row>
    <row r="411" spans="1:15" x14ac:dyDescent="0.3">
      <c r="A411" s="1" t="s">
        <v>433</v>
      </c>
      <c r="B411" s="2">
        <v>42394.5</v>
      </c>
      <c r="C411" s="1" t="s">
        <v>30</v>
      </c>
      <c r="D411" s="1" t="s">
        <v>15</v>
      </c>
      <c r="E411" s="1" t="s">
        <v>12</v>
      </c>
      <c r="F411" s="1" t="s">
        <v>12</v>
      </c>
      <c r="G411">
        <v>41</v>
      </c>
      <c r="H411" s="2">
        <v>1.1896527777777166E-3</v>
      </c>
      <c r="I411">
        <v>1</v>
      </c>
      <c r="J411">
        <v>1</v>
      </c>
      <c r="K411">
        <v>60</v>
      </c>
      <c r="L411">
        <v>43</v>
      </c>
      <c r="M411">
        <v>103</v>
      </c>
      <c r="N411">
        <v>1.7166666666666666</v>
      </c>
      <c r="O411">
        <v>1.72</v>
      </c>
    </row>
    <row r="412" spans="1:15" x14ac:dyDescent="0.3">
      <c r="A412" s="1" t="s">
        <v>434</v>
      </c>
      <c r="B412" s="2">
        <v>42394.495999999999</v>
      </c>
      <c r="C412" s="1" t="s">
        <v>44</v>
      </c>
      <c r="D412" s="1" t="s">
        <v>24</v>
      </c>
      <c r="E412" s="1" t="s">
        <v>12</v>
      </c>
      <c r="F412" s="1" t="s">
        <v>12</v>
      </c>
      <c r="G412">
        <v>72</v>
      </c>
      <c r="H412" s="2">
        <v>3.8261111111110857E-3</v>
      </c>
      <c r="I412">
        <v>4</v>
      </c>
      <c r="J412">
        <v>5</v>
      </c>
      <c r="K412">
        <v>300</v>
      </c>
      <c r="L412">
        <v>31</v>
      </c>
      <c r="M412">
        <v>331</v>
      </c>
      <c r="N412">
        <v>5.5166666666666666</v>
      </c>
      <c r="O412">
        <v>5.52</v>
      </c>
    </row>
    <row r="413" spans="1:15" x14ac:dyDescent="0.3">
      <c r="A413" s="1" t="s">
        <v>435</v>
      </c>
      <c r="B413" s="2">
        <v>42394.495999999999</v>
      </c>
      <c r="C413" s="1" t="s">
        <v>30</v>
      </c>
      <c r="D413" s="1" t="s">
        <v>21</v>
      </c>
      <c r="E413" s="1" t="s">
        <v>12</v>
      </c>
      <c r="F413" s="1" t="s">
        <v>12</v>
      </c>
      <c r="G413">
        <v>73</v>
      </c>
      <c r="H413" s="2">
        <v>2.2488773148148233E-3</v>
      </c>
      <c r="I413">
        <v>4</v>
      </c>
      <c r="J413">
        <v>3</v>
      </c>
      <c r="K413">
        <v>180</v>
      </c>
      <c r="L413">
        <v>14</v>
      </c>
      <c r="M413">
        <v>194</v>
      </c>
      <c r="N413">
        <v>3.2333333333333334</v>
      </c>
      <c r="O413">
        <v>3.23</v>
      </c>
    </row>
    <row r="414" spans="1:15" x14ac:dyDescent="0.3">
      <c r="A414" s="1" t="s">
        <v>436</v>
      </c>
      <c r="B414" s="2">
        <v>42394.495999999999</v>
      </c>
      <c r="C414" s="1" t="s">
        <v>36</v>
      </c>
      <c r="D414" s="1" t="s">
        <v>21</v>
      </c>
      <c r="E414" s="1" t="s">
        <v>12</v>
      </c>
      <c r="F414" s="1" t="s">
        <v>18</v>
      </c>
      <c r="G414">
        <v>105</v>
      </c>
      <c r="H414" s="2">
        <v>2.1456250000000399E-3</v>
      </c>
      <c r="I414">
        <v>4</v>
      </c>
      <c r="J414">
        <v>3</v>
      </c>
      <c r="K414">
        <v>180</v>
      </c>
      <c r="L414">
        <v>5</v>
      </c>
      <c r="M414">
        <v>185</v>
      </c>
      <c r="N414">
        <v>3.0833333333333335</v>
      </c>
      <c r="O414">
        <v>3.08</v>
      </c>
    </row>
    <row r="415" spans="1:15" x14ac:dyDescent="0.3">
      <c r="A415" s="1" t="s">
        <v>437</v>
      </c>
      <c r="B415" s="2">
        <v>42394.495999999999</v>
      </c>
      <c r="C415" s="1" t="s">
        <v>14</v>
      </c>
      <c r="D415" s="1" t="s">
        <v>15</v>
      </c>
      <c r="E415" s="1" t="s">
        <v>12</v>
      </c>
      <c r="F415" s="1" t="s">
        <v>12</v>
      </c>
      <c r="G415">
        <v>75</v>
      </c>
      <c r="H415" s="2">
        <v>2.6062499999999211E-3</v>
      </c>
      <c r="I415">
        <v>3</v>
      </c>
      <c r="J415">
        <v>3</v>
      </c>
      <c r="K415">
        <v>180</v>
      </c>
      <c r="L415">
        <v>45</v>
      </c>
      <c r="M415">
        <v>225</v>
      </c>
      <c r="N415">
        <v>3.75</v>
      </c>
      <c r="O415">
        <v>3.75</v>
      </c>
    </row>
    <row r="416" spans="1:15" x14ac:dyDescent="0.3">
      <c r="A416" s="1" t="s">
        <v>438</v>
      </c>
      <c r="B416" s="2">
        <v>42394.491999999998</v>
      </c>
      <c r="C416" s="1" t="s">
        <v>20</v>
      </c>
      <c r="D416" s="1" t="s">
        <v>24</v>
      </c>
      <c r="E416" s="1" t="s">
        <v>12</v>
      </c>
      <c r="F416" s="1" t="s">
        <v>12</v>
      </c>
      <c r="G416">
        <v>24</v>
      </c>
      <c r="H416" s="2">
        <v>3.2725000000000115E-3</v>
      </c>
      <c r="I416">
        <v>3</v>
      </c>
      <c r="J416">
        <v>4</v>
      </c>
      <c r="K416">
        <v>240</v>
      </c>
      <c r="L416">
        <v>43</v>
      </c>
      <c r="M416">
        <v>283</v>
      </c>
      <c r="N416">
        <v>4.7166666666666668</v>
      </c>
      <c r="O416">
        <v>4.72</v>
      </c>
    </row>
    <row r="417" spans="1:15" x14ac:dyDescent="0.3">
      <c r="A417" s="1" t="s">
        <v>439</v>
      </c>
      <c r="B417" s="2">
        <v>42394.491999999998</v>
      </c>
      <c r="C417" s="1" t="s">
        <v>30</v>
      </c>
      <c r="D417" s="1" t="s">
        <v>24</v>
      </c>
      <c r="E417" s="1" t="s">
        <v>12</v>
      </c>
      <c r="F417" s="1" t="s">
        <v>12</v>
      </c>
      <c r="G417">
        <v>75</v>
      </c>
      <c r="H417" s="2">
        <v>1.1931365740740496E-3</v>
      </c>
      <c r="I417">
        <v>4</v>
      </c>
      <c r="J417">
        <v>1</v>
      </c>
      <c r="K417">
        <v>60</v>
      </c>
      <c r="L417">
        <v>43</v>
      </c>
      <c r="M417">
        <v>103</v>
      </c>
      <c r="N417">
        <v>1.7166666666666666</v>
      </c>
      <c r="O417">
        <v>1.72</v>
      </c>
    </row>
    <row r="418" spans="1:15" x14ac:dyDescent="0.3">
      <c r="A418" s="1" t="s">
        <v>440</v>
      </c>
      <c r="B418" s="2">
        <v>42394.487999999998</v>
      </c>
      <c r="C418" s="1" t="s">
        <v>14</v>
      </c>
      <c r="D418" s="1" t="s">
        <v>11</v>
      </c>
      <c r="E418" s="1" t="s">
        <v>18</v>
      </c>
      <c r="F418" s="1" t="s">
        <v>18</v>
      </c>
      <c r="H418" s="2"/>
    </row>
    <row r="419" spans="1:15" x14ac:dyDescent="0.3">
      <c r="A419" s="1" t="s">
        <v>441</v>
      </c>
      <c r="B419" s="2">
        <v>42394.487999999998</v>
      </c>
      <c r="C419" s="1" t="s">
        <v>14</v>
      </c>
      <c r="D419" s="1" t="s">
        <v>21</v>
      </c>
      <c r="E419" s="1" t="s">
        <v>12</v>
      </c>
      <c r="F419" s="1" t="s">
        <v>18</v>
      </c>
      <c r="G419">
        <v>57</v>
      </c>
      <c r="H419" s="2">
        <v>1.6932870370369724E-3</v>
      </c>
      <c r="I419">
        <v>3</v>
      </c>
      <c r="J419">
        <v>2</v>
      </c>
      <c r="K419">
        <v>120</v>
      </c>
      <c r="L419">
        <v>26</v>
      </c>
      <c r="M419">
        <v>146</v>
      </c>
      <c r="N419">
        <v>2.4333333333333331</v>
      </c>
      <c r="O419">
        <v>2.4300000000000002</v>
      </c>
    </row>
    <row r="420" spans="1:15" x14ac:dyDescent="0.3">
      <c r="A420" s="1" t="s">
        <v>442</v>
      </c>
      <c r="B420" s="2">
        <v>42394.461000000003</v>
      </c>
      <c r="C420" s="1" t="s">
        <v>20</v>
      </c>
      <c r="D420" s="1" t="s">
        <v>15</v>
      </c>
      <c r="E420" s="1" t="s">
        <v>12</v>
      </c>
      <c r="F420" s="1" t="s">
        <v>12</v>
      </c>
      <c r="G420">
        <v>61</v>
      </c>
      <c r="H420" s="2">
        <v>1.4420370370369362E-3</v>
      </c>
      <c r="I420">
        <v>5</v>
      </c>
      <c r="J420">
        <v>2</v>
      </c>
      <c r="K420">
        <v>120</v>
      </c>
      <c r="L420">
        <v>5</v>
      </c>
      <c r="M420">
        <v>125</v>
      </c>
      <c r="N420">
        <v>2.0833333333333335</v>
      </c>
      <c r="O420">
        <v>2.08</v>
      </c>
    </row>
    <row r="421" spans="1:15" x14ac:dyDescent="0.3">
      <c r="A421" s="1" t="s">
        <v>443</v>
      </c>
      <c r="B421" s="2">
        <v>42394.461000000003</v>
      </c>
      <c r="C421" s="1" t="s">
        <v>20</v>
      </c>
      <c r="D421" s="1" t="s">
        <v>15</v>
      </c>
      <c r="E421" s="1" t="s">
        <v>12</v>
      </c>
      <c r="F421" s="1" t="s">
        <v>12</v>
      </c>
      <c r="G421">
        <v>99</v>
      </c>
      <c r="H421" s="2">
        <v>3.8570023148147836E-3</v>
      </c>
      <c r="I421">
        <v>5</v>
      </c>
      <c r="J421">
        <v>5</v>
      </c>
      <c r="K421">
        <v>300</v>
      </c>
      <c r="L421">
        <v>33</v>
      </c>
      <c r="M421">
        <v>333</v>
      </c>
      <c r="N421">
        <v>5.55</v>
      </c>
      <c r="O421">
        <v>5.55</v>
      </c>
    </row>
    <row r="422" spans="1:15" x14ac:dyDescent="0.3">
      <c r="A422" s="1" t="s">
        <v>444</v>
      </c>
      <c r="B422" s="2">
        <v>42394.446000000004</v>
      </c>
      <c r="C422" s="1" t="s">
        <v>44</v>
      </c>
      <c r="D422" s="1" t="s">
        <v>26</v>
      </c>
      <c r="E422" s="1" t="s">
        <v>12</v>
      </c>
      <c r="F422" s="1" t="s">
        <v>12</v>
      </c>
      <c r="G422">
        <v>115</v>
      </c>
      <c r="H422" s="2">
        <v>4.1450462962961954E-3</v>
      </c>
      <c r="I422">
        <v>4</v>
      </c>
      <c r="J422">
        <v>5</v>
      </c>
      <c r="K422">
        <v>300</v>
      </c>
      <c r="L422">
        <v>58</v>
      </c>
      <c r="M422">
        <v>358</v>
      </c>
      <c r="N422">
        <v>5.9666666666666668</v>
      </c>
      <c r="O422">
        <v>5.97</v>
      </c>
    </row>
    <row r="423" spans="1:15" x14ac:dyDescent="0.3">
      <c r="A423" s="1" t="s">
        <v>445</v>
      </c>
      <c r="B423" s="2">
        <v>42394.446000000004</v>
      </c>
      <c r="C423" s="1" t="s">
        <v>17</v>
      </c>
      <c r="D423" s="1" t="s">
        <v>15</v>
      </c>
      <c r="E423" s="1" t="s">
        <v>12</v>
      </c>
      <c r="F423" s="1" t="s">
        <v>12</v>
      </c>
      <c r="G423">
        <v>53</v>
      </c>
      <c r="H423" s="2">
        <v>4.2289236111110462E-3</v>
      </c>
      <c r="I423">
        <v>5</v>
      </c>
      <c r="J423">
        <v>6</v>
      </c>
      <c r="K423">
        <v>360</v>
      </c>
      <c r="L423">
        <v>5</v>
      </c>
      <c r="M423">
        <v>365</v>
      </c>
      <c r="N423">
        <v>6.083333333333333</v>
      </c>
      <c r="O423">
        <v>6.08</v>
      </c>
    </row>
    <row r="424" spans="1:15" x14ac:dyDescent="0.3">
      <c r="A424" s="1" t="s">
        <v>446</v>
      </c>
      <c r="B424" s="2">
        <v>42394.436000000002</v>
      </c>
      <c r="C424" s="1" t="s">
        <v>20</v>
      </c>
      <c r="D424" s="1" t="s">
        <v>11</v>
      </c>
      <c r="E424" s="1" t="s">
        <v>18</v>
      </c>
      <c r="F424" s="1" t="s">
        <v>18</v>
      </c>
      <c r="H424" s="2"/>
    </row>
    <row r="425" spans="1:15" x14ac:dyDescent="0.3">
      <c r="A425" s="1" t="s">
        <v>447</v>
      </c>
      <c r="B425" s="2">
        <v>42394.436000000002</v>
      </c>
      <c r="C425" s="1" t="s">
        <v>44</v>
      </c>
      <c r="D425" s="1" t="s">
        <v>24</v>
      </c>
      <c r="E425" s="1" t="s">
        <v>18</v>
      </c>
      <c r="F425" s="1" t="s">
        <v>18</v>
      </c>
      <c r="H425" s="2"/>
    </row>
    <row r="426" spans="1:15" x14ac:dyDescent="0.3">
      <c r="A426" s="1" t="s">
        <v>448</v>
      </c>
      <c r="B426" s="2">
        <v>42394.423999999999</v>
      </c>
      <c r="C426" s="1" t="s">
        <v>36</v>
      </c>
      <c r="D426" s="1" t="s">
        <v>24</v>
      </c>
      <c r="E426" s="1" t="s">
        <v>12</v>
      </c>
      <c r="F426" s="1" t="s">
        <v>12</v>
      </c>
      <c r="G426">
        <v>102</v>
      </c>
      <c r="H426" s="2">
        <v>3.6270138888889747E-3</v>
      </c>
      <c r="I426">
        <v>5</v>
      </c>
      <c r="J426">
        <v>5</v>
      </c>
      <c r="K426">
        <v>300</v>
      </c>
      <c r="L426">
        <v>13</v>
      </c>
      <c r="M426">
        <v>313</v>
      </c>
      <c r="N426">
        <v>5.2166666666666668</v>
      </c>
      <c r="O426">
        <v>5.22</v>
      </c>
    </row>
    <row r="427" spans="1:15" x14ac:dyDescent="0.3">
      <c r="A427" s="1" t="s">
        <v>449</v>
      </c>
      <c r="B427" s="2">
        <v>42394.423999999999</v>
      </c>
      <c r="C427" s="1" t="s">
        <v>44</v>
      </c>
      <c r="D427" s="1" t="s">
        <v>21</v>
      </c>
      <c r="E427" s="1" t="s">
        <v>12</v>
      </c>
      <c r="F427" s="1" t="s">
        <v>18</v>
      </c>
      <c r="G427">
        <v>123</v>
      </c>
      <c r="H427" s="2">
        <v>4.3476851851842468E-4</v>
      </c>
      <c r="I427">
        <v>3</v>
      </c>
      <c r="J427">
        <v>0</v>
      </c>
      <c r="K427">
        <v>0</v>
      </c>
      <c r="L427">
        <v>38</v>
      </c>
      <c r="M427">
        <v>38</v>
      </c>
      <c r="N427">
        <v>0.6333333333333333</v>
      </c>
      <c r="O427">
        <v>0.63</v>
      </c>
    </row>
    <row r="428" spans="1:15" x14ac:dyDescent="0.3">
      <c r="A428" s="1" t="s">
        <v>450</v>
      </c>
      <c r="B428" s="2">
        <v>42394.400999999998</v>
      </c>
      <c r="C428" s="1" t="s">
        <v>30</v>
      </c>
      <c r="D428" s="1" t="s">
        <v>15</v>
      </c>
      <c r="E428" s="1" t="s">
        <v>12</v>
      </c>
      <c r="F428" s="1" t="s">
        <v>12</v>
      </c>
      <c r="G428">
        <v>19</v>
      </c>
      <c r="H428" s="2">
        <v>4.4310300925924917E-3</v>
      </c>
      <c r="I428">
        <v>3</v>
      </c>
      <c r="J428">
        <v>6</v>
      </c>
      <c r="K428">
        <v>360</v>
      </c>
      <c r="L428">
        <v>23</v>
      </c>
      <c r="M428">
        <v>383</v>
      </c>
      <c r="N428">
        <v>6.3833333333333337</v>
      </c>
      <c r="O428">
        <v>6.38</v>
      </c>
    </row>
    <row r="429" spans="1:15" x14ac:dyDescent="0.3">
      <c r="A429" s="1" t="s">
        <v>451</v>
      </c>
      <c r="B429" s="2">
        <v>42394.400999999998</v>
      </c>
      <c r="C429" s="1" t="s">
        <v>36</v>
      </c>
      <c r="D429" s="1" t="s">
        <v>26</v>
      </c>
      <c r="E429" s="1" t="s">
        <v>12</v>
      </c>
      <c r="F429" s="1" t="s">
        <v>12</v>
      </c>
      <c r="G429">
        <v>55</v>
      </c>
      <c r="H429" s="2">
        <v>4.5724537037037383E-3</v>
      </c>
      <c r="I429">
        <v>3</v>
      </c>
      <c r="J429">
        <v>6</v>
      </c>
      <c r="K429">
        <v>360</v>
      </c>
      <c r="L429">
        <v>35</v>
      </c>
      <c r="M429">
        <v>395</v>
      </c>
      <c r="N429">
        <v>6.583333333333333</v>
      </c>
      <c r="O429">
        <v>6.58</v>
      </c>
    </row>
    <row r="430" spans="1:15" x14ac:dyDescent="0.3">
      <c r="A430" s="1" t="s">
        <v>452</v>
      </c>
      <c r="B430" s="2">
        <v>42394.398000000001</v>
      </c>
      <c r="C430" s="1" t="s">
        <v>17</v>
      </c>
      <c r="D430" s="1" t="s">
        <v>15</v>
      </c>
      <c r="E430" s="1" t="s">
        <v>12</v>
      </c>
      <c r="F430" s="1" t="s">
        <v>12</v>
      </c>
      <c r="G430">
        <v>40</v>
      </c>
      <c r="H430" s="2">
        <v>4.8255208333334298E-3</v>
      </c>
      <c r="I430">
        <v>3</v>
      </c>
      <c r="J430">
        <v>6</v>
      </c>
      <c r="K430">
        <v>360</v>
      </c>
      <c r="L430">
        <v>57</v>
      </c>
      <c r="M430">
        <v>417</v>
      </c>
      <c r="N430">
        <v>6.95</v>
      </c>
      <c r="O430">
        <v>6.95</v>
      </c>
    </row>
    <row r="431" spans="1:15" x14ac:dyDescent="0.3">
      <c r="A431" s="1" t="s">
        <v>453</v>
      </c>
      <c r="B431" s="2">
        <v>42394.398000000001</v>
      </c>
      <c r="C431" s="1" t="s">
        <v>23</v>
      </c>
      <c r="D431" s="1" t="s">
        <v>21</v>
      </c>
      <c r="E431" s="1" t="s">
        <v>12</v>
      </c>
      <c r="F431" s="1" t="s">
        <v>12</v>
      </c>
      <c r="G431">
        <v>57</v>
      </c>
      <c r="H431" s="2">
        <v>3.9951273148148836E-3</v>
      </c>
      <c r="I431">
        <v>4</v>
      </c>
      <c r="J431">
        <v>5</v>
      </c>
      <c r="K431">
        <v>300</v>
      </c>
      <c r="L431">
        <v>45</v>
      </c>
      <c r="M431">
        <v>345</v>
      </c>
      <c r="N431">
        <v>5.75</v>
      </c>
      <c r="O431">
        <v>5.75</v>
      </c>
    </row>
    <row r="432" spans="1:15" x14ac:dyDescent="0.3">
      <c r="A432" s="1" t="s">
        <v>454</v>
      </c>
      <c r="B432" s="2">
        <v>42394.392999999996</v>
      </c>
      <c r="C432" s="1" t="s">
        <v>10</v>
      </c>
      <c r="D432" s="1" t="s">
        <v>26</v>
      </c>
      <c r="E432" s="1" t="s">
        <v>12</v>
      </c>
      <c r="F432" s="1" t="s">
        <v>12</v>
      </c>
      <c r="G432">
        <v>44</v>
      </c>
      <c r="H432" s="2">
        <v>4.7414351851851055E-3</v>
      </c>
      <c r="I432">
        <v>3</v>
      </c>
      <c r="J432">
        <v>6</v>
      </c>
      <c r="K432">
        <v>360</v>
      </c>
      <c r="L432">
        <v>50</v>
      </c>
      <c r="M432">
        <v>410</v>
      </c>
      <c r="N432">
        <v>6.833333333333333</v>
      </c>
      <c r="O432">
        <v>6.83</v>
      </c>
    </row>
    <row r="433" spans="1:15" x14ac:dyDescent="0.3">
      <c r="A433" s="1" t="s">
        <v>455</v>
      </c>
      <c r="B433" s="2">
        <v>42394.392999999996</v>
      </c>
      <c r="C433" s="1" t="s">
        <v>10</v>
      </c>
      <c r="D433" s="1" t="s">
        <v>11</v>
      </c>
      <c r="E433" s="1" t="s">
        <v>12</v>
      </c>
      <c r="F433" s="1" t="s">
        <v>12</v>
      </c>
      <c r="G433">
        <v>24</v>
      </c>
      <c r="H433" s="2">
        <v>2.5507986111110714E-3</v>
      </c>
      <c r="I433">
        <v>5</v>
      </c>
      <c r="J433">
        <v>3</v>
      </c>
      <c r="K433">
        <v>180</v>
      </c>
      <c r="L433">
        <v>40</v>
      </c>
      <c r="M433">
        <v>220</v>
      </c>
      <c r="N433">
        <v>3.6666666666666665</v>
      </c>
      <c r="O433">
        <v>3.67</v>
      </c>
    </row>
    <row r="434" spans="1:15" x14ac:dyDescent="0.3">
      <c r="A434" s="1" t="s">
        <v>456</v>
      </c>
      <c r="B434" s="2">
        <v>42394.385999999999</v>
      </c>
      <c r="C434" s="1" t="s">
        <v>17</v>
      </c>
      <c r="D434" s="1" t="s">
        <v>26</v>
      </c>
      <c r="E434" s="1" t="s">
        <v>12</v>
      </c>
      <c r="F434" s="1" t="s">
        <v>12</v>
      </c>
      <c r="G434">
        <v>76</v>
      </c>
      <c r="H434" s="2">
        <v>1.0663773148147371E-3</v>
      </c>
      <c r="I434">
        <v>4</v>
      </c>
      <c r="J434">
        <v>1</v>
      </c>
      <c r="K434">
        <v>60</v>
      </c>
      <c r="L434">
        <v>32</v>
      </c>
      <c r="M434">
        <v>92</v>
      </c>
      <c r="N434">
        <v>1.5333333333333334</v>
      </c>
      <c r="O434">
        <v>1.53</v>
      </c>
    </row>
    <row r="435" spans="1:15" x14ac:dyDescent="0.3">
      <c r="A435" s="1" t="s">
        <v>457</v>
      </c>
      <c r="B435" s="2">
        <v>42394.385999999999</v>
      </c>
      <c r="C435" s="1" t="s">
        <v>44</v>
      </c>
      <c r="D435" s="1" t="s">
        <v>21</v>
      </c>
      <c r="E435" s="1" t="s">
        <v>12</v>
      </c>
      <c r="F435" s="1" t="s">
        <v>12</v>
      </c>
      <c r="G435">
        <v>104</v>
      </c>
      <c r="H435" s="2">
        <v>4.5873842592591973E-3</v>
      </c>
      <c r="I435">
        <v>4</v>
      </c>
      <c r="J435">
        <v>6</v>
      </c>
      <c r="K435">
        <v>360</v>
      </c>
      <c r="L435">
        <v>36</v>
      </c>
      <c r="M435">
        <v>396</v>
      </c>
      <c r="N435">
        <v>6.6</v>
      </c>
      <c r="O435">
        <v>6.6</v>
      </c>
    </row>
    <row r="436" spans="1:15" x14ac:dyDescent="0.3">
      <c r="A436" s="1" t="s">
        <v>458</v>
      </c>
      <c r="B436" s="2">
        <v>42393.745999999999</v>
      </c>
      <c r="C436" s="1" t="s">
        <v>20</v>
      </c>
      <c r="D436" s="1" t="s">
        <v>11</v>
      </c>
      <c r="E436" s="1" t="s">
        <v>12</v>
      </c>
      <c r="F436" s="1" t="s">
        <v>12</v>
      </c>
      <c r="G436">
        <v>22</v>
      </c>
      <c r="H436" s="2">
        <v>1.222870370370277E-3</v>
      </c>
      <c r="I436">
        <v>4</v>
      </c>
      <c r="J436">
        <v>1</v>
      </c>
      <c r="K436">
        <v>60</v>
      </c>
      <c r="L436">
        <v>46</v>
      </c>
      <c r="M436">
        <v>106</v>
      </c>
      <c r="N436">
        <v>1.7666666666666666</v>
      </c>
      <c r="O436">
        <v>1.77</v>
      </c>
    </row>
    <row r="437" spans="1:15" x14ac:dyDescent="0.3">
      <c r="A437" s="1" t="s">
        <v>459</v>
      </c>
      <c r="B437" s="2">
        <v>42393.745999999999</v>
      </c>
      <c r="C437" s="1" t="s">
        <v>10</v>
      </c>
      <c r="D437" s="1" t="s">
        <v>15</v>
      </c>
      <c r="E437" s="1" t="s">
        <v>12</v>
      </c>
      <c r="F437" s="1" t="s">
        <v>12</v>
      </c>
      <c r="G437">
        <v>10</v>
      </c>
      <c r="H437" s="2">
        <v>4.3138194444445332E-3</v>
      </c>
      <c r="I437">
        <v>4</v>
      </c>
      <c r="J437">
        <v>6</v>
      </c>
      <c r="K437">
        <v>360</v>
      </c>
      <c r="L437">
        <v>13</v>
      </c>
      <c r="M437">
        <v>373</v>
      </c>
      <c r="N437">
        <v>6.2166666666666668</v>
      </c>
      <c r="O437">
        <v>6.22</v>
      </c>
    </row>
    <row r="438" spans="1:15" x14ac:dyDescent="0.3">
      <c r="A438" s="1" t="s">
        <v>460</v>
      </c>
      <c r="B438" s="2">
        <v>42393.726000000002</v>
      </c>
      <c r="C438" s="1" t="s">
        <v>10</v>
      </c>
      <c r="D438" s="1" t="s">
        <v>21</v>
      </c>
      <c r="E438" s="1" t="s">
        <v>12</v>
      </c>
      <c r="F438" s="1" t="s">
        <v>12</v>
      </c>
      <c r="G438">
        <v>17</v>
      </c>
      <c r="H438" s="2">
        <v>1.7920833333333608E-3</v>
      </c>
      <c r="I438">
        <v>1</v>
      </c>
      <c r="J438">
        <v>2</v>
      </c>
      <c r="K438">
        <v>120</v>
      </c>
      <c r="L438">
        <v>35</v>
      </c>
      <c r="M438">
        <v>155</v>
      </c>
      <c r="N438">
        <v>2.5833333333333335</v>
      </c>
      <c r="O438">
        <v>2.58</v>
      </c>
    </row>
    <row r="439" spans="1:15" x14ac:dyDescent="0.3">
      <c r="A439" s="1" t="s">
        <v>461</v>
      </c>
      <c r="B439" s="2">
        <v>42393.726000000002</v>
      </c>
      <c r="C439" s="1" t="s">
        <v>23</v>
      </c>
      <c r="D439" s="1" t="s">
        <v>21</v>
      </c>
      <c r="E439" s="1" t="s">
        <v>12</v>
      </c>
      <c r="F439" s="1" t="s">
        <v>12</v>
      </c>
      <c r="G439">
        <v>116</v>
      </c>
      <c r="H439" s="2">
        <v>8.9400462962951899E-4</v>
      </c>
      <c r="I439">
        <v>4</v>
      </c>
      <c r="J439">
        <v>1</v>
      </c>
      <c r="K439">
        <v>60</v>
      </c>
      <c r="L439">
        <v>17</v>
      </c>
      <c r="M439">
        <v>77</v>
      </c>
      <c r="N439">
        <v>1.2833333333333334</v>
      </c>
      <c r="O439">
        <v>1.28</v>
      </c>
    </row>
    <row r="440" spans="1:15" x14ac:dyDescent="0.3">
      <c r="A440" s="1" t="s">
        <v>462</v>
      </c>
      <c r="B440" s="2">
        <v>42393.72</v>
      </c>
      <c r="C440" s="1" t="s">
        <v>23</v>
      </c>
      <c r="D440" s="1" t="s">
        <v>24</v>
      </c>
      <c r="E440" s="1" t="s">
        <v>18</v>
      </c>
      <c r="F440" s="1" t="s">
        <v>18</v>
      </c>
      <c r="H440" s="2"/>
    </row>
    <row r="441" spans="1:15" x14ac:dyDescent="0.3">
      <c r="A441" s="1" t="s">
        <v>463</v>
      </c>
      <c r="B441" s="2">
        <v>42393.72</v>
      </c>
      <c r="C441" s="1" t="s">
        <v>14</v>
      </c>
      <c r="D441" s="1" t="s">
        <v>21</v>
      </c>
      <c r="E441" s="1" t="s">
        <v>12</v>
      </c>
      <c r="F441" s="1" t="s">
        <v>12</v>
      </c>
      <c r="G441">
        <v>84</v>
      </c>
      <c r="H441" s="2">
        <v>4.4136226851851923E-3</v>
      </c>
      <c r="I441">
        <v>4</v>
      </c>
      <c r="J441">
        <v>6</v>
      </c>
      <c r="K441">
        <v>360</v>
      </c>
      <c r="L441">
        <v>21</v>
      </c>
      <c r="M441">
        <v>381</v>
      </c>
      <c r="N441">
        <v>6.35</v>
      </c>
      <c r="O441">
        <v>6.35</v>
      </c>
    </row>
    <row r="442" spans="1:15" x14ac:dyDescent="0.3">
      <c r="A442" s="1" t="s">
        <v>464</v>
      </c>
      <c r="B442" s="2">
        <v>42393.697999999997</v>
      </c>
      <c r="C442" s="1" t="s">
        <v>14</v>
      </c>
      <c r="D442" s="1" t="s">
        <v>15</v>
      </c>
      <c r="E442" s="1" t="s">
        <v>12</v>
      </c>
      <c r="F442" s="1" t="s">
        <v>12</v>
      </c>
      <c r="G442">
        <v>19</v>
      </c>
      <c r="H442" s="2">
        <v>1.6371180555556641E-3</v>
      </c>
      <c r="I442">
        <v>3</v>
      </c>
      <c r="J442">
        <v>2</v>
      </c>
      <c r="K442">
        <v>120</v>
      </c>
      <c r="L442">
        <v>21</v>
      </c>
      <c r="M442">
        <v>141</v>
      </c>
      <c r="N442">
        <v>2.35</v>
      </c>
      <c r="O442">
        <v>2.35</v>
      </c>
    </row>
    <row r="443" spans="1:15" x14ac:dyDescent="0.3">
      <c r="A443" s="1" t="s">
        <v>465</v>
      </c>
      <c r="B443" s="2">
        <v>42393.697999999997</v>
      </c>
      <c r="C443" s="1" t="s">
        <v>30</v>
      </c>
      <c r="D443" s="1" t="s">
        <v>15</v>
      </c>
      <c r="E443" s="1" t="s">
        <v>12</v>
      </c>
      <c r="F443" s="1" t="s">
        <v>12</v>
      </c>
      <c r="G443">
        <v>47</v>
      </c>
      <c r="H443" s="2">
        <v>3.0835532407407218E-3</v>
      </c>
      <c r="I443">
        <v>3</v>
      </c>
      <c r="J443">
        <v>4</v>
      </c>
      <c r="K443">
        <v>240</v>
      </c>
      <c r="L443">
        <v>26</v>
      </c>
      <c r="M443">
        <v>266</v>
      </c>
      <c r="N443">
        <v>4.4333333333333336</v>
      </c>
      <c r="O443">
        <v>4.43</v>
      </c>
    </row>
    <row r="444" spans="1:15" x14ac:dyDescent="0.3">
      <c r="A444" s="1" t="s">
        <v>466</v>
      </c>
      <c r="B444" s="2">
        <v>42393.667999999998</v>
      </c>
      <c r="C444" s="1" t="s">
        <v>14</v>
      </c>
      <c r="D444" s="1" t="s">
        <v>11</v>
      </c>
      <c r="E444" s="1" t="s">
        <v>12</v>
      </c>
      <c r="F444" s="1" t="s">
        <v>12</v>
      </c>
      <c r="G444">
        <v>68</v>
      </c>
      <c r="H444" s="2">
        <v>4.9672453703708541E-4</v>
      </c>
      <c r="I444">
        <v>1</v>
      </c>
      <c r="J444">
        <v>0</v>
      </c>
      <c r="K444">
        <v>0</v>
      </c>
      <c r="L444">
        <v>43</v>
      </c>
      <c r="M444">
        <v>43</v>
      </c>
      <c r="N444">
        <v>0.71666666666666667</v>
      </c>
      <c r="O444">
        <v>0.72</v>
      </c>
    </row>
    <row r="445" spans="1:15" x14ac:dyDescent="0.3">
      <c r="A445" s="1" t="s">
        <v>467</v>
      </c>
      <c r="B445" s="2">
        <v>42393.667999999998</v>
      </c>
      <c r="C445" s="1" t="s">
        <v>14</v>
      </c>
      <c r="D445" s="1" t="s">
        <v>26</v>
      </c>
      <c r="E445" s="1" t="s">
        <v>12</v>
      </c>
      <c r="F445" s="1" t="s">
        <v>12</v>
      </c>
      <c r="G445">
        <v>43</v>
      </c>
      <c r="H445" s="2">
        <v>2.1978240740740951E-3</v>
      </c>
      <c r="I445">
        <v>3</v>
      </c>
      <c r="J445">
        <v>3</v>
      </c>
      <c r="K445">
        <v>180</v>
      </c>
      <c r="L445">
        <v>10</v>
      </c>
      <c r="M445">
        <v>190</v>
      </c>
      <c r="N445">
        <v>3.1666666666666665</v>
      </c>
      <c r="O445">
        <v>3.17</v>
      </c>
    </row>
    <row r="446" spans="1:15" x14ac:dyDescent="0.3">
      <c r="A446" s="1" t="s">
        <v>468</v>
      </c>
      <c r="B446" s="2">
        <v>42393.665999999997</v>
      </c>
      <c r="C446" s="1" t="s">
        <v>30</v>
      </c>
      <c r="D446" s="1" t="s">
        <v>11</v>
      </c>
      <c r="E446" s="1" t="s">
        <v>12</v>
      </c>
      <c r="F446" s="1" t="s">
        <v>12</v>
      </c>
      <c r="G446">
        <v>53</v>
      </c>
      <c r="H446" s="2">
        <v>4.1740277777777557E-3</v>
      </c>
      <c r="I446">
        <v>4</v>
      </c>
      <c r="J446">
        <v>6</v>
      </c>
      <c r="K446">
        <v>360</v>
      </c>
      <c r="L446">
        <v>1</v>
      </c>
      <c r="M446">
        <v>361</v>
      </c>
      <c r="N446">
        <v>6.0166666666666666</v>
      </c>
      <c r="O446">
        <v>6.02</v>
      </c>
    </row>
    <row r="447" spans="1:15" x14ac:dyDescent="0.3">
      <c r="A447" s="1" t="s">
        <v>469</v>
      </c>
      <c r="B447" s="2">
        <v>42393.665999999997</v>
      </c>
      <c r="C447" s="1" t="s">
        <v>44</v>
      </c>
      <c r="D447" s="1" t="s">
        <v>26</v>
      </c>
      <c r="E447" s="1" t="s">
        <v>12</v>
      </c>
      <c r="F447" s="1" t="s">
        <v>12</v>
      </c>
      <c r="G447">
        <v>37</v>
      </c>
      <c r="H447" s="2">
        <v>3.3438541666666044E-3</v>
      </c>
      <c r="I447">
        <v>2</v>
      </c>
      <c r="J447">
        <v>4</v>
      </c>
      <c r="K447">
        <v>240</v>
      </c>
      <c r="L447">
        <v>49</v>
      </c>
      <c r="M447">
        <v>289</v>
      </c>
      <c r="N447">
        <v>4.8166666666666664</v>
      </c>
      <c r="O447">
        <v>4.82</v>
      </c>
    </row>
    <row r="448" spans="1:15" x14ac:dyDescent="0.3">
      <c r="A448" s="1" t="s">
        <v>470</v>
      </c>
      <c r="B448" s="2">
        <v>42393.659</v>
      </c>
      <c r="C448" s="1" t="s">
        <v>17</v>
      </c>
      <c r="D448" s="1" t="s">
        <v>21</v>
      </c>
      <c r="E448" s="1" t="s">
        <v>12</v>
      </c>
      <c r="F448" s="1" t="s">
        <v>12</v>
      </c>
      <c r="G448">
        <v>116</v>
      </c>
      <c r="H448" s="2">
        <v>2.5366087962963579E-3</v>
      </c>
      <c r="I448">
        <v>5</v>
      </c>
      <c r="J448">
        <v>3</v>
      </c>
      <c r="K448">
        <v>180</v>
      </c>
      <c r="L448">
        <v>39</v>
      </c>
      <c r="M448">
        <v>219</v>
      </c>
      <c r="N448">
        <v>3.65</v>
      </c>
      <c r="O448">
        <v>3.65</v>
      </c>
    </row>
    <row r="449" spans="1:15" x14ac:dyDescent="0.3">
      <c r="A449" s="1" t="s">
        <v>471</v>
      </c>
      <c r="B449" s="2">
        <v>42393.659</v>
      </c>
      <c r="C449" s="1" t="s">
        <v>17</v>
      </c>
      <c r="D449" s="1" t="s">
        <v>21</v>
      </c>
      <c r="E449" s="1" t="s">
        <v>12</v>
      </c>
      <c r="F449" s="1" t="s">
        <v>12</v>
      </c>
      <c r="G449">
        <v>14</v>
      </c>
      <c r="H449" s="2">
        <v>4.2923842592592631E-3</v>
      </c>
      <c r="I449">
        <v>5</v>
      </c>
      <c r="J449">
        <v>6</v>
      </c>
      <c r="K449">
        <v>360</v>
      </c>
      <c r="L449">
        <v>11</v>
      </c>
      <c r="M449">
        <v>371</v>
      </c>
      <c r="N449">
        <v>6.1833333333333336</v>
      </c>
      <c r="O449">
        <v>6.18</v>
      </c>
    </row>
    <row r="450" spans="1:15" x14ac:dyDescent="0.3">
      <c r="A450" s="1" t="s">
        <v>472</v>
      </c>
      <c r="B450" s="2">
        <v>42393.616000000002</v>
      </c>
      <c r="C450" s="1" t="s">
        <v>36</v>
      </c>
      <c r="D450" s="1" t="s">
        <v>15</v>
      </c>
      <c r="E450" s="1" t="s">
        <v>12</v>
      </c>
      <c r="F450" s="1" t="s">
        <v>12</v>
      </c>
      <c r="G450">
        <v>96</v>
      </c>
      <c r="H450" s="2">
        <v>3.1247222222221538E-3</v>
      </c>
      <c r="I450">
        <v>2</v>
      </c>
      <c r="J450">
        <v>4</v>
      </c>
      <c r="K450">
        <v>240</v>
      </c>
      <c r="L450">
        <v>30</v>
      </c>
      <c r="M450">
        <v>270</v>
      </c>
      <c r="N450">
        <v>4.5</v>
      </c>
      <c r="O450">
        <v>4.5</v>
      </c>
    </row>
    <row r="451" spans="1:15" x14ac:dyDescent="0.3">
      <c r="A451" s="1" t="s">
        <v>473</v>
      </c>
      <c r="B451" s="2">
        <v>42393.616000000002</v>
      </c>
      <c r="C451" s="1" t="s">
        <v>14</v>
      </c>
      <c r="D451" s="1" t="s">
        <v>26</v>
      </c>
      <c r="E451" s="1" t="s">
        <v>12</v>
      </c>
      <c r="F451" s="1" t="s">
        <v>18</v>
      </c>
      <c r="G451">
        <v>110</v>
      </c>
      <c r="H451" s="2">
        <v>3.5093981481482128E-3</v>
      </c>
      <c r="I451">
        <v>5</v>
      </c>
      <c r="J451">
        <v>5</v>
      </c>
      <c r="K451">
        <v>300</v>
      </c>
      <c r="L451">
        <v>3</v>
      </c>
      <c r="M451">
        <v>303</v>
      </c>
      <c r="N451">
        <v>5.05</v>
      </c>
      <c r="O451">
        <v>5.05</v>
      </c>
    </row>
    <row r="452" spans="1:15" x14ac:dyDescent="0.3">
      <c r="A452" s="1" t="s">
        <v>474</v>
      </c>
      <c r="B452" s="2">
        <v>42393.614999999998</v>
      </c>
      <c r="C452" s="1" t="s">
        <v>44</v>
      </c>
      <c r="D452" s="1" t="s">
        <v>15</v>
      </c>
      <c r="E452" s="1" t="s">
        <v>12</v>
      </c>
      <c r="F452" s="1" t="s">
        <v>12</v>
      </c>
      <c r="G452">
        <v>76</v>
      </c>
      <c r="H452" s="2">
        <v>7.9401620370367354E-4</v>
      </c>
      <c r="I452">
        <v>3</v>
      </c>
      <c r="J452">
        <v>1</v>
      </c>
      <c r="K452">
        <v>60</v>
      </c>
      <c r="L452">
        <v>9</v>
      </c>
      <c r="M452">
        <v>69</v>
      </c>
      <c r="N452">
        <v>1.1499999999999999</v>
      </c>
      <c r="O452">
        <v>1.1499999999999999</v>
      </c>
    </row>
    <row r="453" spans="1:15" x14ac:dyDescent="0.3">
      <c r="A453" s="1" t="s">
        <v>475</v>
      </c>
      <c r="B453" s="2">
        <v>42393.614999999998</v>
      </c>
      <c r="C453" s="1" t="s">
        <v>20</v>
      </c>
      <c r="D453" s="1" t="s">
        <v>15</v>
      </c>
      <c r="E453" s="1" t="s">
        <v>12</v>
      </c>
      <c r="F453" s="1" t="s">
        <v>12</v>
      </c>
      <c r="G453">
        <v>124</v>
      </c>
      <c r="H453" s="2">
        <v>2.192199074074086E-3</v>
      </c>
      <c r="I453">
        <v>2</v>
      </c>
      <c r="J453">
        <v>3</v>
      </c>
      <c r="K453">
        <v>180</v>
      </c>
      <c r="L453">
        <v>9</v>
      </c>
      <c r="M453">
        <v>189</v>
      </c>
      <c r="N453">
        <v>3.15</v>
      </c>
      <c r="O453">
        <v>3.15</v>
      </c>
    </row>
    <row r="454" spans="1:15" x14ac:dyDescent="0.3">
      <c r="A454" s="1" t="s">
        <v>476</v>
      </c>
      <c r="B454" s="2">
        <v>42393.593999999997</v>
      </c>
      <c r="C454" s="1" t="s">
        <v>20</v>
      </c>
      <c r="D454" s="1" t="s">
        <v>15</v>
      </c>
      <c r="E454" s="1" t="s">
        <v>12</v>
      </c>
      <c r="F454" s="1" t="s">
        <v>12</v>
      </c>
      <c r="G454">
        <v>28</v>
      </c>
      <c r="H454" s="2">
        <v>2.6587384259260105E-3</v>
      </c>
      <c r="I454">
        <v>5</v>
      </c>
      <c r="J454">
        <v>3</v>
      </c>
      <c r="K454">
        <v>180</v>
      </c>
      <c r="L454">
        <v>50</v>
      </c>
      <c r="M454">
        <v>230</v>
      </c>
      <c r="N454">
        <v>3.8333333333333335</v>
      </c>
      <c r="O454">
        <v>3.83</v>
      </c>
    </row>
    <row r="455" spans="1:15" x14ac:dyDescent="0.3">
      <c r="A455" s="1" t="s">
        <v>477</v>
      </c>
      <c r="B455" s="2">
        <v>42393.593999999997</v>
      </c>
      <c r="C455" s="1" t="s">
        <v>17</v>
      </c>
      <c r="D455" s="1" t="s">
        <v>15</v>
      </c>
      <c r="E455" s="1" t="s">
        <v>12</v>
      </c>
      <c r="F455" s="1" t="s">
        <v>12</v>
      </c>
      <c r="G455">
        <v>46</v>
      </c>
      <c r="H455" s="2">
        <v>3.2721296296296387E-3</v>
      </c>
      <c r="I455">
        <v>1</v>
      </c>
      <c r="J455">
        <v>4</v>
      </c>
      <c r="K455">
        <v>240</v>
      </c>
      <c r="L455">
        <v>43</v>
      </c>
      <c r="M455">
        <v>283</v>
      </c>
      <c r="N455">
        <v>4.7166666666666668</v>
      </c>
      <c r="O455">
        <v>4.72</v>
      </c>
    </row>
    <row r="456" spans="1:15" x14ac:dyDescent="0.3">
      <c r="A456" s="1" t="s">
        <v>478</v>
      </c>
      <c r="B456" s="2">
        <v>42393.550999999999</v>
      </c>
      <c r="C456" s="1" t="s">
        <v>17</v>
      </c>
      <c r="D456" s="1" t="s">
        <v>26</v>
      </c>
      <c r="E456" s="1" t="s">
        <v>12</v>
      </c>
      <c r="F456" s="1" t="s">
        <v>12</v>
      </c>
      <c r="G456">
        <v>33</v>
      </c>
      <c r="H456" s="2">
        <v>2.1523263888889588E-3</v>
      </c>
      <c r="I456">
        <v>2</v>
      </c>
      <c r="J456">
        <v>3</v>
      </c>
      <c r="K456">
        <v>180</v>
      </c>
      <c r="L456">
        <v>6</v>
      </c>
      <c r="M456">
        <v>186</v>
      </c>
      <c r="N456">
        <v>3.1</v>
      </c>
      <c r="O456">
        <v>3.1</v>
      </c>
    </row>
    <row r="457" spans="1:15" x14ac:dyDescent="0.3">
      <c r="A457" s="1" t="s">
        <v>479</v>
      </c>
      <c r="B457" s="2">
        <v>42393.550999999999</v>
      </c>
      <c r="C457" s="1" t="s">
        <v>44</v>
      </c>
      <c r="D457" s="1" t="s">
        <v>15</v>
      </c>
      <c r="E457" s="1" t="s">
        <v>12</v>
      </c>
      <c r="F457" s="1" t="s">
        <v>12</v>
      </c>
      <c r="G457">
        <v>113</v>
      </c>
      <c r="H457" s="2">
        <v>4.2119097222221846E-3</v>
      </c>
      <c r="I457">
        <v>3</v>
      </c>
      <c r="J457">
        <v>6</v>
      </c>
      <c r="K457">
        <v>360</v>
      </c>
      <c r="L457">
        <v>4</v>
      </c>
      <c r="M457">
        <v>364</v>
      </c>
      <c r="N457">
        <v>6.0666666666666664</v>
      </c>
      <c r="O457">
        <v>6.07</v>
      </c>
    </row>
    <row r="458" spans="1:15" x14ac:dyDescent="0.3">
      <c r="A458" s="1" t="s">
        <v>480</v>
      </c>
      <c r="B458" s="2">
        <v>42393.542000000001</v>
      </c>
      <c r="C458" s="1" t="s">
        <v>10</v>
      </c>
      <c r="D458" s="1" t="s">
        <v>26</v>
      </c>
      <c r="E458" s="1" t="s">
        <v>12</v>
      </c>
      <c r="F458" s="1" t="s">
        <v>12</v>
      </c>
      <c r="G458">
        <v>102</v>
      </c>
      <c r="H458" s="2">
        <v>2.7684722222223179E-3</v>
      </c>
      <c r="I458">
        <v>4</v>
      </c>
      <c r="J458">
        <v>3</v>
      </c>
      <c r="K458">
        <v>180</v>
      </c>
      <c r="L458">
        <v>59</v>
      </c>
      <c r="M458">
        <v>239</v>
      </c>
      <c r="N458">
        <v>3.9833333333333334</v>
      </c>
      <c r="O458">
        <v>3.98</v>
      </c>
    </row>
    <row r="459" spans="1:15" x14ac:dyDescent="0.3">
      <c r="A459" s="1" t="s">
        <v>481</v>
      </c>
      <c r="B459" s="2">
        <v>42393.542000000001</v>
      </c>
      <c r="C459" s="1" t="s">
        <v>44</v>
      </c>
      <c r="D459" s="1" t="s">
        <v>21</v>
      </c>
      <c r="E459" s="1" t="s">
        <v>12</v>
      </c>
      <c r="F459" s="1" t="s">
        <v>12</v>
      </c>
      <c r="G459">
        <v>19</v>
      </c>
      <c r="H459" s="2">
        <v>3.9750462962961919E-3</v>
      </c>
      <c r="I459">
        <v>4</v>
      </c>
      <c r="J459">
        <v>5</v>
      </c>
      <c r="K459">
        <v>300</v>
      </c>
      <c r="L459">
        <v>43</v>
      </c>
      <c r="M459">
        <v>343</v>
      </c>
      <c r="N459">
        <v>5.7166666666666668</v>
      </c>
      <c r="O459">
        <v>5.72</v>
      </c>
    </row>
    <row r="460" spans="1:15" x14ac:dyDescent="0.3">
      <c r="A460" s="1" t="s">
        <v>482</v>
      </c>
      <c r="B460" s="2">
        <v>42393.517999999996</v>
      </c>
      <c r="C460" s="1" t="s">
        <v>10</v>
      </c>
      <c r="D460" s="1" t="s">
        <v>26</v>
      </c>
      <c r="E460" s="1" t="s">
        <v>12</v>
      </c>
      <c r="F460" s="1" t="s">
        <v>18</v>
      </c>
      <c r="G460">
        <v>61</v>
      </c>
      <c r="H460" s="2">
        <v>4.892245370371473E-4</v>
      </c>
      <c r="I460">
        <v>5</v>
      </c>
      <c r="J460">
        <v>0</v>
      </c>
      <c r="K460">
        <v>0</v>
      </c>
      <c r="L460">
        <v>42</v>
      </c>
      <c r="M460">
        <v>42</v>
      </c>
      <c r="N460">
        <v>0.7</v>
      </c>
      <c r="O460">
        <v>0.7</v>
      </c>
    </row>
    <row r="461" spans="1:15" x14ac:dyDescent="0.3">
      <c r="A461" s="1" t="s">
        <v>483</v>
      </c>
      <c r="B461" s="2">
        <v>42393.517999999996</v>
      </c>
      <c r="C461" s="1" t="s">
        <v>23</v>
      </c>
      <c r="D461" s="1" t="s">
        <v>21</v>
      </c>
      <c r="E461" s="1" t="s">
        <v>12</v>
      </c>
      <c r="F461" s="1" t="s">
        <v>12</v>
      </c>
      <c r="G461">
        <v>51</v>
      </c>
      <c r="H461" s="2">
        <v>4.6759953703703339E-3</v>
      </c>
      <c r="I461">
        <v>3</v>
      </c>
      <c r="J461">
        <v>6</v>
      </c>
      <c r="K461">
        <v>360</v>
      </c>
      <c r="L461">
        <v>44</v>
      </c>
      <c r="M461">
        <v>404</v>
      </c>
      <c r="N461">
        <v>6.7333333333333334</v>
      </c>
      <c r="O461">
        <v>6.73</v>
      </c>
    </row>
    <row r="462" spans="1:15" x14ac:dyDescent="0.3">
      <c r="A462" s="1" t="s">
        <v>484</v>
      </c>
      <c r="B462" s="2">
        <v>42393.514999999999</v>
      </c>
      <c r="C462" s="1" t="s">
        <v>30</v>
      </c>
      <c r="D462" s="1" t="s">
        <v>24</v>
      </c>
      <c r="E462" s="1" t="s">
        <v>12</v>
      </c>
      <c r="F462" s="1" t="s">
        <v>12</v>
      </c>
      <c r="G462">
        <v>112</v>
      </c>
      <c r="H462" s="2">
        <v>2.5805902777777945E-3</v>
      </c>
      <c r="I462">
        <v>3</v>
      </c>
      <c r="J462">
        <v>3</v>
      </c>
      <c r="K462">
        <v>180</v>
      </c>
      <c r="L462">
        <v>43</v>
      </c>
      <c r="M462">
        <v>223</v>
      </c>
      <c r="N462">
        <v>3.7166666666666668</v>
      </c>
      <c r="O462">
        <v>3.72</v>
      </c>
    </row>
    <row r="463" spans="1:15" x14ac:dyDescent="0.3">
      <c r="A463" s="1" t="s">
        <v>485</v>
      </c>
      <c r="B463" s="2">
        <v>42393.514999999999</v>
      </c>
      <c r="C463" s="1" t="s">
        <v>20</v>
      </c>
      <c r="D463" s="1" t="s">
        <v>26</v>
      </c>
      <c r="E463" s="1" t="s">
        <v>12</v>
      </c>
      <c r="F463" s="1" t="s">
        <v>12</v>
      </c>
      <c r="G463">
        <v>58</v>
      </c>
      <c r="H463" s="2">
        <v>2.9927662037037006E-3</v>
      </c>
      <c r="I463">
        <v>4</v>
      </c>
      <c r="J463">
        <v>4</v>
      </c>
      <c r="K463">
        <v>240</v>
      </c>
      <c r="L463">
        <v>19</v>
      </c>
      <c r="M463">
        <v>259</v>
      </c>
      <c r="N463">
        <v>4.3166666666666664</v>
      </c>
      <c r="O463">
        <v>4.32</v>
      </c>
    </row>
    <row r="464" spans="1:15" x14ac:dyDescent="0.3">
      <c r="A464" s="1" t="s">
        <v>486</v>
      </c>
      <c r="B464" s="2">
        <v>42393.487999999998</v>
      </c>
      <c r="C464" s="1" t="s">
        <v>23</v>
      </c>
      <c r="D464" s="1" t="s">
        <v>15</v>
      </c>
      <c r="E464" s="1" t="s">
        <v>12</v>
      </c>
      <c r="F464" s="1" t="s">
        <v>12</v>
      </c>
      <c r="G464">
        <v>41</v>
      </c>
      <c r="H464" s="2">
        <v>2.7069097222223171E-3</v>
      </c>
      <c r="I464">
        <v>4</v>
      </c>
      <c r="J464">
        <v>3</v>
      </c>
      <c r="K464">
        <v>180</v>
      </c>
      <c r="L464">
        <v>54</v>
      </c>
      <c r="M464">
        <v>234</v>
      </c>
      <c r="N464">
        <v>3.9</v>
      </c>
      <c r="O464">
        <v>3.9</v>
      </c>
    </row>
    <row r="465" spans="1:15" x14ac:dyDescent="0.3">
      <c r="A465" s="1" t="s">
        <v>487</v>
      </c>
      <c r="B465" s="2">
        <v>42393.487999999998</v>
      </c>
      <c r="C465" s="1" t="s">
        <v>14</v>
      </c>
      <c r="D465" s="1" t="s">
        <v>24</v>
      </c>
      <c r="E465" s="1" t="s">
        <v>12</v>
      </c>
      <c r="F465" s="1" t="s">
        <v>12</v>
      </c>
      <c r="G465">
        <v>81</v>
      </c>
      <c r="H465" s="2">
        <v>4.3904513888888275E-3</v>
      </c>
      <c r="I465">
        <v>3</v>
      </c>
      <c r="J465">
        <v>6</v>
      </c>
      <c r="K465">
        <v>360</v>
      </c>
      <c r="L465">
        <v>19</v>
      </c>
      <c r="M465">
        <v>379</v>
      </c>
      <c r="N465">
        <v>6.3166666666666664</v>
      </c>
      <c r="O465">
        <v>6.32</v>
      </c>
    </row>
    <row r="466" spans="1:15" x14ac:dyDescent="0.3">
      <c r="A466" s="1" t="s">
        <v>488</v>
      </c>
      <c r="B466" s="2">
        <v>42393.466</v>
      </c>
      <c r="C466" s="1" t="s">
        <v>17</v>
      </c>
      <c r="D466" s="1" t="s">
        <v>24</v>
      </c>
      <c r="E466" s="1" t="s">
        <v>12</v>
      </c>
      <c r="F466" s="1" t="s">
        <v>12</v>
      </c>
      <c r="G466">
        <v>61</v>
      </c>
      <c r="H466" s="2">
        <v>2.1449305555556464E-3</v>
      </c>
      <c r="I466">
        <v>3</v>
      </c>
      <c r="J466">
        <v>3</v>
      </c>
      <c r="K466">
        <v>180</v>
      </c>
      <c r="L466">
        <v>5</v>
      </c>
      <c r="M466">
        <v>185</v>
      </c>
      <c r="N466">
        <v>3.0833333333333335</v>
      </c>
      <c r="O466">
        <v>3.08</v>
      </c>
    </row>
    <row r="467" spans="1:15" x14ac:dyDescent="0.3">
      <c r="A467" s="1" t="s">
        <v>489</v>
      </c>
      <c r="B467" s="2">
        <v>42393.466</v>
      </c>
      <c r="C467" s="1" t="s">
        <v>20</v>
      </c>
      <c r="D467" s="1" t="s">
        <v>26</v>
      </c>
      <c r="E467" s="1" t="s">
        <v>12</v>
      </c>
      <c r="F467" s="1" t="s">
        <v>12</v>
      </c>
      <c r="G467">
        <v>55</v>
      </c>
      <c r="H467" s="2">
        <v>4.5157754629630009E-3</v>
      </c>
      <c r="I467">
        <v>1</v>
      </c>
      <c r="J467">
        <v>6</v>
      </c>
      <c r="K467">
        <v>360</v>
      </c>
      <c r="L467">
        <v>30</v>
      </c>
      <c r="M467">
        <v>390</v>
      </c>
      <c r="N467">
        <v>6.5</v>
      </c>
      <c r="O467">
        <v>6.5</v>
      </c>
    </row>
    <row r="468" spans="1:15" x14ac:dyDescent="0.3">
      <c r="A468" s="1" t="s">
        <v>490</v>
      </c>
      <c r="B468" s="2">
        <v>42393.438999999998</v>
      </c>
      <c r="C468" s="1" t="s">
        <v>44</v>
      </c>
      <c r="D468" s="1" t="s">
        <v>11</v>
      </c>
      <c r="E468" s="1" t="s">
        <v>12</v>
      </c>
      <c r="F468" s="1" t="s">
        <v>12</v>
      </c>
      <c r="G468">
        <v>125</v>
      </c>
      <c r="H468" s="2">
        <v>3.5905092592591892E-4</v>
      </c>
      <c r="I468">
        <v>3</v>
      </c>
      <c r="J468">
        <v>0</v>
      </c>
      <c r="K468">
        <v>0</v>
      </c>
      <c r="L468">
        <v>31</v>
      </c>
      <c r="M468">
        <v>31</v>
      </c>
      <c r="N468">
        <v>0.51666666666666672</v>
      </c>
      <c r="O468">
        <v>0.52</v>
      </c>
    </row>
    <row r="469" spans="1:15" x14ac:dyDescent="0.3">
      <c r="A469" s="1" t="s">
        <v>491</v>
      </c>
      <c r="B469" s="2">
        <v>42393.438999999998</v>
      </c>
      <c r="C469" s="1" t="s">
        <v>23</v>
      </c>
      <c r="D469" s="1" t="s">
        <v>24</v>
      </c>
      <c r="E469" s="1" t="s">
        <v>18</v>
      </c>
      <c r="F469" s="1" t="s">
        <v>18</v>
      </c>
      <c r="H469" s="2"/>
    </row>
    <row r="470" spans="1:15" x14ac:dyDescent="0.3">
      <c r="A470" s="1" t="s">
        <v>492</v>
      </c>
      <c r="B470" s="2">
        <v>42393.436999999998</v>
      </c>
      <c r="C470" s="1" t="s">
        <v>10</v>
      </c>
      <c r="D470" s="1" t="s">
        <v>21</v>
      </c>
      <c r="E470" s="1" t="s">
        <v>12</v>
      </c>
      <c r="F470" s="1" t="s">
        <v>12</v>
      </c>
      <c r="G470">
        <v>16</v>
      </c>
      <c r="H470" s="2">
        <v>3.1842361111111828E-3</v>
      </c>
      <c r="I470">
        <v>4</v>
      </c>
      <c r="J470">
        <v>4</v>
      </c>
      <c r="K470">
        <v>240</v>
      </c>
      <c r="L470">
        <v>35</v>
      </c>
      <c r="M470">
        <v>275</v>
      </c>
      <c r="N470">
        <v>4.583333333333333</v>
      </c>
      <c r="O470">
        <v>4.58</v>
      </c>
    </row>
    <row r="471" spans="1:15" x14ac:dyDescent="0.3">
      <c r="A471" s="1" t="s">
        <v>493</v>
      </c>
      <c r="B471" s="2">
        <v>42393.436999999998</v>
      </c>
      <c r="C471" s="1" t="s">
        <v>36</v>
      </c>
      <c r="D471" s="1" t="s">
        <v>11</v>
      </c>
      <c r="E471" s="1" t="s">
        <v>18</v>
      </c>
      <c r="F471" s="1" t="s">
        <v>18</v>
      </c>
      <c r="H471" s="2"/>
    </row>
    <row r="472" spans="1:15" x14ac:dyDescent="0.3">
      <c r="A472" s="1" t="s">
        <v>494</v>
      </c>
      <c r="B472" s="2">
        <v>42393.42</v>
      </c>
      <c r="C472" s="1" t="s">
        <v>36</v>
      </c>
      <c r="D472" s="1" t="s">
        <v>26</v>
      </c>
      <c r="E472" s="1" t="s">
        <v>12</v>
      </c>
      <c r="F472" s="1" t="s">
        <v>12</v>
      </c>
      <c r="G472">
        <v>72</v>
      </c>
      <c r="H472" s="2">
        <v>3.6001157407408169E-3</v>
      </c>
      <c r="I472">
        <v>5</v>
      </c>
      <c r="J472">
        <v>5</v>
      </c>
      <c r="K472">
        <v>300</v>
      </c>
      <c r="L472">
        <v>11</v>
      </c>
      <c r="M472">
        <v>311</v>
      </c>
      <c r="N472">
        <v>5.1833333333333336</v>
      </c>
      <c r="O472">
        <v>5.18</v>
      </c>
    </row>
    <row r="473" spans="1:15" x14ac:dyDescent="0.3">
      <c r="A473" s="1" t="s">
        <v>495</v>
      </c>
      <c r="B473" s="2">
        <v>42393.42</v>
      </c>
      <c r="C473" s="1" t="s">
        <v>10</v>
      </c>
      <c r="D473" s="1" t="s">
        <v>15</v>
      </c>
      <c r="E473" s="1" t="s">
        <v>18</v>
      </c>
      <c r="F473" s="1" t="s">
        <v>18</v>
      </c>
      <c r="H473" s="2"/>
    </row>
    <row r="474" spans="1:15" x14ac:dyDescent="0.3">
      <c r="A474" s="1" t="s">
        <v>496</v>
      </c>
      <c r="B474" s="2">
        <v>42393.42</v>
      </c>
      <c r="C474" s="1" t="s">
        <v>30</v>
      </c>
      <c r="D474" s="1" t="s">
        <v>24</v>
      </c>
      <c r="E474" s="1" t="s">
        <v>12</v>
      </c>
      <c r="F474" s="1" t="s">
        <v>18</v>
      </c>
      <c r="G474">
        <v>28</v>
      </c>
      <c r="H474" s="2">
        <v>6.049652777777581E-4</v>
      </c>
      <c r="I474">
        <v>4</v>
      </c>
      <c r="J474">
        <v>0</v>
      </c>
      <c r="K474">
        <v>0</v>
      </c>
      <c r="L474">
        <v>52</v>
      </c>
      <c r="M474">
        <v>52</v>
      </c>
      <c r="N474">
        <v>0.8666666666666667</v>
      </c>
      <c r="O474">
        <v>0.87</v>
      </c>
    </row>
    <row r="475" spans="1:15" x14ac:dyDescent="0.3">
      <c r="A475" s="1" t="s">
        <v>497</v>
      </c>
      <c r="B475" s="2">
        <v>42393.42</v>
      </c>
      <c r="C475" s="1" t="s">
        <v>17</v>
      </c>
      <c r="D475" s="1" t="s">
        <v>26</v>
      </c>
      <c r="E475" s="1" t="s">
        <v>12</v>
      </c>
      <c r="F475" s="1" t="s">
        <v>12</v>
      </c>
      <c r="G475">
        <v>124</v>
      </c>
      <c r="H475" s="2">
        <v>2.23429398148145E-3</v>
      </c>
      <c r="I475">
        <v>4</v>
      </c>
      <c r="J475">
        <v>3</v>
      </c>
      <c r="K475">
        <v>180</v>
      </c>
      <c r="L475">
        <v>13</v>
      </c>
      <c r="M475">
        <v>193</v>
      </c>
      <c r="N475">
        <v>3.2166666666666668</v>
      </c>
      <c r="O475">
        <v>3.22</v>
      </c>
    </row>
    <row r="476" spans="1:15" x14ac:dyDescent="0.3">
      <c r="A476" s="1" t="s">
        <v>498</v>
      </c>
      <c r="B476" s="2">
        <v>42393.419000000002</v>
      </c>
      <c r="C476" s="1" t="s">
        <v>14</v>
      </c>
      <c r="D476" s="1" t="s">
        <v>11</v>
      </c>
      <c r="E476" s="1" t="s">
        <v>12</v>
      </c>
      <c r="F476" s="1" t="s">
        <v>12</v>
      </c>
      <c r="G476">
        <v>104</v>
      </c>
      <c r="H476" s="2">
        <v>3.8817361111112003E-3</v>
      </c>
      <c r="I476">
        <v>2</v>
      </c>
      <c r="J476">
        <v>5</v>
      </c>
      <c r="K476">
        <v>300</v>
      </c>
      <c r="L476">
        <v>35</v>
      </c>
      <c r="M476">
        <v>335</v>
      </c>
      <c r="N476">
        <v>5.583333333333333</v>
      </c>
      <c r="O476">
        <v>5.58</v>
      </c>
    </row>
    <row r="477" spans="1:15" x14ac:dyDescent="0.3">
      <c r="A477" s="1" t="s">
        <v>499</v>
      </c>
      <c r="B477" s="2">
        <v>42393.419000000002</v>
      </c>
      <c r="C477" s="1" t="s">
        <v>36</v>
      </c>
      <c r="D477" s="1" t="s">
        <v>21</v>
      </c>
      <c r="E477" s="1" t="s">
        <v>12</v>
      </c>
      <c r="F477" s="1" t="s">
        <v>12</v>
      </c>
      <c r="G477">
        <v>123</v>
      </c>
      <c r="H477" s="2">
        <v>1.3359374999999396E-3</v>
      </c>
      <c r="I477">
        <v>1</v>
      </c>
      <c r="J477">
        <v>1</v>
      </c>
      <c r="K477">
        <v>60</v>
      </c>
      <c r="L477">
        <v>55</v>
      </c>
      <c r="M477">
        <v>115</v>
      </c>
      <c r="N477">
        <v>1.9166666666666667</v>
      </c>
      <c r="O477">
        <v>1.92</v>
      </c>
    </row>
    <row r="478" spans="1:15" x14ac:dyDescent="0.3">
      <c r="A478" s="1" t="s">
        <v>500</v>
      </c>
      <c r="B478" s="2">
        <v>42393.413</v>
      </c>
      <c r="C478" s="1" t="s">
        <v>10</v>
      </c>
      <c r="D478" s="1" t="s">
        <v>15</v>
      </c>
      <c r="E478" s="1" t="s">
        <v>12</v>
      </c>
      <c r="F478" s="1" t="s">
        <v>12</v>
      </c>
      <c r="G478">
        <v>109</v>
      </c>
      <c r="H478" s="2">
        <v>4.0124652777777658E-3</v>
      </c>
      <c r="I478">
        <v>3</v>
      </c>
      <c r="J478">
        <v>5</v>
      </c>
      <c r="K478">
        <v>300</v>
      </c>
      <c r="L478">
        <v>47</v>
      </c>
      <c r="M478">
        <v>347</v>
      </c>
      <c r="N478">
        <v>5.7833333333333332</v>
      </c>
      <c r="O478">
        <v>5.78</v>
      </c>
    </row>
    <row r="479" spans="1:15" x14ac:dyDescent="0.3">
      <c r="A479" s="1" t="s">
        <v>501</v>
      </c>
      <c r="B479" s="2">
        <v>42393.413</v>
      </c>
      <c r="C479" s="1" t="s">
        <v>14</v>
      </c>
      <c r="D479" s="1" t="s">
        <v>21</v>
      </c>
      <c r="E479" s="1" t="s">
        <v>18</v>
      </c>
      <c r="F479" s="1" t="s">
        <v>18</v>
      </c>
      <c r="H479" s="2"/>
    </row>
    <row r="480" spans="1:15" x14ac:dyDescent="0.3">
      <c r="A480" s="1" t="s">
        <v>502</v>
      </c>
      <c r="B480" s="2">
        <v>42393.392</v>
      </c>
      <c r="C480" s="1" t="s">
        <v>44</v>
      </c>
      <c r="D480" s="1" t="s">
        <v>21</v>
      </c>
      <c r="E480" s="1" t="s">
        <v>12</v>
      </c>
      <c r="F480" s="1" t="s">
        <v>12</v>
      </c>
      <c r="G480">
        <v>95</v>
      </c>
      <c r="H480" s="2">
        <v>2.1416087962962127E-3</v>
      </c>
      <c r="I480">
        <v>5</v>
      </c>
      <c r="J480">
        <v>3</v>
      </c>
      <c r="K480">
        <v>180</v>
      </c>
      <c r="L480">
        <v>5</v>
      </c>
      <c r="M480">
        <v>185</v>
      </c>
      <c r="N480">
        <v>3.0833333333333335</v>
      </c>
      <c r="O480">
        <v>3.08</v>
      </c>
    </row>
    <row r="481" spans="1:15" x14ac:dyDescent="0.3">
      <c r="A481" s="1" t="s">
        <v>503</v>
      </c>
      <c r="B481" s="2">
        <v>42393.392</v>
      </c>
      <c r="C481" s="1" t="s">
        <v>44</v>
      </c>
      <c r="D481" s="1" t="s">
        <v>24</v>
      </c>
      <c r="E481" s="1" t="s">
        <v>18</v>
      </c>
      <c r="F481" s="1" t="s">
        <v>18</v>
      </c>
      <c r="H481" s="2"/>
    </row>
    <row r="482" spans="1:15" x14ac:dyDescent="0.3">
      <c r="A482" s="1" t="s">
        <v>504</v>
      </c>
      <c r="B482" s="2">
        <v>42393.389000000003</v>
      </c>
      <c r="C482" s="1" t="s">
        <v>44</v>
      </c>
      <c r="D482" s="1" t="s">
        <v>15</v>
      </c>
      <c r="E482" s="1" t="s">
        <v>12</v>
      </c>
      <c r="F482" s="1" t="s">
        <v>12</v>
      </c>
      <c r="G482">
        <v>42</v>
      </c>
      <c r="H482" s="2">
        <v>2.7359259259258639E-3</v>
      </c>
      <c r="I482">
        <v>3</v>
      </c>
      <c r="J482">
        <v>3</v>
      </c>
      <c r="K482">
        <v>180</v>
      </c>
      <c r="L482">
        <v>56</v>
      </c>
      <c r="M482">
        <v>236</v>
      </c>
      <c r="N482">
        <v>3.9333333333333331</v>
      </c>
      <c r="O482">
        <v>3.93</v>
      </c>
    </row>
    <row r="483" spans="1:15" x14ac:dyDescent="0.3">
      <c r="A483" s="1" t="s">
        <v>505</v>
      </c>
      <c r="B483" s="2">
        <v>42393.389000000003</v>
      </c>
      <c r="C483" s="1" t="s">
        <v>14</v>
      </c>
      <c r="D483" s="1" t="s">
        <v>15</v>
      </c>
      <c r="E483" s="1" t="s">
        <v>12</v>
      </c>
      <c r="F483" s="1" t="s">
        <v>12</v>
      </c>
      <c r="G483">
        <v>86</v>
      </c>
      <c r="H483" s="2">
        <v>1.0148379629628668E-3</v>
      </c>
      <c r="I483">
        <v>1</v>
      </c>
      <c r="J483">
        <v>1</v>
      </c>
      <c r="K483">
        <v>60</v>
      </c>
      <c r="L483">
        <v>28</v>
      </c>
      <c r="M483">
        <v>88</v>
      </c>
      <c r="N483">
        <v>1.4666666666666666</v>
      </c>
      <c r="O483">
        <v>1.47</v>
      </c>
    </row>
    <row r="484" spans="1:15" x14ac:dyDescent="0.3">
      <c r="A484" s="1" t="s">
        <v>506</v>
      </c>
      <c r="B484" s="2">
        <v>42393.383999999998</v>
      </c>
      <c r="C484" s="1" t="s">
        <v>14</v>
      </c>
      <c r="D484" s="1" t="s">
        <v>11</v>
      </c>
      <c r="E484" s="1" t="s">
        <v>12</v>
      </c>
      <c r="F484" s="1" t="s">
        <v>12</v>
      </c>
      <c r="G484">
        <v>21</v>
      </c>
      <c r="H484" s="2">
        <v>5.8344907407414937E-4</v>
      </c>
      <c r="I484">
        <v>1</v>
      </c>
      <c r="J484">
        <v>0</v>
      </c>
      <c r="K484">
        <v>0</v>
      </c>
      <c r="L484">
        <v>50</v>
      </c>
      <c r="M484">
        <v>50</v>
      </c>
      <c r="N484">
        <v>0.83333333333333337</v>
      </c>
      <c r="O484">
        <v>0.83</v>
      </c>
    </row>
    <row r="485" spans="1:15" x14ac:dyDescent="0.3">
      <c r="A485" s="1" t="s">
        <v>507</v>
      </c>
      <c r="B485" s="2">
        <v>42393.383999999998</v>
      </c>
      <c r="C485" s="1" t="s">
        <v>36</v>
      </c>
      <c r="D485" s="1" t="s">
        <v>24</v>
      </c>
      <c r="E485" s="1" t="s">
        <v>12</v>
      </c>
      <c r="F485" s="1" t="s">
        <v>12</v>
      </c>
      <c r="G485">
        <v>87</v>
      </c>
      <c r="H485" s="2">
        <v>1.5120833333333028E-3</v>
      </c>
      <c r="I485">
        <v>3</v>
      </c>
      <c r="J485">
        <v>2</v>
      </c>
      <c r="K485">
        <v>120</v>
      </c>
      <c r="L485">
        <v>11</v>
      </c>
      <c r="M485">
        <v>131</v>
      </c>
      <c r="N485">
        <v>2.1833333333333331</v>
      </c>
      <c r="O485">
        <v>2.1800000000000002</v>
      </c>
    </row>
    <row r="486" spans="1:15" x14ac:dyDescent="0.3">
      <c r="A486" s="1" t="s">
        <v>508</v>
      </c>
      <c r="B486" s="2">
        <v>42393.379000000001</v>
      </c>
      <c r="C486" s="1" t="s">
        <v>17</v>
      </c>
      <c r="D486" s="1" t="s">
        <v>21</v>
      </c>
      <c r="E486" s="1" t="s">
        <v>18</v>
      </c>
      <c r="F486" s="1" t="s">
        <v>18</v>
      </c>
      <c r="H486" s="2"/>
    </row>
    <row r="487" spans="1:15" x14ac:dyDescent="0.3">
      <c r="A487" s="1" t="s">
        <v>509</v>
      </c>
      <c r="B487" s="2">
        <v>42393.379000000001</v>
      </c>
      <c r="C487" s="1" t="s">
        <v>20</v>
      </c>
      <c r="D487" s="1" t="s">
        <v>26</v>
      </c>
      <c r="E487" s="1" t="s">
        <v>12</v>
      </c>
      <c r="F487" s="1" t="s">
        <v>12</v>
      </c>
      <c r="G487">
        <v>48</v>
      </c>
      <c r="H487" s="2">
        <v>4.5860763888889711E-3</v>
      </c>
      <c r="I487">
        <v>2</v>
      </c>
      <c r="J487">
        <v>6</v>
      </c>
      <c r="K487">
        <v>360</v>
      </c>
      <c r="L487">
        <v>36</v>
      </c>
      <c r="M487">
        <v>396</v>
      </c>
      <c r="N487">
        <v>6.6</v>
      </c>
      <c r="O487">
        <v>6.6</v>
      </c>
    </row>
    <row r="488" spans="1:15" x14ac:dyDescent="0.3">
      <c r="A488" s="1" t="s">
        <v>510</v>
      </c>
      <c r="B488" s="2">
        <v>42393.379000000001</v>
      </c>
      <c r="C488" s="1" t="s">
        <v>44</v>
      </c>
      <c r="D488" s="1" t="s">
        <v>21</v>
      </c>
      <c r="E488" s="1" t="s">
        <v>12</v>
      </c>
      <c r="F488" s="1" t="s">
        <v>12</v>
      </c>
      <c r="G488">
        <v>57</v>
      </c>
      <c r="H488" s="2">
        <v>3.1465856481480703E-3</v>
      </c>
      <c r="I488">
        <v>3</v>
      </c>
      <c r="J488">
        <v>4</v>
      </c>
      <c r="K488">
        <v>240</v>
      </c>
      <c r="L488">
        <v>32</v>
      </c>
      <c r="M488">
        <v>272</v>
      </c>
      <c r="N488">
        <v>4.5333333333333332</v>
      </c>
      <c r="O488">
        <v>4.53</v>
      </c>
    </row>
    <row r="489" spans="1:15" x14ac:dyDescent="0.3">
      <c r="A489" s="1" t="s">
        <v>511</v>
      </c>
      <c r="B489" s="2">
        <v>42393.379000000001</v>
      </c>
      <c r="C489" s="1" t="s">
        <v>10</v>
      </c>
      <c r="D489" s="1" t="s">
        <v>11</v>
      </c>
      <c r="E489" s="1" t="s">
        <v>12</v>
      </c>
      <c r="F489" s="1" t="s">
        <v>18</v>
      </c>
      <c r="G489">
        <v>116</v>
      </c>
      <c r="H489" s="2">
        <v>3.5772222222221206E-3</v>
      </c>
      <c r="I489">
        <v>3</v>
      </c>
      <c r="J489">
        <v>5</v>
      </c>
      <c r="K489">
        <v>300</v>
      </c>
      <c r="L489">
        <v>9</v>
      </c>
      <c r="M489">
        <v>309</v>
      </c>
      <c r="N489">
        <v>5.15</v>
      </c>
      <c r="O489">
        <v>5.15</v>
      </c>
    </row>
    <row r="490" spans="1:15" x14ac:dyDescent="0.3">
      <c r="A490" s="1" t="s">
        <v>512</v>
      </c>
      <c r="B490" s="2">
        <v>42392.739000000001</v>
      </c>
      <c r="C490" s="1" t="s">
        <v>14</v>
      </c>
      <c r="D490" s="1" t="s">
        <v>24</v>
      </c>
      <c r="E490" s="1" t="s">
        <v>18</v>
      </c>
      <c r="F490" s="1" t="s">
        <v>18</v>
      </c>
      <c r="H490" s="2"/>
    </row>
    <row r="491" spans="1:15" x14ac:dyDescent="0.3">
      <c r="A491" s="1" t="s">
        <v>513</v>
      </c>
      <c r="B491" s="2">
        <v>42392.739000000001</v>
      </c>
      <c r="C491" s="1" t="s">
        <v>30</v>
      </c>
      <c r="D491" s="1" t="s">
        <v>21</v>
      </c>
      <c r="E491" s="1" t="s">
        <v>18</v>
      </c>
      <c r="F491" s="1" t="s">
        <v>18</v>
      </c>
      <c r="H491" s="2"/>
    </row>
    <row r="492" spans="1:15" x14ac:dyDescent="0.3">
      <c r="A492" s="1" t="s">
        <v>514</v>
      </c>
      <c r="B492" s="2">
        <v>42392.737000000001</v>
      </c>
      <c r="C492" s="1" t="s">
        <v>44</v>
      </c>
      <c r="D492" s="1" t="s">
        <v>26</v>
      </c>
      <c r="E492" s="1" t="s">
        <v>12</v>
      </c>
      <c r="F492" s="1" t="s">
        <v>12</v>
      </c>
      <c r="G492">
        <v>74</v>
      </c>
      <c r="H492" s="2">
        <v>4.0949652777777512E-3</v>
      </c>
      <c r="I492">
        <v>2</v>
      </c>
      <c r="J492">
        <v>5</v>
      </c>
      <c r="K492">
        <v>300</v>
      </c>
      <c r="L492">
        <v>54</v>
      </c>
      <c r="M492">
        <v>354</v>
      </c>
      <c r="N492">
        <v>5.9</v>
      </c>
      <c r="O492">
        <v>5.9</v>
      </c>
    </row>
    <row r="493" spans="1:15" x14ac:dyDescent="0.3">
      <c r="A493" s="1" t="s">
        <v>515</v>
      </c>
      <c r="B493" s="2">
        <v>42392.737000000001</v>
      </c>
      <c r="C493" s="1" t="s">
        <v>14</v>
      </c>
      <c r="D493" s="1" t="s">
        <v>26</v>
      </c>
      <c r="E493" s="1" t="s">
        <v>12</v>
      </c>
      <c r="F493" s="1" t="s">
        <v>12</v>
      </c>
      <c r="G493">
        <v>85</v>
      </c>
      <c r="H493" s="2">
        <v>1.8930671296295554E-3</v>
      </c>
      <c r="I493">
        <v>3</v>
      </c>
      <c r="J493">
        <v>2</v>
      </c>
      <c r="K493">
        <v>120</v>
      </c>
      <c r="L493">
        <v>44</v>
      </c>
      <c r="M493">
        <v>164</v>
      </c>
      <c r="N493">
        <v>2.7333333333333334</v>
      </c>
      <c r="O493">
        <v>2.73</v>
      </c>
    </row>
    <row r="494" spans="1:15" x14ac:dyDescent="0.3">
      <c r="A494" s="1" t="s">
        <v>516</v>
      </c>
      <c r="B494" s="2">
        <v>42392.724999999999</v>
      </c>
      <c r="C494" s="1" t="s">
        <v>44</v>
      </c>
      <c r="D494" s="1" t="s">
        <v>21</v>
      </c>
      <c r="E494" s="1" t="s">
        <v>12</v>
      </c>
      <c r="F494" s="1" t="s">
        <v>12</v>
      </c>
      <c r="G494">
        <v>19</v>
      </c>
      <c r="H494" s="2">
        <v>8.2517361111111853E-4</v>
      </c>
      <c r="I494">
        <v>4</v>
      </c>
      <c r="J494">
        <v>1</v>
      </c>
      <c r="K494">
        <v>60</v>
      </c>
      <c r="L494">
        <v>11</v>
      </c>
      <c r="M494">
        <v>71</v>
      </c>
      <c r="N494">
        <v>1.1833333333333333</v>
      </c>
      <c r="O494">
        <v>1.18</v>
      </c>
    </row>
    <row r="495" spans="1:15" x14ac:dyDescent="0.3">
      <c r="A495" s="1" t="s">
        <v>517</v>
      </c>
      <c r="B495" s="2">
        <v>42392.724999999999</v>
      </c>
      <c r="C495" s="1" t="s">
        <v>17</v>
      </c>
      <c r="D495" s="1" t="s">
        <v>24</v>
      </c>
      <c r="E495" s="1" t="s">
        <v>18</v>
      </c>
      <c r="F495" s="1" t="s">
        <v>18</v>
      </c>
      <c r="H495" s="2"/>
    </row>
    <row r="496" spans="1:15" x14ac:dyDescent="0.3">
      <c r="A496" s="1" t="s">
        <v>518</v>
      </c>
      <c r="B496" s="2">
        <v>42392.697999999997</v>
      </c>
      <c r="C496" s="1" t="s">
        <v>30</v>
      </c>
      <c r="D496" s="1" t="s">
        <v>26</v>
      </c>
      <c r="E496" s="1" t="s">
        <v>12</v>
      </c>
      <c r="F496" s="1" t="s">
        <v>12</v>
      </c>
      <c r="G496">
        <v>53</v>
      </c>
      <c r="H496" s="2">
        <v>4.2000462962963336E-3</v>
      </c>
      <c r="I496">
        <v>3</v>
      </c>
      <c r="J496">
        <v>6</v>
      </c>
      <c r="K496">
        <v>360</v>
      </c>
      <c r="L496">
        <v>3</v>
      </c>
      <c r="M496">
        <v>363</v>
      </c>
      <c r="N496">
        <v>6.05</v>
      </c>
      <c r="O496">
        <v>6.05</v>
      </c>
    </row>
    <row r="497" spans="1:15" x14ac:dyDescent="0.3">
      <c r="A497" s="1" t="s">
        <v>519</v>
      </c>
      <c r="B497" s="2">
        <v>42392.697999999997</v>
      </c>
      <c r="C497" s="1" t="s">
        <v>20</v>
      </c>
      <c r="D497" s="1" t="s">
        <v>26</v>
      </c>
      <c r="E497" s="1" t="s">
        <v>12</v>
      </c>
      <c r="F497" s="1" t="s">
        <v>12</v>
      </c>
      <c r="G497">
        <v>116</v>
      </c>
      <c r="H497" s="2">
        <v>3.4498958333333274E-3</v>
      </c>
      <c r="I497">
        <v>3</v>
      </c>
      <c r="J497">
        <v>4</v>
      </c>
      <c r="K497">
        <v>240</v>
      </c>
      <c r="L497">
        <v>58</v>
      </c>
      <c r="M497">
        <v>298</v>
      </c>
      <c r="N497">
        <v>4.9666666666666668</v>
      </c>
      <c r="O497">
        <v>4.97</v>
      </c>
    </row>
    <row r="498" spans="1:15" x14ac:dyDescent="0.3">
      <c r="A498" s="1" t="s">
        <v>520</v>
      </c>
      <c r="B498" s="2">
        <v>42392.692999999999</v>
      </c>
      <c r="C498" s="1" t="s">
        <v>10</v>
      </c>
      <c r="D498" s="1" t="s">
        <v>21</v>
      </c>
      <c r="E498" s="1" t="s">
        <v>12</v>
      </c>
      <c r="F498" s="1" t="s">
        <v>12</v>
      </c>
      <c r="G498">
        <v>53</v>
      </c>
      <c r="H498" s="2">
        <v>1.1892939814814874E-3</v>
      </c>
      <c r="I498">
        <v>4</v>
      </c>
      <c r="J498">
        <v>1</v>
      </c>
      <c r="K498">
        <v>60</v>
      </c>
      <c r="L498">
        <v>43</v>
      </c>
      <c r="M498">
        <v>103</v>
      </c>
      <c r="N498">
        <v>1.7166666666666666</v>
      </c>
      <c r="O498">
        <v>1.72</v>
      </c>
    </row>
    <row r="499" spans="1:15" x14ac:dyDescent="0.3">
      <c r="A499" s="1" t="s">
        <v>521</v>
      </c>
      <c r="B499" s="2">
        <v>42392.692999999999</v>
      </c>
      <c r="C499" s="1" t="s">
        <v>20</v>
      </c>
      <c r="D499" s="1" t="s">
        <v>15</v>
      </c>
      <c r="E499" s="1" t="s">
        <v>12</v>
      </c>
      <c r="F499" s="1" t="s">
        <v>12</v>
      </c>
      <c r="G499">
        <v>12</v>
      </c>
      <c r="H499" s="2">
        <v>4.031145833333305E-3</v>
      </c>
      <c r="I499">
        <v>3</v>
      </c>
      <c r="J499">
        <v>5</v>
      </c>
      <c r="K499">
        <v>300</v>
      </c>
      <c r="L499">
        <v>48</v>
      </c>
      <c r="M499">
        <v>348</v>
      </c>
      <c r="N499">
        <v>5.8</v>
      </c>
      <c r="O499">
        <v>5.8</v>
      </c>
    </row>
    <row r="500" spans="1:15" x14ac:dyDescent="0.3">
      <c r="A500" s="1" t="s">
        <v>522</v>
      </c>
      <c r="B500" s="2">
        <v>42392.675999999999</v>
      </c>
      <c r="C500" s="1" t="s">
        <v>30</v>
      </c>
      <c r="D500" s="1" t="s">
        <v>24</v>
      </c>
      <c r="E500" s="1" t="s">
        <v>12</v>
      </c>
      <c r="F500" s="1" t="s">
        <v>18</v>
      </c>
      <c r="G500">
        <v>31</v>
      </c>
      <c r="H500" s="2">
        <v>3.6052083333326657E-4</v>
      </c>
      <c r="I500">
        <v>3</v>
      </c>
      <c r="J500">
        <v>0</v>
      </c>
      <c r="K500">
        <v>0</v>
      </c>
      <c r="L500">
        <v>31</v>
      </c>
      <c r="M500">
        <v>31</v>
      </c>
      <c r="N500">
        <v>0.51666666666666672</v>
      </c>
      <c r="O500">
        <v>0.52</v>
      </c>
    </row>
    <row r="501" spans="1:15" x14ac:dyDescent="0.3">
      <c r="A501" s="1" t="s">
        <v>523</v>
      </c>
      <c r="B501" s="2">
        <v>42392.675999999999</v>
      </c>
      <c r="C501" s="1" t="s">
        <v>14</v>
      </c>
      <c r="D501" s="1" t="s">
        <v>26</v>
      </c>
      <c r="E501" s="1" t="s">
        <v>12</v>
      </c>
      <c r="F501" s="1" t="s">
        <v>12</v>
      </c>
      <c r="G501">
        <v>56</v>
      </c>
      <c r="H501" s="2">
        <v>9.2866898148158405E-4</v>
      </c>
      <c r="I501">
        <v>2</v>
      </c>
      <c r="J501">
        <v>1</v>
      </c>
      <c r="K501">
        <v>60</v>
      </c>
      <c r="L501">
        <v>20</v>
      </c>
      <c r="M501">
        <v>80</v>
      </c>
      <c r="N501">
        <v>1.3333333333333333</v>
      </c>
      <c r="O501">
        <v>1.33</v>
      </c>
    </row>
    <row r="502" spans="1:15" x14ac:dyDescent="0.3">
      <c r="A502" s="1" t="s">
        <v>524</v>
      </c>
      <c r="B502" s="2">
        <v>42392.667999999998</v>
      </c>
      <c r="C502" s="1" t="s">
        <v>23</v>
      </c>
      <c r="D502" s="1" t="s">
        <v>21</v>
      </c>
      <c r="E502" s="1" t="s">
        <v>12</v>
      </c>
      <c r="F502" s="1" t="s">
        <v>18</v>
      </c>
      <c r="G502">
        <v>56</v>
      </c>
      <c r="H502" s="2">
        <v>1.3638194444445251E-3</v>
      </c>
      <c r="I502">
        <v>4</v>
      </c>
      <c r="J502">
        <v>1</v>
      </c>
      <c r="K502">
        <v>60</v>
      </c>
      <c r="L502">
        <v>58</v>
      </c>
      <c r="M502">
        <v>118</v>
      </c>
      <c r="N502">
        <v>1.9666666666666666</v>
      </c>
      <c r="O502">
        <v>1.97</v>
      </c>
    </row>
    <row r="503" spans="1:15" x14ac:dyDescent="0.3">
      <c r="A503" s="1" t="s">
        <v>525</v>
      </c>
      <c r="B503" s="2">
        <v>42392.667999999998</v>
      </c>
      <c r="C503" s="1" t="s">
        <v>36</v>
      </c>
      <c r="D503" s="1" t="s">
        <v>11</v>
      </c>
      <c r="E503" s="1" t="s">
        <v>18</v>
      </c>
      <c r="F503" s="1" t="s">
        <v>18</v>
      </c>
      <c r="H503" s="2"/>
    </row>
    <row r="504" spans="1:15" x14ac:dyDescent="0.3">
      <c r="A504" s="1" t="s">
        <v>526</v>
      </c>
      <c r="B504" s="2">
        <v>42392.62</v>
      </c>
      <c r="C504" s="1" t="s">
        <v>17</v>
      </c>
      <c r="D504" s="1" t="s">
        <v>15</v>
      </c>
      <c r="E504" s="1" t="s">
        <v>12</v>
      </c>
      <c r="F504" s="1" t="s">
        <v>12</v>
      </c>
      <c r="G504">
        <v>33</v>
      </c>
      <c r="H504" s="2">
        <v>7.6026620370361897E-4</v>
      </c>
      <c r="I504">
        <v>5</v>
      </c>
      <c r="J504">
        <v>1</v>
      </c>
      <c r="K504">
        <v>60</v>
      </c>
      <c r="L504">
        <v>6</v>
      </c>
      <c r="M504">
        <v>66</v>
      </c>
      <c r="N504">
        <v>1.1000000000000001</v>
      </c>
      <c r="O504">
        <v>1.1000000000000001</v>
      </c>
    </row>
    <row r="505" spans="1:15" x14ac:dyDescent="0.3">
      <c r="A505" s="1" t="s">
        <v>527</v>
      </c>
      <c r="B505" s="2">
        <v>42392.62</v>
      </c>
      <c r="C505" s="1" t="s">
        <v>23</v>
      </c>
      <c r="D505" s="1" t="s">
        <v>15</v>
      </c>
      <c r="E505" s="1" t="s">
        <v>18</v>
      </c>
      <c r="F505" s="1" t="s">
        <v>18</v>
      </c>
      <c r="H505" s="2"/>
    </row>
    <row r="506" spans="1:15" x14ac:dyDescent="0.3">
      <c r="A506" s="1" t="s">
        <v>528</v>
      </c>
      <c r="B506" s="2">
        <v>42392.593000000001</v>
      </c>
      <c r="C506" s="1" t="s">
        <v>17</v>
      </c>
      <c r="D506" s="1" t="s">
        <v>21</v>
      </c>
      <c r="E506" s="1" t="s">
        <v>12</v>
      </c>
      <c r="F506" s="1" t="s">
        <v>12</v>
      </c>
      <c r="G506">
        <v>75</v>
      </c>
      <c r="H506" s="2">
        <v>1.3895254629630038E-3</v>
      </c>
      <c r="I506">
        <v>4</v>
      </c>
      <c r="J506">
        <v>2</v>
      </c>
      <c r="K506">
        <v>120</v>
      </c>
      <c r="L506">
        <v>0</v>
      </c>
      <c r="M506">
        <v>120</v>
      </c>
      <c r="N506">
        <v>2</v>
      </c>
      <c r="O506">
        <v>2</v>
      </c>
    </row>
    <row r="507" spans="1:15" x14ac:dyDescent="0.3">
      <c r="A507" s="1" t="s">
        <v>529</v>
      </c>
      <c r="B507" s="2">
        <v>42392.593000000001</v>
      </c>
      <c r="C507" s="1" t="s">
        <v>36</v>
      </c>
      <c r="D507" s="1" t="s">
        <v>26</v>
      </c>
      <c r="E507" s="1" t="s">
        <v>18</v>
      </c>
      <c r="F507" s="1" t="s">
        <v>18</v>
      </c>
      <c r="H507" s="2"/>
    </row>
    <row r="508" spans="1:15" x14ac:dyDescent="0.3">
      <c r="A508" s="1" t="s">
        <v>530</v>
      </c>
      <c r="B508" s="2">
        <v>42392.567999999999</v>
      </c>
      <c r="C508" s="1" t="s">
        <v>17</v>
      </c>
      <c r="D508" s="1" t="s">
        <v>11</v>
      </c>
      <c r="E508" s="1" t="s">
        <v>12</v>
      </c>
      <c r="F508" s="1" t="s">
        <v>12</v>
      </c>
      <c r="G508">
        <v>29</v>
      </c>
      <c r="H508" s="2">
        <v>1.2685648148147433E-3</v>
      </c>
      <c r="I508">
        <v>5</v>
      </c>
      <c r="J508">
        <v>1</v>
      </c>
      <c r="K508">
        <v>60</v>
      </c>
      <c r="L508">
        <v>50</v>
      </c>
      <c r="M508">
        <v>110</v>
      </c>
      <c r="N508">
        <v>1.8333333333333333</v>
      </c>
      <c r="O508">
        <v>1.83</v>
      </c>
    </row>
    <row r="509" spans="1:15" x14ac:dyDescent="0.3">
      <c r="A509" s="1" t="s">
        <v>531</v>
      </c>
      <c r="B509" s="2">
        <v>42392.567999999999</v>
      </c>
      <c r="C509" s="1" t="s">
        <v>44</v>
      </c>
      <c r="D509" s="1" t="s">
        <v>11</v>
      </c>
      <c r="E509" s="1" t="s">
        <v>12</v>
      </c>
      <c r="F509" s="1" t="s">
        <v>12</v>
      </c>
      <c r="G509">
        <v>10</v>
      </c>
      <c r="H509" s="2">
        <v>4.6507638888888536E-3</v>
      </c>
      <c r="I509">
        <v>5</v>
      </c>
      <c r="J509">
        <v>6</v>
      </c>
      <c r="K509">
        <v>360</v>
      </c>
      <c r="L509">
        <v>42</v>
      </c>
      <c r="M509">
        <v>402</v>
      </c>
      <c r="N509">
        <v>6.7</v>
      </c>
      <c r="O509">
        <v>6.7</v>
      </c>
    </row>
    <row r="510" spans="1:15" x14ac:dyDescent="0.3">
      <c r="A510" s="1" t="s">
        <v>532</v>
      </c>
      <c r="B510" s="2">
        <v>42392.565000000002</v>
      </c>
      <c r="C510" s="1" t="s">
        <v>20</v>
      </c>
      <c r="D510" s="1" t="s">
        <v>11</v>
      </c>
      <c r="E510" s="1" t="s">
        <v>12</v>
      </c>
      <c r="F510" s="1" t="s">
        <v>12</v>
      </c>
      <c r="G510">
        <v>44</v>
      </c>
      <c r="H510" s="2">
        <v>2.2197222222222202E-3</v>
      </c>
      <c r="I510">
        <v>5</v>
      </c>
      <c r="J510">
        <v>3</v>
      </c>
      <c r="K510">
        <v>180</v>
      </c>
      <c r="L510">
        <v>12</v>
      </c>
      <c r="M510">
        <v>192</v>
      </c>
      <c r="N510">
        <v>3.2</v>
      </c>
      <c r="O510">
        <v>3.2</v>
      </c>
    </row>
    <row r="511" spans="1:15" x14ac:dyDescent="0.3">
      <c r="A511" s="1" t="s">
        <v>533</v>
      </c>
      <c r="B511" s="2">
        <v>42392.565000000002</v>
      </c>
      <c r="C511" s="1" t="s">
        <v>20</v>
      </c>
      <c r="D511" s="1" t="s">
        <v>24</v>
      </c>
      <c r="E511" s="1" t="s">
        <v>12</v>
      </c>
      <c r="F511" s="1" t="s">
        <v>18</v>
      </c>
      <c r="G511">
        <v>62</v>
      </c>
      <c r="H511" s="2">
        <v>2.4666782407407606E-3</v>
      </c>
      <c r="I511">
        <v>4</v>
      </c>
      <c r="J511">
        <v>3</v>
      </c>
      <c r="K511">
        <v>180</v>
      </c>
      <c r="L511">
        <v>33</v>
      </c>
      <c r="M511">
        <v>213</v>
      </c>
      <c r="N511">
        <v>3.55</v>
      </c>
      <c r="O511">
        <v>3.55</v>
      </c>
    </row>
    <row r="512" spans="1:15" x14ac:dyDescent="0.3">
      <c r="A512" s="1" t="s">
        <v>534</v>
      </c>
      <c r="B512" s="2">
        <v>42392.538</v>
      </c>
      <c r="C512" s="1" t="s">
        <v>14</v>
      </c>
      <c r="D512" s="1" t="s">
        <v>21</v>
      </c>
      <c r="E512" s="1" t="s">
        <v>12</v>
      </c>
      <c r="F512" s="1" t="s">
        <v>12</v>
      </c>
      <c r="G512">
        <v>89</v>
      </c>
      <c r="H512" s="2">
        <v>1.0933564814814556E-3</v>
      </c>
      <c r="I512">
        <v>2</v>
      </c>
      <c r="J512">
        <v>1</v>
      </c>
      <c r="K512">
        <v>60</v>
      </c>
      <c r="L512">
        <v>34</v>
      </c>
      <c r="M512">
        <v>94</v>
      </c>
      <c r="N512">
        <v>1.5666666666666667</v>
      </c>
      <c r="O512">
        <v>1.57</v>
      </c>
    </row>
    <row r="513" spans="1:15" x14ac:dyDescent="0.3">
      <c r="A513" s="1" t="s">
        <v>535</v>
      </c>
      <c r="B513" s="2">
        <v>42392.538</v>
      </c>
      <c r="C513" s="1" t="s">
        <v>36</v>
      </c>
      <c r="D513" s="1" t="s">
        <v>15</v>
      </c>
      <c r="E513" s="1" t="s">
        <v>18</v>
      </c>
      <c r="F513" s="1" t="s">
        <v>18</v>
      </c>
      <c r="H513" s="2"/>
    </row>
    <row r="514" spans="1:15" x14ac:dyDescent="0.3">
      <c r="A514" s="1" t="s">
        <v>536</v>
      </c>
      <c r="B514" s="2">
        <v>42392.53</v>
      </c>
      <c r="C514" s="1" t="s">
        <v>17</v>
      </c>
      <c r="D514" s="1" t="s">
        <v>26</v>
      </c>
      <c r="E514" s="1" t="s">
        <v>12</v>
      </c>
      <c r="F514" s="1" t="s">
        <v>12</v>
      </c>
      <c r="G514">
        <v>18</v>
      </c>
      <c r="H514" s="2">
        <v>8.6059027777785069E-4</v>
      </c>
      <c r="I514">
        <v>4</v>
      </c>
      <c r="J514">
        <v>1</v>
      </c>
      <c r="K514">
        <v>60</v>
      </c>
      <c r="L514">
        <v>14</v>
      </c>
      <c r="M514">
        <v>74</v>
      </c>
      <c r="N514">
        <v>1.2333333333333334</v>
      </c>
      <c r="O514">
        <v>1.23</v>
      </c>
    </row>
    <row r="515" spans="1:15" x14ac:dyDescent="0.3">
      <c r="A515" s="1" t="s">
        <v>537</v>
      </c>
      <c r="B515" s="2">
        <v>42392.53</v>
      </c>
      <c r="C515" s="1" t="s">
        <v>14</v>
      </c>
      <c r="D515" s="1" t="s">
        <v>21</v>
      </c>
      <c r="E515" s="1" t="s">
        <v>12</v>
      </c>
      <c r="F515" s="1" t="s">
        <v>12</v>
      </c>
      <c r="G515">
        <v>29</v>
      </c>
      <c r="H515" s="2">
        <v>4.109976851851771E-3</v>
      </c>
      <c r="I515">
        <v>5</v>
      </c>
      <c r="J515">
        <v>5</v>
      </c>
      <c r="K515">
        <v>300</v>
      </c>
      <c r="L515">
        <v>55</v>
      </c>
      <c r="M515">
        <v>355</v>
      </c>
      <c r="N515">
        <v>5.916666666666667</v>
      </c>
      <c r="O515">
        <v>5.92</v>
      </c>
    </row>
    <row r="516" spans="1:15" x14ac:dyDescent="0.3">
      <c r="A516" s="1" t="s">
        <v>538</v>
      </c>
      <c r="B516" s="2">
        <v>42392.51</v>
      </c>
      <c r="C516" s="1" t="s">
        <v>36</v>
      </c>
      <c r="D516" s="1" t="s">
        <v>24</v>
      </c>
      <c r="E516" s="1" t="s">
        <v>12</v>
      </c>
      <c r="F516" s="1" t="s">
        <v>12</v>
      </c>
      <c r="G516">
        <v>26</v>
      </c>
      <c r="H516" s="2">
        <v>2.6230324074074662E-3</v>
      </c>
      <c r="I516">
        <v>3</v>
      </c>
      <c r="J516">
        <v>3</v>
      </c>
      <c r="K516">
        <v>180</v>
      </c>
      <c r="L516">
        <v>47</v>
      </c>
      <c r="M516">
        <v>227</v>
      </c>
      <c r="N516">
        <v>3.7833333333333332</v>
      </c>
      <c r="O516">
        <v>3.78</v>
      </c>
    </row>
    <row r="517" spans="1:15" x14ac:dyDescent="0.3">
      <c r="A517" s="1" t="s">
        <v>539</v>
      </c>
      <c r="B517" s="2">
        <v>42392.51</v>
      </c>
      <c r="C517" s="1" t="s">
        <v>20</v>
      </c>
      <c r="D517" s="1" t="s">
        <v>21</v>
      </c>
      <c r="E517" s="1" t="s">
        <v>12</v>
      </c>
      <c r="F517" s="1" t="s">
        <v>12</v>
      </c>
      <c r="G517">
        <v>33</v>
      </c>
      <c r="H517" s="2">
        <v>1.2065046296296789E-3</v>
      </c>
      <c r="I517">
        <v>5</v>
      </c>
      <c r="J517">
        <v>1</v>
      </c>
      <c r="K517">
        <v>60</v>
      </c>
      <c r="L517">
        <v>44</v>
      </c>
      <c r="M517">
        <v>104</v>
      </c>
      <c r="N517">
        <v>1.7333333333333334</v>
      </c>
      <c r="O517">
        <v>1.73</v>
      </c>
    </row>
    <row r="518" spans="1:15" x14ac:dyDescent="0.3">
      <c r="A518" s="1" t="s">
        <v>540</v>
      </c>
      <c r="B518" s="2">
        <v>42392.497000000003</v>
      </c>
      <c r="C518" s="1" t="s">
        <v>36</v>
      </c>
      <c r="D518" s="1" t="s">
        <v>24</v>
      </c>
      <c r="E518" s="1" t="s">
        <v>12</v>
      </c>
      <c r="F518" s="1" t="s">
        <v>12</v>
      </c>
      <c r="G518">
        <v>15</v>
      </c>
      <c r="H518" s="2">
        <v>2.5122685185186011E-3</v>
      </c>
      <c r="I518">
        <v>3</v>
      </c>
      <c r="J518">
        <v>3</v>
      </c>
      <c r="K518">
        <v>180</v>
      </c>
      <c r="L518">
        <v>37</v>
      </c>
      <c r="M518">
        <v>217</v>
      </c>
      <c r="N518">
        <v>3.6166666666666667</v>
      </c>
      <c r="O518">
        <v>3.62</v>
      </c>
    </row>
    <row r="519" spans="1:15" x14ac:dyDescent="0.3">
      <c r="A519" s="1" t="s">
        <v>541</v>
      </c>
      <c r="B519" s="2">
        <v>42392.497000000003</v>
      </c>
      <c r="C519" s="1" t="s">
        <v>36</v>
      </c>
      <c r="D519" s="1" t="s">
        <v>11</v>
      </c>
      <c r="E519" s="1" t="s">
        <v>12</v>
      </c>
      <c r="F519" s="1" t="s">
        <v>12</v>
      </c>
      <c r="G519">
        <v>120</v>
      </c>
      <c r="H519" s="2">
        <v>2.9151504629629788E-3</v>
      </c>
      <c r="I519">
        <v>2</v>
      </c>
      <c r="J519">
        <v>4</v>
      </c>
      <c r="K519">
        <v>240</v>
      </c>
      <c r="L519">
        <v>12</v>
      </c>
      <c r="M519">
        <v>252</v>
      </c>
      <c r="N519">
        <v>4.2</v>
      </c>
      <c r="O519">
        <v>4.2</v>
      </c>
    </row>
    <row r="520" spans="1:15" x14ac:dyDescent="0.3">
      <c r="A520" s="1" t="s">
        <v>542</v>
      </c>
      <c r="B520" s="2">
        <v>42392.489000000001</v>
      </c>
      <c r="C520" s="1" t="s">
        <v>23</v>
      </c>
      <c r="D520" s="1" t="s">
        <v>26</v>
      </c>
      <c r="E520" s="1" t="s">
        <v>12</v>
      </c>
      <c r="F520" s="1" t="s">
        <v>12</v>
      </c>
      <c r="G520">
        <v>22</v>
      </c>
      <c r="H520" s="2">
        <v>4.3096064814813762E-3</v>
      </c>
      <c r="I520">
        <v>3</v>
      </c>
      <c r="J520">
        <v>6</v>
      </c>
      <c r="K520">
        <v>360</v>
      </c>
      <c r="L520">
        <v>12</v>
      </c>
      <c r="M520">
        <v>372</v>
      </c>
      <c r="N520">
        <v>6.2</v>
      </c>
      <c r="O520">
        <v>6.2</v>
      </c>
    </row>
    <row r="521" spans="1:15" x14ac:dyDescent="0.3">
      <c r="A521" s="1" t="s">
        <v>543</v>
      </c>
      <c r="B521" s="2">
        <v>42392.489000000001</v>
      </c>
      <c r="C521" s="1" t="s">
        <v>20</v>
      </c>
      <c r="D521" s="1" t="s">
        <v>26</v>
      </c>
      <c r="E521" s="1" t="s">
        <v>18</v>
      </c>
      <c r="F521" s="1" t="s">
        <v>18</v>
      </c>
      <c r="H521" s="2"/>
    </row>
    <row r="522" spans="1:15" x14ac:dyDescent="0.3">
      <c r="A522" s="1" t="s">
        <v>544</v>
      </c>
      <c r="B522" s="2">
        <v>42392.483999999997</v>
      </c>
      <c r="C522" s="1" t="s">
        <v>44</v>
      </c>
      <c r="D522" s="1" t="s">
        <v>11</v>
      </c>
      <c r="E522" s="1" t="s">
        <v>12</v>
      </c>
      <c r="F522" s="1" t="s">
        <v>12</v>
      </c>
      <c r="G522">
        <v>74</v>
      </c>
      <c r="H522" s="2">
        <v>8.6493055555547649E-4</v>
      </c>
      <c r="I522">
        <v>3</v>
      </c>
      <c r="J522">
        <v>1</v>
      </c>
      <c r="K522">
        <v>60</v>
      </c>
      <c r="L522">
        <v>15</v>
      </c>
      <c r="M522">
        <v>75</v>
      </c>
      <c r="N522">
        <v>1.25</v>
      </c>
      <c r="O522">
        <v>1.25</v>
      </c>
    </row>
    <row r="523" spans="1:15" x14ac:dyDescent="0.3">
      <c r="A523" s="1" t="s">
        <v>545</v>
      </c>
      <c r="B523" s="2">
        <v>42392.483999999997</v>
      </c>
      <c r="C523" s="1" t="s">
        <v>10</v>
      </c>
      <c r="D523" s="1" t="s">
        <v>11</v>
      </c>
      <c r="E523" s="1" t="s">
        <v>12</v>
      </c>
      <c r="F523" s="1" t="s">
        <v>12</v>
      </c>
      <c r="G523">
        <v>18</v>
      </c>
      <c r="H523" s="2">
        <v>9.3261574074077203E-4</v>
      </c>
      <c r="I523">
        <v>3</v>
      </c>
      <c r="J523">
        <v>1</v>
      </c>
      <c r="K523">
        <v>60</v>
      </c>
      <c r="L523">
        <v>21</v>
      </c>
      <c r="M523">
        <v>81</v>
      </c>
      <c r="N523">
        <v>1.35</v>
      </c>
      <c r="O523">
        <v>1.35</v>
      </c>
    </row>
    <row r="524" spans="1:15" x14ac:dyDescent="0.3">
      <c r="A524" s="1" t="s">
        <v>546</v>
      </c>
      <c r="B524" s="2">
        <v>42392.483</v>
      </c>
      <c r="C524" s="1" t="s">
        <v>20</v>
      </c>
      <c r="D524" s="1" t="s">
        <v>24</v>
      </c>
      <c r="E524" s="1" t="s">
        <v>12</v>
      </c>
      <c r="F524" s="1" t="s">
        <v>12</v>
      </c>
      <c r="G524">
        <v>110</v>
      </c>
      <c r="H524" s="2">
        <v>3.5118402777778446E-3</v>
      </c>
      <c r="I524">
        <v>5</v>
      </c>
      <c r="J524">
        <v>5</v>
      </c>
      <c r="K524">
        <v>300</v>
      </c>
      <c r="L524">
        <v>3</v>
      </c>
      <c r="M524">
        <v>303</v>
      </c>
      <c r="N524">
        <v>5.05</v>
      </c>
      <c r="O524">
        <v>5.05</v>
      </c>
    </row>
    <row r="525" spans="1:15" x14ac:dyDescent="0.3">
      <c r="A525" s="1" t="s">
        <v>547</v>
      </c>
      <c r="B525" s="2">
        <v>42392.483</v>
      </c>
      <c r="C525" s="1" t="s">
        <v>30</v>
      </c>
      <c r="D525" s="1" t="s">
        <v>21</v>
      </c>
      <c r="E525" s="1" t="s">
        <v>12</v>
      </c>
      <c r="F525" s="1" t="s">
        <v>12</v>
      </c>
      <c r="G525">
        <v>28</v>
      </c>
      <c r="H525" s="2">
        <v>3.6607175925926771E-3</v>
      </c>
      <c r="I525">
        <v>2</v>
      </c>
      <c r="J525">
        <v>5</v>
      </c>
      <c r="K525">
        <v>300</v>
      </c>
      <c r="L525">
        <v>16</v>
      </c>
      <c r="M525">
        <v>316</v>
      </c>
      <c r="N525">
        <v>5.2666666666666666</v>
      </c>
      <c r="O525">
        <v>5.27</v>
      </c>
    </row>
    <row r="526" spans="1:15" x14ac:dyDescent="0.3">
      <c r="A526" s="1" t="s">
        <v>548</v>
      </c>
      <c r="B526" s="2">
        <v>42392.481</v>
      </c>
      <c r="C526" s="1" t="s">
        <v>14</v>
      </c>
      <c r="D526" s="1" t="s">
        <v>11</v>
      </c>
      <c r="E526" s="1" t="s">
        <v>12</v>
      </c>
      <c r="F526" s="1" t="s">
        <v>18</v>
      </c>
      <c r="G526">
        <v>10</v>
      </c>
      <c r="H526" s="2">
        <v>7.0341435185183876E-4</v>
      </c>
      <c r="I526">
        <v>5</v>
      </c>
      <c r="J526">
        <v>1</v>
      </c>
      <c r="K526">
        <v>60</v>
      </c>
      <c r="L526">
        <v>1</v>
      </c>
      <c r="M526">
        <v>61</v>
      </c>
      <c r="N526">
        <v>1.0166666666666666</v>
      </c>
      <c r="O526">
        <v>1.02</v>
      </c>
    </row>
    <row r="527" spans="1:15" x14ac:dyDescent="0.3">
      <c r="A527" s="1" t="s">
        <v>549</v>
      </c>
      <c r="B527" s="2">
        <v>42392.481</v>
      </c>
      <c r="C527" s="1" t="s">
        <v>44</v>
      </c>
      <c r="D527" s="1" t="s">
        <v>11</v>
      </c>
      <c r="E527" s="1" t="s">
        <v>12</v>
      </c>
      <c r="F527" s="1" t="s">
        <v>12</v>
      </c>
      <c r="G527">
        <v>100</v>
      </c>
      <c r="H527" s="2">
        <v>4.8622685185195635E-4</v>
      </c>
      <c r="I527">
        <v>5</v>
      </c>
      <c r="J527">
        <v>0</v>
      </c>
      <c r="K527">
        <v>0</v>
      </c>
      <c r="L527">
        <v>42</v>
      </c>
      <c r="M527">
        <v>42</v>
      </c>
      <c r="N527">
        <v>0.7</v>
      </c>
      <c r="O527">
        <v>0.7</v>
      </c>
    </row>
    <row r="528" spans="1:15" x14ac:dyDescent="0.3">
      <c r="A528" s="1" t="s">
        <v>550</v>
      </c>
      <c r="B528" s="2">
        <v>42392.478999999999</v>
      </c>
      <c r="C528" s="1" t="s">
        <v>10</v>
      </c>
      <c r="D528" s="1" t="s">
        <v>15</v>
      </c>
      <c r="E528" s="1" t="s">
        <v>12</v>
      </c>
      <c r="F528" s="1" t="s">
        <v>12</v>
      </c>
      <c r="G528">
        <v>33</v>
      </c>
      <c r="H528" s="2">
        <v>2.4240162037036939E-3</v>
      </c>
      <c r="I528">
        <v>3</v>
      </c>
      <c r="J528">
        <v>3</v>
      </c>
      <c r="K528">
        <v>180</v>
      </c>
      <c r="L528">
        <v>29</v>
      </c>
      <c r="M528">
        <v>209</v>
      </c>
      <c r="N528">
        <v>3.4833333333333334</v>
      </c>
      <c r="O528">
        <v>3.48</v>
      </c>
    </row>
    <row r="529" spans="1:15" x14ac:dyDescent="0.3">
      <c r="A529" s="1" t="s">
        <v>551</v>
      </c>
      <c r="B529" s="2">
        <v>42392.478999999999</v>
      </c>
      <c r="C529" s="1" t="s">
        <v>17</v>
      </c>
      <c r="D529" s="1" t="s">
        <v>24</v>
      </c>
      <c r="E529" s="1" t="s">
        <v>18</v>
      </c>
      <c r="F529" s="1" t="s">
        <v>18</v>
      </c>
      <c r="H529" s="2"/>
    </row>
    <row r="530" spans="1:15" x14ac:dyDescent="0.3">
      <c r="A530" s="1" t="s">
        <v>552</v>
      </c>
      <c r="B530" s="2">
        <v>42392.470999999998</v>
      </c>
      <c r="C530" s="1" t="s">
        <v>44</v>
      </c>
      <c r="D530" s="1" t="s">
        <v>26</v>
      </c>
      <c r="E530" s="1" t="s">
        <v>12</v>
      </c>
      <c r="F530" s="1" t="s">
        <v>12</v>
      </c>
      <c r="G530">
        <v>84</v>
      </c>
      <c r="H530" s="2">
        <v>9.322800925926078E-4</v>
      </c>
      <c r="I530">
        <v>5</v>
      </c>
      <c r="J530">
        <v>1</v>
      </c>
      <c r="K530">
        <v>60</v>
      </c>
      <c r="L530">
        <v>21</v>
      </c>
      <c r="M530">
        <v>81</v>
      </c>
      <c r="N530">
        <v>1.35</v>
      </c>
      <c r="O530">
        <v>1.35</v>
      </c>
    </row>
    <row r="531" spans="1:15" x14ac:dyDescent="0.3">
      <c r="A531" s="1" t="s">
        <v>553</v>
      </c>
      <c r="B531" s="2">
        <v>42392.470999999998</v>
      </c>
      <c r="C531" s="1" t="s">
        <v>23</v>
      </c>
      <c r="D531" s="1" t="s">
        <v>21</v>
      </c>
      <c r="E531" s="1" t="s">
        <v>12</v>
      </c>
      <c r="F531" s="1" t="s">
        <v>18</v>
      </c>
      <c r="G531">
        <v>63</v>
      </c>
      <c r="H531" s="2">
        <v>3.4729861111111315E-3</v>
      </c>
      <c r="I531">
        <v>4</v>
      </c>
      <c r="J531">
        <v>5</v>
      </c>
      <c r="K531">
        <v>300</v>
      </c>
      <c r="L531">
        <v>0</v>
      </c>
      <c r="M531">
        <v>300</v>
      </c>
      <c r="N531">
        <v>5</v>
      </c>
      <c r="O531">
        <v>5</v>
      </c>
    </row>
    <row r="532" spans="1:15" x14ac:dyDescent="0.3">
      <c r="A532" s="1" t="s">
        <v>554</v>
      </c>
      <c r="B532" s="2">
        <v>42392.459000000003</v>
      </c>
      <c r="C532" s="1" t="s">
        <v>10</v>
      </c>
      <c r="D532" s="1" t="s">
        <v>24</v>
      </c>
      <c r="E532" s="1" t="s">
        <v>12</v>
      </c>
      <c r="F532" s="1" t="s">
        <v>12</v>
      </c>
      <c r="G532">
        <v>121</v>
      </c>
      <c r="H532" s="2">
        <v>1.9528124999999008E-3</v>
      </c>
      <c r="I532">
        <v>2</v>
      </c>
      <c r="J532">
        <v>2</v>
      </c>
      <c r="K532">
        <v>120</v>
      </c>
      <c r="L532">
        <v>49</v>
      </c>
      <c r="M532">
        <v>169</v>
      </c>
      <c r="N532">
        <v>2.8166666666666669</v>
      </c>
      <c r="O532">
        <v>2.82</v>
      </c>
    </row>
    <row r="533" spans="1:15" x14ac:dyDescent="0.3">
      <c r="A533" s="1" t="s">
        <v>555</v>
      </c>
      <c r="B533" s="2">
        <v>42392.459000000003</v>
      </c>
      <c r="C533" s="1" t="s">
        <v>36</v>
      </c>
      <c r="D533" s="1" t="s">
        <v>26</v>
      </c>
      <c r="E533" s="1" t="s">
        <v>12</v>
      </c>
      <c r="F533" s="1" t="s">
        <v>12</v>
      </c>
      <c r="G533">
        <v>83</v>
      </c>
      <c r="H533" s="2">
        <v>4.7243402777776833E-3</v>
      </c>
      <c r="I533">
        <v>5</v>
      </c>
      <c r="J533">
        <v>6</v>
      </c>
      <c r="K533">
        <v>360</v>
      </c>
      <c r="L533">
        <v>48</v>
      </c>
      <c r="M533">
        <v>408</v>
      </c>
      <c r="N533">
        <v>6.8</v>
      </c>
      <c r="O533">
        <v>6.8</v>
      </c>
    </row>
    <row r="534" spans="1:15" x14ac:dyDescent="0.3">
      <c r="A534" s="1" t="s">
        <v>556</v>
      </c>
      <c r="B534" s="2">
        <v>42392.451000000001</v>
      </c>
      <c r="C534" s="1" t="s">
        <v>20</v>
      </c>
      <c r="D534" s="1" t="s">
        <v>11</v>
      </c>
      <c r="E534" s="1" t="s">
        <v>18</v>
      </c>
      <c r="F534" s="1" t="s">
        <v>18</v>
      </c>
      <c r="H534" s="2"/>
    </row>
    <row r="535" spans="1:15" x14ac:dyDescent="0.3">
      <c r="A535" s="1" t="s">
        <v>557</v>
      </c>
      <c r="B535" s="2">
        <v>42392.451000000001</v>
      </c>
      <c r="C535" s="1" t="s">
        <v>17</v>
      </c>
      <c r="D535" s="1" t="s">
        <v>15</v>
      </c>
      <c r="E535" s="1" t="s">
        <v>12</v>
      </c>
      <c r="F535" s="1" t="s">
        <v>12</v>
      </c>
      <c r="G535">
        <v>118</v>
      </c>
      <c r="H535" s="2">
        <v>1.958923611111052E-3</v>
      </c>
      <c r="I535">
        <v>4</v>
      </c>
      <c r="J535">
        <v>2</v>
      </c>
      <c r="K535">
        <v>120</v>
      </c>
      <c r="L535">
        <v>49</v>
      </c>
      <c r="M535">
        <v>169</v>
      </c>
      <c r="N535">
        <v>2.8166666666666669</v>
      </c>
      <c r="O535">
        <v>2.82</v>
      </c>
    </row>
    <row r="536" spans="1:15" x14ac:dyDescent="0.3">
      <c r="A536" s="1" t="s">
        <v>558</v>
      </c>
      <c r="B536" s="2">
        <v>42392.415000000001</v>
      </c>
      <c r="C536" s="1" t="s">
        <v>20</v>
      </c>
      <c r="D536" s="1" t="s">
        <v>11</v>
      </c>
      <c r="E536" s="1" t="s">
        <v>12</v>
      </c>
      <c r="F536" s="1" t="s">
        <v>12</v>
      </c>
      <c r="G536">
        <v>12</v>
      </c>
      <c r="H536" s="2">
        <v>3.8292476851851109E-3</v>
      </c>
      <c r="I536">
        <v>3</v>
      </c>
      <c r="J536">
        <v>5</v>
      </c>
      <c r="K536">
        <v>300</v>
      </c>
      <c r="L536">
        <v>31</v>
      </c>
      <c r="M536">
        <v>331</v>
      </c>
      <c r="N536">
        <v>5.5166666666666666</v>
      </c>
      <c r="O536">
        <v>5.52</v>
      </c>
    </row>
    <row r="537" spans="1:15" x14ac:dyDescent="0.3">
      <c r="A537" s="1" t="s">
        <v>559</v>
      </c>
      <c r="B537" s="2">
        <v>42392.415000000001</v>
      </c>
      <c r="C537" s="1" t="s">
        <v>44</v>
      </c>
      <c r="D537" s="1" t="s">
        <v>15</v>
      </c>
      <c r="E537" s="1" t="s">
        <v>12</v>
      </c>
      <c r="F537" s="1" t="s">
        <v>18</v>
      </c>
      <c r="G537">
        <v>120</v>
      </c>
      <c r="H537" s="2">
        <v>6.2740740740729883E-4</v>
      </c>
      <c r="I537">
        <v>4</v>
      </c>
      <c r="J537">
        <v>0</v>
      </c>
      <c r="K537">
        <v>0</v>
      </c>
      <c r="L537">
        <v>54</v>
      </c>
      <c r="M537">
        <v>54</v>
      </c>
      <c r="N537">
        <v>0.9</v>
      </c>
      <c r="O537">
        <v>0.9</v>
      </c>
    </row>
    <row r="538" spans="1:15" x14ac:dyDescent="0.3">
      <c r="A538" s="1" t="s">
        <v>560</v>
      </c>
      <c r="B538" s="2">
        <v>42392.411</v>
      </c>
      <c r="C538" s="1" t="s">
        <v>23</v>
      </c>
      <c r="D538" s="1" t="s">
        <v>21</v>
      </c>
      <c r="E538" s="1" t="s">
        <v>12</v>
      </c>
      <c r="F538" s="1" t="s">
        <v>18</v>
      </c>
      <c r="G538">
        <v>112</v>
      </c>
      <c r="H538" s="2">
        <v>4.3735300925926701E-3</v>
      </c>
      <c r="I538">
        <v>2</v>
      </c>
      <c r="J538">
        <v>6</v>
      </c>
      <c r="K538">
        <v>360</v>
      </c>
      <c r="L538">
        <v>18</v>
      </c>
      <c r="M538">
        <v>378</v>
      </c>
      <c r="N538">
        <v>6.3</v>
      </c>
      <c r="O538">
        <v>6.3</v>
      </c>
    </row>
    <row r="539" spans="1:15" x14ac:dyDescent="0.3">
      <c r="A539" s="1" t="s">
        <v>561</v>
      </c>
      <c r="B539" s="2">
        <v>42392.411</v>
      </c>
      <c r="C539" s="1" t="s">
        <v>17</v>
      </c>
      <c r="D539" s="1" t="s">
        <v>26</v>
      </c>
      <c r="E539" s="1" t="s">
        <v>12</v>
      </c>
      <c r="F539" s="1" t="s">
        <v>12</v>
      </c>
      <c r="G539">
        <v>53</v>
      </c>
      <c r="H539" s="2">
        <v>4.0054050925926177E-3</v>
      </c>
      <c r="I539">
        <v>4</v>
      </c>
      <c r="J539">
        <v>5</v>
      </c>
      <c r="K539">
        <v>300</v>
      </c>
      <c r="L539">
        <v>46</v>
      </c>
      <c r="M539">
        <v>346</v>
      </c>
      <c r="N539">
        <v>5.7666666666666666</v>
      </c>
      <c r="O539">
        <v>5.77</v>
      </c>
    </row>
    <row r="540" spans="1:15" x14ac:dyDescent="0.3">
      <c r="A540" s="1" t="s">
        <v>562</v>
      </c>
      <c r="B540" s="2">
        <v>42392.402999999998</v>
      </c>
      <c r="C540" s="1" t="s">
        <v>14</v>
      </c>
      <c r="D540" s="1" t="s">
        <v>15</v>
      </c>
      <c r="E540" s="1" t="s">
        <v>12</v>
      </c>
      <c r="F540" s="1" t="s">
        <v>12</v>
      </c>
      <c r="G540">
        <v>112</v>
      </c>
      <c r="H540" s="2">
        <v>2.5103009259259679E-3</v>
      </c>
      <c r="I540">
        <v>5</v>
      </c>
      <c r="J540">
        <v>3</v>
      </c>
      <c r="K540">
        <v>180</v>
      </c>
      <c r="L540">
        <v>37</v>
      </c>
      <c r="M540">
        <v>217</v>
      </c>
      <c r="N540">
        <v>3.6166666666666667</v>
      </c>
      <c r="O540">
        <v>3.62</v>
      </c>
    </row>
    <row r="541" spans="1:15" x14ac:dyDescent="0.3">
      <c r="A541" s="1" t="s">
        <v>563</v>
      </c>
      <c r="B541" s="2">
        <v>42392.402999999998</v>
      </c>
      <c r="C541" s="1" t="s">
        <v>30</v>
      </c>
      <c r="D541" s="1" t="s">
        <v>11</v>
      </c>
      <c r="E541" s="1" t="s">
        <v>12</v>
      </c>
      <c r="F541" s="1" t="s">
        <v>12</v>
      </c>
      <c r="G541">
        <v>116</v>
      </c>
      <c r="H541" s="2">
        <v>1.8792939814815668E-3</v>
      </c>
      <c r="I541">
        <v>3</v>
      </c>
      <c r="J541">
        <v>2</v>
      </c>
      <c r="K541">
        <v>120</v>
      </c>
      <c r="L541">
        <v>42</v>
      </c>
      <c r="M541">
        <v>162</v>
      </c>
      <c r="N541">
        <v>2.7</v>
      </c>
      <c r="O541">
        <v>2.7</v>
      </c>
    </row>
    <row r="542" spans="1:15" x14ac:dyDescent="0.3">
      <c r="A542" s="1" t="s">
        <v>564</v>
      </c>
      <c r="B542" s="2">
        <v>42392.396999999997</v>
      </c>
      <c r="C542" s="1" t="s">
        <v>14</v>
      </c>
      <c r="D542" s="1" t="s">
        <v>26</v>
      </c>
      <c r="E542" s="1" t="s">
        <v>12</v>
      </c>
      <c r="F542" s="1" t="s">
        <v>12</v>
      </c>
      <c r="G542">
        <v>116</v>
      </c>
      <c r="H542" s="2">
        <v>8.4150462962973016E-4</v>
      </c>
      <c r="I542">
        <v>2</v>
      </c>
      <c r="J542">
        <v>1</v>
      </c>
      <c r="K542">
        <v>60</v>
      </c>
      <c r="L542">
        <v>13</v>
      </c>
      <c r="M542">
        <v>73</v>
      </c>
      <c r="N542">
        <v>1.2166666666666666</v>
      </c>
      <c r="O542">
        <v>1.22</v>
      </c>
    </row>
    <row r="543" spans="1:15" x14ac:dyDescent="0.3">
      <c r="A543" s="1" t="s">
        <v>565</v>
      </c>
      <c r="B543" s="2">
        <v>42392.396999999997</v>
      </c>
      <c r="C543" s="1" t="s">
        <v>36</v>
      </c>
      <c r="D543" s="1" t="s">
        <v>11</v>
      </c>
      <c r="E543" s="1" t="s">
        <v>12</v>
      </c>
      <c r="F543" s="1" t="s">
        <v>12</v>
      </c>
      <c r="G543">
        <v>52</v>
      </c>
      <c r="H543" s="2">
        <v>1.0035648148147835E-3</v>
      </c>
      <c r="I543">
        <v>5</v>
      </c>
      <c r="J543">
        <v>1</v>
      </c>
      <c r="K543">
        <v>60</v>
      </c>
      <c r="L543">
        <v>27</v>
      </c>
      <c r="M543">
        <v>87</v>
      </c>
      <c r="N543">
        <v>1.45</v>
      </c>
      <c r="O543">
        <v>1.45</v>
      </c>
    </row>
    <row r="544" spans="1:15" x14ac:dyDescent="0.3">
      <c r="A544" s="1" t="s">
        <v>566</v>
      </c>
      <c r="B544" s="2">
        <v>42391.741000000002</v>
      </c>
      <c r="C544" s="1" t="s">
        <v>10</v>
      </c>
      <c r="D544" s="1" t="s">
        <v>21</v>
      </c>
      <c r="E544" s="1" t="s">
        <v>12</v>
      </c>
      <c r="F544" s="1" t="s">
        <v>12</v>
      </c>
      <c r="G544">
        <v>71</v>
      </c>
      <c r="H544" s="2">
        <v>2.7901388888889045E-3</v>
      </c>
      <c r="I544">
        <v>2</v>
      </c>
      <c r="J544">
        <v>4</v>
      </c>
      <c r="K544">
        <v>240</v>
      </c>
      <c r="L544">
        <v>1</v>
      </c>
      <c r="M544">
        <v>241</v>
      </c>
      <c r="N544">
        <v>4.0166666666666666</v>
      </c>
      <c r="O544">
        <v>4.0199999999999996</v>
      </c>
    </row>
    <row r="545" spans="1:15" x14ac:dyDescent="0.3">
      <c r="A545" s="1" t="s">
        <v>567</v>
      </c>
      <c r="B545" s="2">
        <v>42391.741000000002</v>
      </c>
      <c r="C545" s="1" t="s">
        <v>23</v>
      </c>
      <c r="D545" s="1" t="s">
        <v>26</v>
      </c>
      <c r="E545" s="1" t="s">
        <v>12</v>
      </c>
      <c r="F545" s="1" t="s">
        <v>18</v>
      </c>
      <c r="G545">
        <v>50</v>
      </c>
      <c r="H545" s="2">
        <v>3.5650925925925225E-3</v>
      </c>
      <c r="I545">
        <v>3</v>
      </c>
      <c r="J545">
        <v>5</v>
      </c>
      <c r="K545">
        <v>300</v>
      </c>
      <c r="L545">
        <v>8</v>
      </c>
      <c r="M545">
        <v>308</v>
      </c>
      <c r="N545">
        <v>5.1333333333333337</v>
      </c>
      <c r="O545">
        <v>5.13</v>
      </c>
    </row>
    <row r="546" spans="1:15" x14ac:dyDescent="0.3">
      <c r="A546" s="1" t="s">
        <v>568</v>
      </c>
      <c r="B546" s="2">
        <v>42391.735000000001</v>
      </c>
      <c r="C546" s="1" t="s">
        <v>20</v>
      </c>
      <c r="D546" s="1" t="s">
        <v>26</v>
      </c>
      <c r="E546" s="1" t="s">
        <v>12</v>
      </c>
      <c r="F546" s="1" t="s">
        <v>12</v>
      </c>
      <c r="G546">
        <v>64</v>
      </c>
      <c r="H546" s="2">
        <v>1.1792013888889397E-3</v>
      </c>
      <c r="I546">
        <v>3</v>
      </c>
      <c r="J546">
        <v>1</v>
      </c>
      <c r="K546">
        <v>60</v>
      </c>
      <c r="L546">
        <v>42</v>
      </c>
      <c r="M546">
        <v>102</v>
      </c>
      <c r="N546">
        <v>1.7</v>
      </c>
      <c r="O546">
        <v>1.7</v>
      </c>
    </row>
    <row r="547" spans="1:15" x14ac:dyDescent="0.3">
      <c r="A547" s="1" t="s">
        <v>569</v>
      </c>
      <c r="B547" s="2">
        <v>42391.735000000001</v>
      </c>
      <c r="C547" s="1" t="s">
        <v>36</v>
      </c>
      <c r="D547" s="1" t="s">
        <v>15</v>
      </c>
      <c r="E547" s="1" t="s">
        <v>18</v>
      </c>
      <c r="F547" s="1" t="s">
        <v>18</v>
      </c>
      <c r="H547" s="2"/>
    </row>
    <row r="548" spans="1:15" x14ac:dyDescent="0.3">
      <c r="A548" s="1" t="s">
        <v>570</v>
      </c>
      <c r="B548" s="2">
        <v>42391.726000000002</v>
      </c>
      <c r="C548" s="1" t="s">
        <v>14</v>
      </c>
      <c r="D548" s="1" t="s">
        <v>11</v>
      </c>
      <c r="E548" s="1" t="s">
        <v>18</v>
      </c>
      <c r="F548" s="1" t="s">
        <v>18</v>
      </c>
      <c r="H548" s="2"/>
    </row>
    <row r="549" spans="1:15" x14ac:dyDescent="0.3">
      <c r="A549" s="1" t="s">
        <v>571</v>
      </c>
      <c r="B549" s="2">
        <v>42391.726000000002</v>
      </c>
      <c r="C549" s="1" t="s">
        <v>14</v>
      </c>
      <c r="D549" s="1" t="s">
        <v>21</v>
      </c>
      <c r="E549" s="1" t="s">
        <v>12</v>
      </c>
      <c r="F549" s="1" t="s">
        <v>12</v>
      </c>
      <c r="G549">
        <v>115</v>
      </c>
      <c r="H549" s="2">
        <v>2.9120949074075142E-3</v>
      </c>
      <c r="I549">
        <v>5</v>
      </c>
      <c r="J549">
        <v>4</v>
      </c>
      <c r="K549">
        <v>240</v>
      </c>
      <c r="L549">
        <v>12</v>
      </c>
      <c r="M549">
        <v>252</v>
      </c>
      <c r="N549">
        <v>4.2</v>
      </c>
      <c r="O549">
        <v>4.2</v>
      </c>
    </row>
    <row r="550" spans="1:15" x14ac:dyDescent="0.3">
      <c r="A550" s="1" t="s">
        <v>572</v>
      </c>
      <c r="B550" s="2">
        <v>42391.705999999998</v>
      </c>
      <c r="C550" s="1" t="s">
        <v>14</v>
      </c>
      <c r="D550" s="1" t="s">
        <v>26</v>
      </c>
      <c r="E550" s="1" t="s">
        <v>12</v>
      </c>
      <c r="F550" s="1" t="s">
        <v>12</v>
      </c>
      <c r="G550">
        <v>72</v>
      </c>
      <c r="H550" s="2">
        <v>2.8837500000000738E-3</v>
      </c>
      <c r="I550">
        <v>5</v>
      </c>
      <c r="J550">
        <v>4</v>
      </c>
      <c r="K550">
        <v>240</v>
      </c>
      <c r="L550">
        <v>9</v>
      </c>
      <c r="M550">
        <v>249</v>
      </c>
      <c r="N550">
        <v>4.1500000000000004</v>
      </c>
      <c r="O550">
        <v>4.1500000000000004</v>
      </c>
    </row>
    <row r="551" spans="1:15" x14ac:dyDescent="0.3">
      <c r="A551" s="1" t="s">
        <v>573</v>
      </c>
      <c r="B551" s="2">
        <v>42391.705999999998</v>
      </c>
      <c r="C551" s="1" t="s">
        <v>44</v>
      </c>
      <c r="D551" s="1" t="s">
        <v>15</v>
      </c>
      <c r="E551" s="1" t="s">
        <v>12</v>
      </c>
      <c r="F551" s="1" t="s">
        <v>18</v>
      </c>
      <c r="G551">
        <v>82</v>
      </c>
      <c r="H551" s="2">
        <v>3.4927199074075155E-3</v>
      </c>
      <c r="I551">
        <v>1</v>
      </c>
      <c r="J551">
        <v>5</v>
      </c>
      <c r="K551">
        <v>300</v>
      </c>
      <c r="L551">
        <v>2</v>
      </c>
      <c r="M551">
        <v>302</v>
      </c>
      <c r="N551">
        <v>5.0333333333333332</v>
      </c>
      <c r="O551">
        <v>5.03</v>
      </c>
    </row>
    <row r="552" spans="1:15" x14ac:dyDescent="0.3">
      <c r="A552" s="1" t="s">
        <v>574</v>
      </c>
      <c r="B552" s="2">
        <v>42391.701999999997</v>
      </c>
      <c r="C552" s="1" t="s">
        <v>23</v>
      </c>
      <c r="D552" s="1" t="s">
        <v>24</v>
      </c>
      <c r="E552" s="1" t="s">
        <v>18</v>
      </c>
      <c r="F552" s="1" t="s">
        <v>18</v>
      </c>
      <c r="H552" s="2"/>
    </row>
    <row r="553" spans="1:15" x14ac:dyDescent="0.3">
      <c r="A553" s="1" t="s">
        <v>575</v>
      </c>
      <c r="B553" s="2">
        <v>42391.701999999997</v>
      </c>
      <c r="C553" s="1" t="s">
        <v>30</v>
      </c>
      <c r="D553" s="1" t="s">
        <v>24</v>
      </c>
      <c r="E553" s="1" t="s">
        <v>12</v>
      </c>
      <c r="F553" s="1" t="s">
        <v>12</v>
      </c>
      <c r="G553">
        <v>33</v>
      </c>
      <c r="H553" s="2">
        <v>4.2734722222221855E-3</v>
      </c>
      <c r="I553">
        <v>5</v>
      </c>
      <c r="J553">
        <v>6</v>
      </c>
      <c r="K553">
        <v>360</v>
      </c>
      <c r="L553">
        <v>9</v>
      </c>
      <c r="M553">
        <v>369</v>
      </c>
      <c r="N553">
        <v>6.15</v>
      </c>
      <c r="O553">
        <v>6.15</v>
      </c>
    </row>
    <row r="554" spans="1:15" x14ac:dyDescent="0.3">
      <c r="A554" s="1" t="s">
        <v>576</v>
      </c>
      <c r="B554" s="2">
        <v>42391.694000000003</v>
      </c>
      <c r="C554" s="1" t="s">
        <v>14</v>
      </c>
      <c r="D554" s="1" t="s">
        <v>11</v>
      </c>
      <c r="E554" s="1" t="s">
        <v>18</v>
      </c>
      <c r="F554" s="1" t="s">
        <v>18</v>
      </c>
      <c r="H554" s="2"/>
    </row>
    <row r="555" spans="1:15" x14ac:dyDescent="0.3">
      <c r="A555" s="1" t="s">
        <v>577</v>
      </c>
      <c r="B555" s="2">
        <v>42391.694000000003</v>
      </c>
      <c r="C555" s="1" t="s">
        <v>10</v>
      </c>
      <c r="D555" s="1" t="s">
        <v>21</v>
      </c>
      <c r="E555" s="1" t="s">
        <v>12</v>
      </c>
      <c r="F555" s="1" t="s">
        <v>18</v>
      </c>
      <c r="G555">
        <v>35</v>
      </c>
      <c r="H555" s="2">
        <v>3.571805555555585E-3</v>
      </c>
      <c r="I555">
        <v>5</v>
      </c>
      <c r="J555">
        <v>5</v>
      </c>
      <c r="K555">
        <v>300</v>
      </c>
      <c r="L555">
        <v>9</v>
      </c>
      <c r="M555">
        <v>309</v>
      </c>
      <c r="N555">
        <v>5.15</v>
      </c>
      <c r="O555">
        <v>5.15</v>
      </c>
    </row>
    <row r="556" spans="1:15" x14ac:dyDescent="0.3">
      <c r="A556" s="1" t="s">
        <v>578</v>
      </c>
      <c r="B556" s="2">
        <v>42391.667999999998</v>
      </c>
      <c r="C556" s="1" t="s">
        <v>36</v>
      </c>
      <c r="D556" s="1" t="s">
        <v>21</v>
      </c>
      <c r="E556" s="1" t="s">
        <v>18</v>
      </c>
      <c r="F556" s="1" t="s">
        <v>18</v>
      </c>
      <c r="H556" s="2"/>
    </row>
    <row r="557" spans="1:15" x14ac:dyDescent="0.3">
      <c r="A557" s="1" t="s">
        <v>579</v>
      </c>
      <c r="B557" s="2">
        <v>42391.667999999998</v>
      </c>
      <c r="C557" s="1" t="s">
        <v>23</v>
      </c>
      <c r="D557" s="1" t="s">
        <v>26</v>
      </c>
      <c r="E557" s="1" t="s">
        <v>12</v>
      </c>
      <c r="F557" s="1" t="s">
        <v>12</v>
      </c>
      <c r="G557">
        <v>78</v>
      </c>
      <c r="H557" s="2">
        <v>7.4861111111101941E-4</v>
      </c>
      <c r="I557">
        <v>5</v>
      </c>
      <c r="J557">
        <v>1</v>
      </c>
      <c r="K557">
        <v>60</v>
      </c>
      <c r="L557">
        <v>5</v>
      </c>
      <c r="M557">
        <v>65</v>
      </c>
      <c r="N557">
        <v>1.0833333333333333</v>
      </c>
      <c r="O557">
        <v>1.08</v>
      </c>
    </row>
    <row r="558" spans="1:15" x14ac:dyDescent="0.3">
      <c r="A558" s="1" t="s">
        <v>580</v>
      </c>
      <c r="B558" s="2">
        <v>42391.663999999997</v>
      </c>
      <c r="C558" s="1" t="s">
        <v>36</v>
      </c>
      <c r="D558" s="1" t="s">
        <v>26</v>
      </c>
      <c r="E558" s="1" t="s">
        <v>18</v>
      </c>
      <c r="F558" s="1" t="s">
        <v>18</v>
      </c>
      <c r="H558" s="2"/>
    </row>
    <row r="559" spans="1:15" x14ac:dyDescent="0.3">
      <c r="A559" s="1" t="s">
        <v>581</v>
      </c>
      <c r="B559" s="2">
        <v>42391.663999999997</v>
      </c>
      <c r="C559" s="1" t="s">
        <v>36</v>
      </c>
      <c r="D559" s="1" t="s">
        <v>11</v>
      </c>
      <c r="E559" s="1" t="s">
        <v>18</v>
      </c>
      <c r="F559" s="1" t="s">
        <v>18</v>
      </c>
      <c r="H559" s="2"/>
    </row>
    <row r="560" spans="1:15" x14ac:dyDescent="0.3">
      <c r="A560" s="1" t="s">
        <v>582</v>
      </c>
      <c r="B560" s="2">
        <v>42391.646000000001</v>
      </c>
      <c r="C560" s="1" t="s">
        <v>36</v>
      </c>
      <c r="D560" s="1" t="s">
        <v>24</v>
      </c>
      <c r="E560" s="1" t="s">
        <v>18</v>
      </c>
      <c r="F560" s="1" t="s">
        <v>18</v>
      </c>
      <c r="H560" s="2"/>
    </row>
    <row r="561" spans="1:15" x14ac:dyDescent="0.3">
      <c r="A561" s="1" t="s">
        <v>583</v>
      </c>
      <c r="B561" s="2">
        <v>42391.646000000001</v>
      </c>
      <c r="C561" s="1" t="s">
        <v>10</v>
      </c>
      <c r="D561" s="1" t="s">
        <v>26</v>
      </c>
      <c r="E561" s="1" t="s">
        <v>18</v>
      </c>
      <c r="F561" s="1" t="s">
        <v>18</v>
      </c>
      <c r="H561" s="2"/>
    </row>
    <row r="562" spans="1:15" x14ac:dyDescent="0.3">
      <c r="A562" s="1" t="s">
        <v>584</v>
      </c>
      <c r="B562" s="2">
        <v>42391.618000000002</v>
      </c>
      <c r="C562" s="1" t="s">
        <v>23</v>
      </c>
      <c r="D562" s="1" t="s">
        <v>11</v>
      </c>
      <c r="E562" s="1" t="s">
        <v>12</v>
      </c>
      <c r="F562" s="1" t="s">
        <v>18</v>
      </c>
      <c r="G562">
        <v>54</v>
      </c>
      <c r="H562" s="2">
        <v>2.2620949074074748E-3</v>
      </c>
      <c r="I562">
        <v>5</v>
      </c>
      <c r="J562">
        <v>3</v>
      </c>
      <c r="K562">
        <v>180</v>
      </c>
      <c r="L562">
        <v>15</v>
      </c>
      <c r="M562">
        <v>195</v>
      </c>
      <c r="N562">
        <v>3.25</v>
      </c>
      <c r="O562">
        <v>3.25</v>
      </c>
    </row>
    <row r="563" spans="1:15" x14ac:dyDescent="0.3">
      <c r="A563" s="1" t="s">
        <v>585</v>
      </c>
      <c r="B563" s="2">
        <v>42391.618000000002</v>
      </c>
      <c r="C563" s="1" t="s">
        <v>14</v>
      </c>
      <c r="D563" s="1" t="s">
        <v>21</v>
      </c>
      <c r="E563" s="1" t="s">
        <v>12</v>
      </c>
      <c r="F563" s="1" t="s">
        <v>12</v>
      </c>
      <c r="G563">
        <v>99</v>
      </c>
      <c r="H563" s="2">
        <v>6.9554398148152785E-4</v>
      </c>
      <c r="I563">
        <v>1</v>
      </c>
      <c r="J563">
        <v>1</v>
      </c>
      <c r="K563">
        <v>60</v>
      </c>
      <c r="L563">
        <v>0</v>
      </c>
      <c r="M563">
        <v>60</v>
      </c>
      <c r="N563">
        <v>1</v>
      </c>
      <c r="O563">
        <v>1</v>
      </c>
    </row>
    <row r="564" spans="1:15" x14ac:dyDescent="0.3">
      <c r="A564" s="1" t="s">
        <v>586</v>
      </c>
      <c r="B564" s="2">
        <v>42391.616999999998</v>
      </c>
      <c r="C564" s="1" t="s">
        <v>30</v>
      </c>
      <c r="D564" s="1" t="s">
        <v>26</v>
      </c>
      <c r="E564" s="1" t="s">
        <v>18</v>
      </c>
      <c r="F564" s="1" t="s">
        <v>18</v>
      </c>
      <c r="H564" s="2"/>
    </row>
    <row r="565" spans="1:15" x14ac:dyDescent="0.3">
      <c r="A565" s="1" t="s">
        <v>587</v>
      </c>
      <c r="B565" s="2">
        <v>42391.616999999998</v>
      </c>
      <c r="C565" s="1" t="s">
        <v>10</v>
      </c>
      <c r="D565" s="1" t="s">
        <v>11</v>
      </c>
      <c r="E565" s="1" t="s">
        <v>12</v>
      </c>
      <c r="F565" s="1" t="s">
        <v>12</v>
      </c>
      <c r="G565">
        <v>15</v>
      </c>
      <c r="H565" s="2">
        <v>3.4115162037036129E-3</v>
      </c>
      <c r="I565">
        <v>4</v>
      </c>
      <c r="J565">
        <v>4</v>
      </c>
      <c r="K565">
        <v>240</v>
      </c>
      <c r="L565">
        <v>55</v>
      </c>
      <c r="M565">
        <v>295</v>
      </c>
      <c r="N565">
        <v>4.916666666666667</v>
      </c>
      <c r="O565">
        <v>4.92</v>
      </c>
    </row>
    <row r="566" spans="1:15" x14ac:dyDescent="0.3">
      <c r="A566" s="1" t="s">
        <v>588</v>
      </c>
      <c r="B566" s="2">
        <v>42391.614000000001</v>
      </c>
      <c r="C566" s="1" t="s">
        <v>23</v>
      </c>
      <c r="D566" s="1" t="s">
        <v>26</v>
      </c>
      <c r="E566" s="1" t="s">
        <v>12</v>
      </c>
      <c r="F566" s="1" t="s">
        <v>12</v>
      </c>
      <c r="G566">
        <v>35</v>
      </c>
      <c r="H566" s="2">
        <v>8.0796296296292702E-4</v>
      </c>
      <c r="I566">
        <v>3</v>
      </c>
      <c r="J566">
        <v>1</v>
      </c>
      <c r="K566">
        <v>60</v>
      </c>
      <c r="L566">
        <v>10</v>
      </c>
      <c r="M566">
        <v>70</v>
      </c>
      <c r="N566">
        <v>1.1666666666666667</v>
      </c>
      <c r="O566">
        <v>1.17</v>
      </c>
    </row>
    <row r="567" spans="1:15" x14ac:dyDescent="0.3">
      <c r="A567" s="1" t="s">
        <v>589</v>
      </c>
      <c r="B567" s="2">
        <v>42391.614000000001</v>
      </c>
      <c r="C567" s="1" t="s">
        <v>20</v>
      </c>
      <c r="D567" s="1" t="s">
        <v>11</v>
      </c>
      <c r="E567" s="1" t="s">
        <v>12</v>
      </c>
      <c r="F567" s="1" t="s">
        <v>12</v>
      </c>
      <c r="G567">
        <v>57</v>
      </c>
      <c r="H567" s="2">
        <v>9.4167824074076201E-4</v>
      </c>
      <c r="I567">
        <v>5</v>
      </c>
      <c r="J567">
        <v>1</v>
      </c>
      <c r="K567">
        <v>60</v>
      </c>
      <c r="L567">
        <v>21</v>
      </c>
      <c r="M567">
        <v>81</v>
      </c>
      <c r="N567">
        <v>1.35</v>
      </c>
      <c r="O567">
        <v>1.35</v>
      </c>
    </row>
    <row r="568" spans="1:15" x14ac:dyDescent="0.3">
      <c r="A568" s="1" t="s">
        <v>590</v>
      </c>
      <c r="B568" s="2">
        <v>42391.599000000002</v>
      </c>
      <c r="C568" s="1" t="s">
        <v>30</v>
      </c>
      <c r="D568" s="1" t="s">
        <v>26</v>
      </c>
      <c r="E568" s="1" t="s">
        <v>12</v>
      </c>
      <c r="F568" s="1" t="s">
        <v>18</v>
      </c>
      <c r="G568">
        <v>94</v>
      </c>
      <c r="H568" s="2">
        <v>2.7537268518518232E-3</v>
      </c>
      <c r="I568">
        <v>4</v>
      </c>
      <c r="J568">
        <v>3</v>
      </c>
      <c r="K568">
        <v>180</v>
      </c>
      <c r="L568">
        <v>58</v>
      </c>
      <c r="M568">
        <v>238</v>
      </c>
      <c r="N568">
        <v>3.9666666666666668</v>
      </c>
      <c r="O568">
        <v>3.97</v>
      </c>
    </row>
    <row r="569" spans="1:15" x14ac:dyDescent="0.3">
      <c r="A569" s="1" t="s">
        <v>591</v>
      </c>
      <c r="B569" s="2">
        <v>42391.599000000002</v>
      </c>
      <c r="C569" s="1" t="s">
        <v>30</v>
      </c>
      <c r="D569" s="1" t="s">
        <v>26</v>
      </c>
      <c r="E569" s="1" t="s">
        <v>12</v>
      </c>
      <c r="F569" s="1" t="s">
        <v>12</v>
      </c>
      <c r="G569">
        <v>92</v>
      </c>
      <c r="H569" s="2">
        <v>4.2872685185184611E-3</v>
      </c>
      <c r="I569">
        <v>1</v>
      </c>
      <c r="J569">
        <v>6</v>
      </c>
      <c r="K569">
        <v>360</v>
      </c>
      <c r="L569">
        <v>10</v>
      </c>
      <c r="M569">
        <v>370</v>
      </c>
      <c r="N569">
        <v>6.166666666666667</v>
      </c>
      <c r="O569">
        <v>6.17</v>
      </c>
    </row>
    <row r="570" spans="1:15" x14ac:dyDescent="0.3">
      <c r="A570" s="1" t="s">
        <v>592</v>
      </c>
      <c r="B570" s="2">
        <v>42391.597000000002</v>
      </c>
      <c r="C570" s="1" t="s">
        <v>44</v>
      </c>
      <c r="D570" s="1" t="s">
        <v>11</v>
      </c>
      <c r="E570" s="1" t="s">
        <v>18</v>
      </c>
      <c r="F570" s="1" t="s">
        <v>18</v>
      </c>
      <c r="H570" s="2"/>
    </row>
    <row r="571" spans="1:15" x14ac:dyDescent="0.3">
      <c r="A571" s="1" t="s">
        <v>593</v>
      </c>
      <c r="B571" s="2">
        <v>42391.597000000002</v>
      </c>
      <c r="C571" s="1" t="s">
        <v>17</v>
      </c>
      <c r="D571" s="1" t="s">
        <v>21</v>
      </c>
      <c r="E571" s="1" t="s">
        <v>12</v>
      </c>
      <c r="F571" s="1" t="s">
        <v>12</v>
      </c>
      <c r="G571">
        <v>67</v>
      </c>
      <c r="H571" s="2">
        <v>4.6567939814814441E-3</v>
      </c>
      <c r="I571">
        <v>4</v>
      </c>
      <c r="J571">
        <v>6</v>
      </c>
      <c r="K571">
        <v>360</v>
      </c>
      <c r="L571">
        <v>42</v>
      </c>
      <c r="M571">
        <v>402</v>
      </c>
      <c r="N571">
        <v>6.7</v>
      </c>
      <c r="O571">
        <v>6.7</v>
      </c>
    </row>
    <row r="572" spans="1:15" x14ac:dyDescent="0.3">
      <c r="A572" s="1" t="s">
        <v>594</v>
      </c>
      <c r="B572" s="2">
        <v>42391.533000000003</v>
      </c>
      <c r="C572" s="1" t="s">
        <v>30</v>
      </c>
      <c r="D572" s="1" t="s">
        <v>15</v>
      </c>
      <c r="E572" s="1" t="s">
        <v>18</v>
      </c>
      <c r="F572" s="1" t="s">
        <v>18</v>
      </c>
      <c r="H572" s="2"/>
    </row>
    <row r="573" spans="1:15" x14ac:dyDescent="0.3">
      <c r="A573" s="1" t="s">
        <v>595</v>
      </c>
      <c r="B573" s="2">
        <v>42391.533000000003</v>
      </c>
      <c r="C573" s="1" t="s">
        <v>14</v>
      </c>
      <c r="D573" s="1" t="s">
        <v>24</v>
      </c>
      <c r="E573" s="1" t="s">
        <v>18</v>
      </c>
      <c r="F573" s="1" t="s">
        <v>18</v>
      </c>
      <c r="H573" s="2"/>
    </row>
    <row r="574" spans="1:15" x14ac:dyDescent="0.3">
      <c r="A574" s="1" t="s">
        <v>596</v>
      </c>
      <c r="B574" s="2">
        <v>42391.497000000003</v>
      </c>
      <c r="C574" s="1" t="s">
        <v>14</v>
      </c>
      <c r="D574" s="1" t="s">
        <v>21</v>
      </c>
      <c r="E574" s="1" t="s">
        <v>12</v>
      </c>
      <c r="F574" s="1" t="s">
        <v>12</v>
      </c>
      <c r="G574">
        <v>13</v>
      </c>
      <c r="H574" s="2">
        <v>4.8606481481481278E-3</v>
      </c>
      <c r="I574">
        <v>3</v>
      </c>
      <c r="J574">
        <v>6</v>
      </c>
      <c r="K574">
        <v>360</v>
      </c>
      <c r="L574">
        <v>60</v>
      </c>
      <c r="M574">
        <v>420</v>
      </c>
      <c r="N574">
        <v>7</v>
      </c>
      <c r="O574">
        <v>7</v>
      </c>
    </row>
    <row r="575" spans="1:15" x14ac:dyDescent="0.3">
      <c r="A575" s="1" t="s">
        <v>597</v>
      </c>
      <c r="B575" s="2">
        <v>42391.497000000003</v>
      </c>
      <c r="C575" s="1" t="s">
        <v>10</v>
      </c>
      <c r="D575" s="1" t="s">
        <v>11</v>
      </c>
      <c r="E575" s="1" t="s">
        <v>12</v>
      </c>
      <c r="F575" s="1" t="s">
        <v>12</v>
      </c>
      <c r="G575">
        <v>84</v>
      </c>
      <c r="H575" s="2">
        <v>3.8625925925925841E-3</v>
      </c>
      <c r="I575">
        <v>5</v>
      </c>
      <c r="J575">
        <v>5</v>
      </c>
      <c r="K575">
        <v>300</v>
      </c>
      <c r="L575">
        <v>34</v>
      </c>
      <c r="M575">
        <v>334</v>
      </c>
      <c r="N575">
        <v>5.5666666666666664</v>
      </c>
      <c r="O575">
        <v>5.57</v>
      </c>
    </row>
    <row r="576" spans="1:15" x14ac:dyDescent="0.3">
      <c r="A576" s="1" t="s">
        <v>598</v>
      </c>
      <c r="B576" s="2">
        <v>42391.497000000003</v>
      </c>
      <c r="C576" s="1" t="s">
        <v>17</v>
      </c>
      <c r="D576" s="1" t="s">
        <v>11</v>
      </c>
      <c r="E576" s="1" t="s">
        <v>12</v>
      </c>
      <c r="F576" s="1" t="s">
        <v>12</v>
      </c>
      <c r="G576">
        <v>60</v>
      </c>
      <c r="H576" s="2">
        <v>3.3145949074073755E-3</v>
      </c>
      <c r="I576">
        <v>3</v>
      </c>
      <c r="J576">
        <v>4</v>
      </c>
      <c r="K576">
        <v>240</v>
      </c>
      <c r="L576">
        <v>46</v>
      </c>
      <c r="M576">
        <v>286</v>
      </c>
      <c r="N576">
        <v>4.7666666666666666</v>
      </c>
      <c r="O576">
        <v>4.7699999999999996</v>
      </c>
    </row>
    <row r="577" spans="1:15" x14ac:dyDescent="0.3">
      <c r="A577" s="1" t="s">
        <v>599</v>
      </c>
      <c r="B577" s="2">
        <v>42391.497000000003</v>
      </c>
      <c r="C577" s="1" t="s">
        <v>17</v>
      </c>
      <c r="D577" s="1" t="s">
        <v>11</v>
      </c>
      <c r="E577" s="1" t="s">
        <v>12</v>
      </c>
      <c r="F577" s="1" t="s">
        <v>12</v>
      </c>
      <c r="G577">
        <v>32</v>
      </c>
      <c r="H577" s="2">
        <v>4.0505787037026231E-4</v>
      </c>
      <c r="I577">
        <v>5</v>
      </c>
      <c r="J577">
        <v>0</v>
      </c>
      <c r="K577">
        <v>0</v>
      </c>
      <c r="L577">
        <v>35</v>
      </c>
      <c r="M577">
        <v>35</v>
      </c>
      <c r="N577">
        <v>0.58333333333333337</v>
      </c>
      <c r="O577">
        <v>0.57999999999999996</v>
      </c>
    </row>
    <row r="578" spans="1:15" x14ac:dyDescent="0.3">
      <c r="A578" s="1" t="s">
        <v>600</v>
      </c>
      <c r="B578" s="2">
        <v>42391.487999999998</v>
      </c>
      <c r="C578" s="1" t="s">
        <v>14</v>
      </c>
      <c r="D578" s="1" t="s">
        <v>15</v>
      </c>
      <c r="E578" s="1" t="s">
        <v>18</v>
      </c>
      <c r="F578" s="1" t="s">
        <v>18</v>
      </c>
      <c r="H578" s="2"/>
    </row>
    <row r="579" spans="1:15" x14ac:dyDescent="0.3">
      <c r="A579" s="1" t="s">
        <v>601</v>
      </c>
      <c r="B579" s="2">
        <v>42391.487999999998</v>
      </c>
      <c r="C579" s="1" t="s">
        <v>36</v>
      </c>
      <c r="D579" s="1" t="s">
        <v>21</v>
      </c>
      <c r="E579" s="1" t="s">
        <v>12</v>
      </c>
      <c r="F579" s="1" t="s">
        <v>12</v>
      </c>
      <c r="G579">
        <v>39</v>
      </c>
      <c r="H579" s="2">
        <v>3.5281250000001041E-3</v>
      </c>
      <c r="I579">
        <v>4</v>
      </c>
      <c r="J579">
        <v>5</v>
      </c>
      <c r="K579">
        <v>300</v>
      </c>
      <c r="L579">
        <v>5</v>
      </c>
      <c r="M579">
        <v>305</v>
      </c>
      <c r="N579">
        <v>5.083333333333333</v>
      </c>
      <c r="O579">
        <v>5.08</v>
      </c>
    </row>
    <row r="580" spans="1:15" x14ac:dyDescent="0.3">
      <c r="A580" s="1" t="s">
        <v>602</v>
      </c>
      <c r="B580" s="2">
        <v>42391.485999999997</v>
      </c>
      <c r="C580" s="1" t="s">
        <v>36</v>
      </c>
      <c r="D580" s="1" t="s">
        <v>11</v>
      </c>
      <c r="E580" s="1" t="s">
        <v>12</v>
      </c>
      <c r="F580" s="1" t="s">
        <v>12</v>
      </c>
      <c r="G580">
        <v>77</v>
      </c>
      <c r="H580" s="2">
        <v>3.492488425925977E-3</v>
      </c>
      <c r="I580">
        <v>5</v>
      </c>
      <c r="J580">
        <v>5</v>
      </c>
      <c r="K580">
        <v>300</v>
      </c>
      <c r="L580">
        <v>2</v>
      </c>
      <c r="M580">
        <v>302</v>
      </c>
      <c r="N580">
        <v>5.0333333333333332</v>
      </c>
      <c r="O580">
        <v>5.03</v>
      </c>
    </row>
    <row r="581" spans="1:15" x14ac:dyDescent="0.3">
      <c r="A581" s="1" t="s">
        <v>603</v>
      </c>
      <c r="B581" s="2">
        <v>42391.485999999997</v>
      </c>
      <c r="C581" s="1" t="s">
        <v>23</v>
      </c>
      <c r="D581" s="1" t="s">
        <v>15</v>
      </c>
      <c r="E581" s="1" t="s">
        <v>12</v>
      </c>
      <c r="F581" s="1" t="s">
        <v>12</v>
      </c>
      <c r="G581">
        <v>46</v>
      </c>
      <c r="H581" s="2">
        <v>4.2261574074073938E-3</v>
      </c>
      <c r="I581">
        <v>3</v>
      </c>
      <c r="J581">
        <v>6</v>
      </c>
      <c r="K581">
        <v>360</v>
      </c>
      <c r="L581">
        <v>5</v>
      </c>
      <c r="M581">
        <v>365</v>
      </c>
      <c r="N581">
        <v>6.083333333333333</v>
      </c>
      <c r="O581">
        <v>6.08</v>
      </c>
    </row>
    <row r="582" spans="1:15" x14ac:dyDescent="0.3">
      <c r="A582" s="1" t="s">
        <v>604</v>
      </c>
      <c r="B582" s="2">
        <v>42391.442999999999</v>
      </c>
      <c r="C582" s="1" t="s">
        <v>23</v>
      </c>
      <c r="D582" s="1" t="s">
        <v>15</v>
      </c>
      <c r="E582" s="1" t="s">
        <v>18</v>
      </c>
      <c r="F582" s="1" t="s">
        <v>18</v>
      </c>
      <c r="H582" s="2"/>
    </row>
    <row r="583" spans="1:15" x14ac:dyDescent="0.3">
      <c r="A583" s="1" t="s">
        <v>605</v>
      </c>
      <c r="B583" s="2">
        <v>42391.442999999999</v>
      </c>
      <c r="C583" s="1" t="s">
        <v>20</v>
      </c>
      <c r="D583" s="1" t="s">
        <v>24</v>
      </c>
      <c r="E583" s="1" t="s">
        <v>12</v>
      </c>
      <c r="F583" s="1" t="s">
        <v>18</v>
      </c>
      <c r="G583">
        <v>55</v>
      </c>
      <c r="H583" s="2">
        <v>3.2355208333332275E-3</v>
      </c>
      <c r="I583">
        <v>4</v>
      </c>
      <c r="J583">
        <v>4</v>
      </c>
      <c r="K583">
        <v>240</v>
      </c>
      <c r="L583">
        <v>40</v>
      </c>
      <c r="M583">
        <v>280</v>
      </c>
      <c r="N583">
        <v>4.666666666666667</v>
      </c>
      <c r="O583">
        <v>4.67</v>
      </c>
    </row>
    <row r="584" spans="1:15" x14ac:dyDescent="0.3">
      <c r="A584" s="1" t="s">
        <v>606</v>
      </c>
      <c r="B584" s="2">
        <v>42391.415999999997</v>
      </c>
      <c r="C584" s="1" t="s">
        <v>23</v>
      </c>
      <c r="D584" s="1" t="s">
        <v>15</v>
      </c>
      <c r="E584" s="1" t="s">
        <v>12</v>
      </c>
      <c r="F584" s="1" t="s">
        <v>12</v>
      </c>
      <c r="G584">
        <v>23</v>
      </c>
      <c r="H584" s="2">
        <v>3.2819907407406479E-3</v>
      </c>
      <c r="I584">
        <v>1</v>
      </c>
      <c r="J584">
        <v>4</v>
      </c>
      <c r="K584">
        <v>240</v>
      </c>
      <c r="L584">
        <v>44</v>
      </c>
      <c r="M584">
        <v>284</v>
      </c>
      <c r="N584">
        <v>4.7333333333333334</v>
      </c>
      <c r="O584">
        <v>4.7300000000000004</v>
      </c>
    </row>
    <row r="585" spans="1:15" x14ac:dyDescent="0.3">
      <c r="A585" s="1" t="s">
        <v>607</v>
      </c>
      <c r="B585" s="2">
        <v>42391.415999999997</v>
      </c>
      <c r="C585" s="1" t="s">
        <v>36</v>
      </c>
      <c r="D585" s="1" t="s">
        <v>11</v>
      </c>
      <c r="E585" s="1" t="s">
        <v>12</v>
      </c>
      <c r="F585" s="1" t="s">
        <v>12</v>
      </c>
      <c r="G585">
        <v>53</v>
      </c>
      <c r="H585" s="2">
        <v>8.9008101851861809E-4</v>
      </c>
      <c r="I585">
        <v>2</v>
      </c>
      <c r="J585">
        <v>1</v>
      </c>
      <c r="K585">
        <v>60</v>
      </c>
      <c r="L585">
        <v>17</v>
      </c>
      <c r="M585">
        <v>77</v>
      </c>
      <c r="N585">
        <v>1.2833333333333334</v>
      </c>
      <c r="O585">
        <v>1.28</v>
      </c>
    </row>
    <row r="586" spans="1:15" x14ac:dyDescent="0.3">
      <c r="A586" s="1" t="s">
        <v>608</v>
      </c>
      <c r="B586" s="2">
        <v>42391.409</v>
      </c>
      <c r="C586" s="1" t="s">
        <v>36</v>
      </c>
      <c r="D586" s="1" t="s">
        <v>26</v>
      </c>
      <c r="E586" s="1" t="s">
        <v>12</v>
      </c>
      <c r="F586" s="1" t="s">
        <v>12</v>
      </c>
      <c r="G586">
        <v>103</v>
      </c>
      <c r="H586" s="2">
        <v>1.5561111111110915E-3</v>
      </c>
      <c r="I586">
        <v>5</v>
      </c>
      <c r="J586">
        <v>2</v>
      </c>
      <c r="K586">
        <v>120</v>
      </c>
      <c r="L586">
        <v>14</v>
      </c>
      <c r="M586">
        <v>134</v>
      </c>
      <c r="N586">
        <v>2.2333333333333334</v>
      </c>
      <c r="O586">
        <v>2.23</v>
      </c>
    </row>
    <row r="587" spans="1:15" x14ac:dyDescent="0.3">
      <c r="A587" s="1" t="s">
        <v>609</v>
      </c>
      <c r="B587" s="2">
        <v>42391.409</v>
      </c>
      <c r="C587" s="1" t="s">
        <v>23</v>
      </c>
      <c r="D587" s="1" t="s">
        <v>24</v>
      </c>
      <c r="E587" s="1" t="s">
        <v>12</v>
      </c>
      <c r="F587" s="1" t="s">
        <v>12</v>
      </c>
      <c r="G587">
        <v>98</v>
      </c>
      <c r="H587" s="2">
        <v>4.7807754629629606E-3</v>
      </c>
      <c r="I587">
        <v>4</v>
      </c>
      <c r="J587">
        <v>6</v>
      </c>
      <c r="K587">
        <v>360</v>
      </c>
      <c r="L587">
        <v>53</v>
      </c>
      <c r="M587">
        <v>413</v>
      </c>
      <c r="N587">
        <v>6.8833333333333337</v>
      </c>
      <c r="O587">
        <v>6.88</v>
      </c>
    </row>
    <row r="588" spans="1:15" x14ac:dyDescent="0.3">
      <c r="A588" s="1" t="s">
        <v>610</v>
      </c>
      <c r="B588" s="2">
        <v>42391.392</v>
      </c>
      <c r="C588" s="1" t="s">
        <v>36</v>
      </c>
      <c r="D588" s="1" t="s">
        <v>11</v>
      </c>
      <c r="E588" s="1" t="s">
        <v>12</v>
      </c>
      <c r="F588" s="1" t="s">
        <v>12</v>
      </c>
      <c r="G588">
        <v>34</v>
      </c>
      <c r="H588" s="2">
        <v>4.2449189814814936E-3</v>
      </c>
      <c r="I588">
        <v>3</v>
      </c>
      <c r="J588">
        <v>6</v>
      </c>
      <c r="K588">
        <v>360</v>
      </c>
      <c r="L588">
        <v>7</v>
      </c>
      <c r="M588">
        <v>367</v>
      </c>
      <c r="N588">
        <v>6.1166666666666663</v>
      </c>
      <c r="O588">
        <v>6.12</v>
      </c>
    </row>
    <row r="589" spans="1:15" x14ac:dyDescent="0.3">
      <c r="A589" s="1" t="s">
        <v>611</v>
      </c>
      <c r="B589" s="2">
        <v>42391.392</v>
      </c>
      <c r="C589" s="1" t="s">
        <v>20</v>
      </c>
      <c r="D589" s="1" t="s">
        <v>26</v>
      </c>
      <c r="E589" s="1" t="s">
        <v>12</v>
      </c>
      <c r="F589" s="1" t="s">
        <v>12</v>
      </c>
      <c r="G589">
        <v>53</v>
      </c>
      <c r="H589" s="2">
        <v>3.5005324074073307E-3</v>
      </c>
      <c r="I589">
        <v>4</v>
      </c>
      <c r="J589">
        <v>5</v>
      </c>
      <c r="K589">
        <v>300</v>
      </c>
      <c r="L589">
        <v>2</v>
      </c>
      <c r="M589">
        <v>302</v>
      </c>
      <c r="N589">
        <v>5.0333333333333332</v>
      </c>
      <c r="O589">
        <v>5.03</v>
      </c>
    </row>
    <row r="590" spans="1:15" x14ac:dyDescent="0.3">
      <c r="A590" s="1" t="s">
        <v>612</v>
      </c>
      <c r="B590" s="2">
        <v>42391.383000000002</v>
      </c>
      <c r="C590" s="1" t="s">
        <v>30</v>
      </c>
      <c r="D590" s="1" t="s">
        <v>15</v>
      </c>
      <c r="E590" s="1" t="s">
        <v>18</v>
      </c>
      <c r="F590" s="1" t="s">
        <v>18</v>
      </c>
      <c r="H590" s="2"/>
    </row>
    <row r="591" spans="1:15" x14ac:dyDescent="0.3">
      <c r="A591" s="1" t="s">
        <v>613</v>
      </c>
      <c r="B591" s="2">
        <v>42391.383000000002</v>
      </c>
      <c r="C591" s="1" t="s">
        <v>20</v>
      </c>
      <c r="D591" s="1" t="s">
        <v>11</v>
      </c>
      <c r="E591" s="1" t="s">
        <v>12</v>
      </c>
      <c r="F591" s="1" t="s">
        <v>12</v>
      </c>
      <c r="G591">
        <v>20</v>
      </c>
      <c r="H591" s="2">
        <v>7.8503472222224424E-4</v>
      </c>
      <c r="I591">
        <v>3</v>
      </c>
      <c r="J591">
        <v>1</v>
      </c>
      <c r="K591">
        <v>60</v>
      </c>
      <c r="L591">
        <v>8</v>
      </c>
      <c r="M591">
        <v>68</v>
      </c>
      <c r="N591">
        <v>1.1333333333333333</v>
      </c>
      <c r="O591">
        <v>1.1299999999999999</v>
      </c>
    </row>
    <row r="592" spans="1:15" x14ac:dyDescent="0.3">
      <c r="A592" s="1" t="s">
        <v>614</v>
      </c>
      <c r="B592" s="2">
        <v>42391.383000000002</v>
      </c>
      <c r="C592" s="1" t="s">
        <v>20</v>
      </c>
      <c r="D592" s="1" t="s">
        <v>15</v>
      </c>
      <c r="E592" s="1" t="s">
        <v>12</v>
      </c>
      <c r="F592" s="1" t="s">
        <v>12</v>
      </c>
      <c r="G592">
        <v>112</v>
      </c>
      <c r="H592" s="2">
        <v>2.5144907407408379E-3</v>
      </c>
      <c r="I592">
        <v>1</v>
      </c>
      <c r="J592">
        <v>3</v>
      </c>
      <c r="K592">
        <v>180</v>
      </c>
      <c r="L592">
        <v>37</v>
      </c>
      <c r="M592">
        <v>217</v>
      </c>
      <c r="N592">
        <v>3.6166666666666667</v>
      </c>
      <c r="O592">
        <v>3.62</v>
      </c>
    </row>
    <row r="593" spans="1:15" x14ac:dyDescent="0.3">
      <c r="A593" s="1" t="s">
        <v>615</v>
      </c>
      <c r="B593" s="2">
        <v>42391.383000000002</v>
      </c>
      <c r="C593" s="1" t="s">
        <v>23</v>
      </c>
      <c r="D593" s="1" t="s">
        <v>26</v>
      </c>
      <c r="E593" s="1" t="s">
        <v>12</v>
      </c>
      <c r="F593" s="1" t="s">
        <v>12</v>
      </c>
      <c r="G593">
        <v>85</v>
      </c>
      <c r="H593" s="2">
        <v>3.753657407407518E-3</v>
      </c>
      <c r="I593">
        <v>4</v>
      </c>
      <c r="J593">
        <v>5</v>
      </c>
      <c r="K593">
        <v>300</v>
      </c>
      <c r="L593">
        <v>24</v>
      </c>
      <c r="M593">
        <v>324</v>
      </c>
      <c r="N593">
        <v>5.4</v>
      </c>
      <c r="O593">
        <v>5.4</v>
      </c>
    </row>
    <row r="594" spans="1:15" x14ac:dyDescent="0.3">
      <c r="A594" s="1" t="s">
        <v>616</v>
      </c>
      <c r="B594" s="2">
        <v>42390.735000000001</v>
      </c>
      <c r="C594" s="1" t="s">
        <v>17</v>
      </c>
      <c r="D594" s="1" t="s">
        <v>15</v>
      </c>
      <c r="E594" s="1" t="s">
        <v>18</v>
      </c>
      <c r="F594" s="1" t="s">
        <v>18</v>
      </c>
      <c r="H594" s="2"/>
    </row>
    <row r="595" spans="1:15" x14ac:dyDescent="0.3">
      <c r="A595" s="1" t="s">
        <v>617</v>
      </c>
      <c r="B595" s="2">
        <v>42390.735000000001</v>
      </c>
      <c r="C595" s="1" t="s">
        <v>30</v>
      </c>
      <c r="D595" s="1" t="s">
        <v>11</v>
      </c>
      <c r="E595" s="1" t="s">
        <v>12</v>
      </c>
      <c r="F595" s="1" t="s">
        <v>12</v>
      </c>
      <c r="G595">
        <v>21</v>
      </c>
      <c r="H595" s="2">
        <v>1.5001388888888911E-3</v>
      </c>
      <c r="I595">
        <v>4</v>
      </c>
      <c r="J595">
        <v>2</v>
      </c>
      <c r="K595">
        <v>120</v>
      </c>
      <c r="L595">
        <v>10</v>
      </c>
      <c r="M595">
        <v>130</v>
      </c>
      <c r="N595">
        <v>2.1666666666666665</v>
      </c>
      <c r="O595">
        <v>2.17</v>
      </c>
    </row>
    <row r="596" spans="1:15" x14ac:dyDescent="0.3">
      <c r="A596" s="1" t="s">
        <v>618</v>
      </c>
      <c r="B596" s="2">
        <v>42390.733999999997</v>
      </c>
      <c r="C596" s="1" t="s">
        <v>14</v>
      </c>
      <c r="D596" s="1" t="s">
        <v>26</v>
      </c>
      <c r="E596" s="1" t="s">
        <v>12</v>
      </c>
      <c r="F596" s="1" t="s">
        <v>12</v>
      </c>
      <c r="G596">
        <v>75</v>
      </c>
      <c r="H596" s="2">
        <v>4.4884606481481182E-3</v>
      </c>
      <c r="I596">
        <v>4</v>
      </c>
      <c r="J596">
        <v>6</v>
      </c>
      <c r="K596">
        <v>360</v>
      </c>
      <c r="L596">
        <v>28</v>
      </c>
      <c r="M596">
        <v>388</v>
      </c>
      <c r="N596">
        <v>6.4666666666666668</v>
      </c>
      <c r="O596">
        <v>6.47</v>
      </c>
    </row>
    <row r="597" spans="1:15" x14ac:dyDescent="0.3">
      <c r="A597" s="1" t="s">
        <v>619</v>
      </c>
      <c r="B597" s="2">
        <v>42390.733999999997</v>
      </c>
      <c r="C597" s="1" t="s">
        <v>36</v>
      </c>
      <c r="D597" s="1" t="s">
        <v>21</v>
      </c>
      <c r="E597" s="1" t="s">
        <v>12</v>
      </c>
      <c r="F597" s="1" t="s">
        <v>12</v>
      </c>
      <c r="G597">
        <v>114</v>
      </c>
      <c r="H597" s="2">
        <v>2.0193981481482215E-3</v>
      </c>
      <c r="I597">
        <v>4</v>
      </c>
      <c r="J597">
        <v>2</v>
      </c>
      <c r="K597">
        <v>120</v>
      </c>
      <c r="L597">
        <v>54</v>
      </c>
      <c r="M597">
        <v>174</v>
      </c>
      <c r="N597">
        <v>2.9</v>
      </c>
      <c r="O597">
        <v>2.9</v>
      </c>
    </row>
    <row r="598" spans="1:15" x14ac:dyDescent="0.3">
      <c r="A598" s="1" t="s">
        <v>620</v>
      </c>
      <c r="B598" s="2">
        <v>42390.726999999999</v>
      </c>
      <c r="C598" s="1" t="s">
        <v>10</v>
      </c>
      <c r="D598" s="1" t="s">
        <v>15</v>
      </c>
      <c r="E598" s="1" t="s">
        <v>12</v>
      </c>
      <c r="F598" s="1" t="s">
        <v>12</v>
      </c>
      <c r="G598">
        <v>44</v>
      </c>
      <c r="H598" s="2">
        <v>8.7391203703712783E-4</v>
      </c>
      <c r="I598">
        <v>4</v>
      </c>
      <c r="J598">
        <v>1</v>
      </c>
      <c r="K598">
        <v>60</v>
      </c>
      <c r="L598">
        <v>16</v>
      </c>
      <c r="M598">
        <v>76</v>
      </c>
      <c r="N598">
        <v>1.2666666666666666</v>
      </c>
      <c r="O598">
        <v>1.27</v>
      </c>
    </row>
    <row r="599" spans="1:15" x14ac:dyDescent="0.3">
      <c r="A599" s="1" t="s">
        <v>621</v>
      </c>
      <c r="B599" s="2">
        <v>42390.726999999999</v>
      </c>
      <c r="C599" s="1" t="s">
        <v>23</v>
      </c>
      <c r="D599" s="1" t="s">
        <v>15</v>
      </c>
      <c r="E599" s="1" t="s">
        <v>18</v>
      </c>
      <c r="F599" s="1" t="s">
        <v>18</v>
      </c>
      <c r="H599" s="2"/>
    </row>
    <row r="600" spans="1:15" x14ac:dyDescent="0.3">
      <c r="A600" s="1" t="s">
        <v>622</v>
      </c>
      <c r="B600" s="2">
        <v>42390.726999999999</v>
      </c>
      <c r="C600" s="1" t="s">
        <v>30</v>
      </c>
      <c r="D600" s="1" t="s">
        <v>26</v>
      </c>
      <c r="E600" s="1" t="s">
        <v>12</v>
      </c>
      <c r="F600" s="1" t="s">
        <v>12</v>
      </c>
      <c r="G600">
        <v>119</v>
      </c>
      <c r="H600" s="2">
        <v>4.8429398148153169E-4</v>
      </c>
      <c r="I600">
        <v>4</v>
      </c>
      <c r="J600">
        <v>0</v>
      </c>
      <c r="K600">
        <v>0</v>
      </c>
      <c r="L600">
        <v>42</v>
      </c>
      <c r="M600">
        <v>42</v>
      </c>
      <c r="N600">
        <v>0.7</v>
      </c>
      <c r="O600">
        <v>0.7</v>
      </c>
    </row>
    <row r="601" spans="1:15" x14ac:dyDescent="0.3">
      <c r="A601" s="1" t="s">
        <v>623</v>
      </c>
      <c r="B601" s="2">
        <v>42390.726999999999</v>
      </c>
      <c r="C601" s="1" t="s">
        <v>36</v>
      </c>
      <c r="D601" s="1" t="s">
        <v>26</v>
      </c>
      <c r="E601" s="1" t="s">
        <v>12</v>
      </c>
      <c r="F601" s="1" t="s">
        <v>12</v>
      </c>
      <c r="G601">
        <v>62</v>
      </c>
      <c r="H601" s="2">
        <v>6.2828703703710076E-4</v>
      </c>
      <c r="I601">
        <v>5</v>
      </c>
      <c r="J601">
        <v>0</v>
      </c>
      <c r="K601">
        <v>0</v>
      </c>
      <c r="L601">
        <v>54</v>
      </c>
      <c r="M601">
        <v>54</v>
      </c>
      <c r="N601">
        <v>0.9</v>
      </c>
      <c r="O601">
        <v>0.9</v>
      </c>
    </row>
    <row r="602" spans="1:15" x14ac:dyDescent="0.3">
      <c r="A602" s="1" t="s">
        <v>624</v>
      </c>
      <c r="B602" s="2">
        <v>42390.726999999999</v>
      </c>
      <c r="C602" s="1" t="s">
        <v>14</v>
      </c>
      <c r="D602" s="1" t="s">
        <v>26</v>
      </c>
      <c r="E602" s="1" t="s">
        <v>12</v>
      </c>
      <c r="F602" s="1" t="s">
        <v>12</v>
      </c>
      <c r="G602">
        <v>84</v>
      </c>
      <c r="H602" s="2">
        <v>4.2159837962962854E-3</v>
      </c>
      <c r="I602">
        <v>5</v>
      </c>
      <c r="J602">
        <v>6</v>
      </c>
      <c r="K602">
        <v>360</v>
      </c>
      <c r="L602">
        <v>4</v>
      </c>
      <c r="M602">
        <v>364</v>
      </c>
      <c r="N602">
        <v>6.0666666666666664</v>
      </c>
      <c r="O602">
        <v>6.07</v>
      </c>
    </row>
    <row r="603" spans="1:15" x14ac:dyDescent="0.3">
      <c r="A603" s="1" t="s">
        <v>625</v>
      </c>
      <c r="B603" s="2">
        <v>42390.726999999999</v>
      </c>
      <c r="C603" s="1" t="s">
        <v>36</v>
      </c>
      <c r="D603" s="1" t="s">
        <v>15</v>
      </c>
      <c r="E603" s="1" t="s">
        <v>18</v>
      </c>
      <c r="F603" s="1" t="s">
        <v>18</v>
      </c>
      <c r="H603" s="2"/>
    </row>
    <row r="604" spans="1:15" x14ac:dyDescent="0.3">
      <c r="A604" s="1" t="s">
        <v>626</v>
      </c>
      <c r="B604" s="2">
        <v>42390.716</v>
      </c>
      <c r="C604" s="1" t="s">
        <v>17</v>
      </c>
      <c r="D604" s="1" t="s">
        <v>15</v>
      </c>
      <c r="E604" s="1" t="s">
        <v>12</v>
      </c>
      <c r="F604" s="1" t="s">
        <v>12</v>
      </c>
      <c r="G604">
        <v>125</v>
      </c>
      <c r="H604" s="2">
        <v>3.2070138888888877E-3</v>
      </c>
      <c r="I604">
        <v>4</v>
      </c>
      <c r="J604">
        <v>4</v>
      </c>
      <c r="K604">
        <v>240</v>
      </c>
      <c r="L604">
        <v>37</v>
      </c>
      <c r="M604">
        <v>277</v>
      </c>
      <c r="N604">
        <v>4.6166666666666663</v>
      </c>
      <c r="O604">
        <v>4.62</v>
      </c>
    </row>
    <row r="605" spans="1:15" x14ac:dyDescent="0.3">
      <c r="A605" s="1" t="s">
        <v>627</v>
      </c>
      <c r="B605" s="2">
        <v>42390.716</v>
      </c>
      <c r="C605" s="1" t="s">
        <v>36</v>
      </c>
      <c r="D605" s="1" t="s">
        <v>21</v>
      </c>
      <c r="E605" s="1" t="s">
        <v>12</v>
      </c>
      <c r="F605" s="1" t="s">
        <v>12</v>
      </c>
      <c r="G605">
        <v>68</v>
      </c>
      <c r="H605" s="2">
        <v>3.5461342592593148E-3</v>
      </c>
      <c r="I605">
        <v>3</v>
      </c>
      <c r="J605">
        <v>5</v>
      </c>
      <c r="K605">
        <v>300</v>
      </c>
      <c r="L605">
        <v>6</v>
      </c>
      <c r="M605">
        <v>306</v>
      </c>
      <c r="N605">
        <v>5.0999999999999996</v>
      </c>
      <c r="O605">
        <v>5.0999999999999996</v>
      </c>
    </row>
    <row r="606" spans="1:15" x14ac:dyDescent="0.3">
      <c r="A606" s="1" t="s">
        <v>628</v>
      </c>
      <c r="B606" s="2">
        <v>42390.699000000001</v>
      </c>
      <c r="C606" s="1" t="s">
        <v>44</v>
      </c>
      <c r="D606" s="1" t="s">
        <v>24</v>
      </c>
      <c r="E606" s="1" t="s">
        <v>12</v>
      </c>
      <c r="F606" s="1" t="s">
        <v>12</v>
      </c>
      <c r="G606">
        <v>22</v>
      </c>
      <c r="H606" s="2">
        <v>4.8331249999999937E-3</v>
      </c>
      <c r="I606">
        <v>3</v>
      </c>
      <c r="J606">
        <v>6</v>
      </c>
      <c r="K606">
        <v>360</v>
      </c>
      <c r="L606">
        <v>58</v>
      </c>
      <c r="M606">
        <v>418</v>
      </c>
      <c r="N606">
        <v>6.9666666666666668</v>
      </c>
      <c r="O606">
        <v>6.97</v>
      </c>
    </row>
    <row r="607" spans="1:15" x14ac:dyDescent="0.3">
      <c r="A607" s="1" t="s">
        <v>629</v>
      </c>
      <c r="B607" s="2">
        <v>42390.699000000001</v>
      </c>
      <c r="C607" s="1" t="s">
        <v>17</v>
      </c>
      <c r="D607" s="1" t="s">
        <v>24</v>
      </c>
      <c r="E607" s="1" t="s">
        <v>12</v>
      </c>
      <c r="F607" s="1" t="s">
        <v>12</v>
      </c>
      <c r="G607">
        <v>115</v>
      </c>
      <c r="H607" s="2">
        <v>9.8122685185186853E-4</v>
      </c>
      <c r="I607">
        <v>1</v>
      </c>
      <c r="J607">
        <v>1</v>
      </c>
      <c r="K607">
        <v>60</v>
      </c>
      <c r="L607">
        <v>25</v>
      </c>
      <c r="M607">
        <v>85</v>
      </c>
      <c r="N607">
        <v>1.4166666666666667</v>
      </c>
      <c r="O607">
        <v>1.42</v>
      </c>
    </row>
    <row r="608" spans="1:15" x14ac:dyDescent="0.3">
      <c r="A608" s="1" t="s">
        <v>630</v>
      </c>
      <c r="B608" s="2">
        <v>42390.686999999998</v>
      </c>
      <c r="C608" s="1" t="s">
        <v>36</v>
      </c>
      <c r="D608" s="1" t="s">
        <v>26</v>
      </c>
      <c r="E608" s="1" t="s">
        <v>12</v>
      </c>
      <c r="F608" s="1" t="s">
        <v>12</v>
      </c>
      <c r="G608">
        <v>112</v>
      </c>
      <c r="H608" s="2">
        <v>1.9834143518517866E-3</v>
      </c>
      <c r="I608">
        <v>5</v>
      </c>
      <c r="J608">
        <v>2</v>
      </c>
      <c r="K608">
        <v>120</v>
      </c>
      <c r="L608">
        <v>51</v>
      </c>
      <c r="M608">
        <v>171</v>
      </c>
      <c r="N608">
        <v>2.85</v>
      </c>
      <c r="O608">
        <v>2.85</v>
      </c>
    </row>
    <row r="609" spans="1:15" x14ac:dyDescent="0.3">
      <c r="A609" s="1" t="s">
        <v>631</v>
      </c>
      <c r="B609" s="2">
        <v>42390.686999999998</v>
      </c>
      <c r="C609" s="1" t="s">
        <v>20</v>
      </c>
      <c r="D609" s="1" t="s">
        <v>21</v>
      </c>
      <c r="E609" s="1" t="s">
        <v>12</v>
      </c>
      <c r="F609" s="1" t="s">
        <v>12</v>
      </c>
      <c r="G609">
        <v>16</v>
      </c>
      <c r="H609" s="2">
        <v>3.047395833333244E-3</v>
      </c>
      <c r="I609">
        <v>3</v>
      </c>
      <c r="J609">
        <v>4</v>
      </c>
      <c r="K609">
        <v>240</v>
      </c>
      <c r="L609">
        <v>23</v>
      </c>
      <c r="M609">
        <v>263</v>
      </c>
      <c r="N609">
        <v>4.3833333333333337</v>
      </c>
      <c r="O609">
        <v>4.38</v>
      </c>
    </row>
    <row r="610" spans="1:15" x14ac:dyDescent="0.3">
      <c r="A610" s="1" t="s">
        <v>632</v>
      </c>
      <c r="B610" s="2">
        <v>42390.680999999997</v>
      </c>
      <c r="C610" s="1" t="s">
        <v>23</v>
      </c>
      <c r="D610" s="1" t="s">
        <v>21</v>
      </c>
      <c r="E610" s="1" t="s">
        <v>18</v>
      </c>
      <c r="F610" s="1" t="s">
        <v>18</v>
      </c>
      <c r="H610" s="2"/>
    </row>
    <row r="611" spans="1:15" x14ac:dyDescent="0.3">
      <c r="A611" s="1" t="s">
        <v>633</v>
      </c>
      <c r="B611" s="2">
        <v>42390.680999999997</v>
      </c>
      <c r="C611" s="1" t="s">
        <v>10</v>
      </c>
      <c r="D611" s="1" t="s">
        <v>24</v>
      </c>
      <c r="E611" s="1" t="s">
        <v>12</v>
      </c>
      <c r="F611" s="1" t="s">
        <v>12</v>
      </c>
      <c r="G611">
        <v>79</v>
      </c>
      <c r="H611" s="2">
        <v>5.438888888888993E-4</v>
      </c>
      <c r="I611">
        <v>3</v>
      </c>
      <c r="J611">
        <v>0</v>
      </c>
      <c r="K611">
        <v>0</v>
      </c>
      <c r="L611">
        <v>47</v>
      </c>
      <c r="M611">
        <v>47</v>
      </c>
      <c r="N611">
        <v>0.78333333333333333</v>
      </c>
      <c r="O611">
        <v>0.78</v>
      </c>
    </row>
    <row r="612" spans="1:15" x14ac:dyDescent="0.3">
      <c r="A612" s="1" t="s">
        <v>634</v>
      </c>
      <c r="B612" s="2">
        <v>42390.669000000002</v>
      </c>
      <c r="C612" s="1" t="s">
        <v>17</v>
      </c>
      <c r="D612" s="1" t="s">
        <v>24</v>
      </c>
      <c r="E612" s="1" t="s">
        <v>12</v>
      </c>
      <c r="F612" s="1" t="s">
        <v>12</v>
      </c>
      <c r="G612">
        <v>52</v>
      </c>
      <c r="H612" s="2">
        <v>1.2413310185184212E-3</v>
      </c>
      <c r="I612">
        <v>2</v>
      </c>
      <c r="J612">
        <v>1</v>
      </c>
      <c r="K612">
        <v>60</v>
      </c>
      <c r="L612">
        <v>47</v>
      </c>
      <c r="M612">
        <v>107</v>
      </c>
      <c r="N612">
        <v>1.7833333333333334</v>
      </c>
      <c r="O612">
        <v>1.78</v>
      </c>
    </row>
    <row r="613" spans="1:15" x14ac:dyDescent="0.3">
      <c r="A613" s="1" t="s">
        <v>635</v>
      </c>
      <c r="B613" s="2">
        <v>42390.669000000002</v>
      </c>
      <c r="C613" s="1" t="s">
        <v>36</v>
      </c>
      <c r="D613" s="1" t="s">
        <v>11</v>
      </c>
      <c r="E613" s="1" t="s">
        <v>18</v>
      </c>
      <c r="F613" s="1" t="s">
        <v>18</v>
      </c>
      <c r="H613" s="2"/>
    </row>
    <row r="614" spans="1:15" x14ac:dyDescent="0.3">
      <c r="A614" s="1" t="s">
        <v>636</v>
      </c>
      <c r="B614" s="2">
        <v>42390.659</v>
      </c>
      <c r="C614" s="1" t="s">
        <v>36</v>
      </c>
      <c r="D614" s="1" t="s">
        <v>15</v>
      </c>
      <c r="E614" s="1" t="s">
        <v>18</v>
      </c>
      <c r="F614" s="1" t="s">
        <v>18</v>
      </c>
      <c r="H614" s="2"/>
    </row>
    <row r="615" spans="1:15" x14ac:dyDescent="0.3">
      <c r="A615" s="1" t="s">
        <v>637</v>
      </c>
      <c r="B615" s="2">
        <v>42390.659</v>
      </c>
      <c r="C615" s="1" t="s">
        <v>30</v>
      </c>
      <c r="D615" s="1" t="s">
        <v>26</v>
      </c>
      <c r="E615" s="1" t="s">
        <v>12</v>
      </c>
      <c r="F615" s="1" t="s">
        <v>12</v>
      </c>
      <c r="G615">
        <v>99</v>
      </c>
      <c r="H615" s="2">
        <v>1.5494444444443811E-3</v>
      </c>
      <c r="I615">
        <v>4</v>
      </c>
      <c r="J615">
        <v>2</v>
      </c>
      <c r="K615">
        <v>120</v>
      </c>
      <c r="L615">
        <v>14</v>
      </c>
      <c r="M615">
        <v>134</v>
      </c>
      <c r="N615">
        <v>2.2333333333333334</v>
      </c>
      <c r="O615">
        <v>2.23</v>
      </c>
    </row>
    <row r="616" spans="1:15" x14ac:dyDescent="0.3">
      <c r="A616" s="1" t="s">
        <v>638</v>
      </c>
      <c r="B616" s="2">
        <v>42390.658000000003</v>
      </c>
      <c r="C616" s="1" t="s">
        <v>44</v>
      </c>
      <c r="D616" s="1" t="s">
        <v>21</v>
      </c>
      <c r="E616" s="1" t="s">
        <v>18</v>
      </c>
      <c r="F616" s="1" t="s">
        <v>18</v>
      </c>
      <c r="H616" s="2"/>
    </row>
    <row r="617" spans="1:15" x14ac:dyDescent="0.3">
      <c r="A617" s="1" t="s">
        <v>639</v>
      </c>
      <c r="B617" s="2">
        <v>42390.658000000003</v>
      </c>
      <c r="C617" s="1" t="s">
        <v>44</v>
      </c>
      <c r="D617" s="1" t="s">
        <v>15</v>
      </c>
      <c r="E617" s="1" t="s">
        <v>18</v>
      </c>
      <c r="F617" s="1" t="s">
        <v>18</v>
      </c>
      <c r="H617" s="2"/>
    </row>
    <row r="618" spans="1:15" x14ac:dyDescent="0.3">
      <c r="A618" s="1" t="s">
        <v>640</v>
      </c>
      <c r="B618" s="2">
        <v>42390.504999999997</v>
      </c>
      <c r="C618" s="1" t="s">
        <v>30</v>
      </c>
      <c r="D618" s="1" t="s">
        <v>15</v>
      </c>
      <c r="E618" s="1" t="s">
        <v>12</v>
      </c>
      <c r="F618" s="1" t="s">
        <v>12</v>
      </c>
      <c r="G618">
        <v>18</v>
      </c>
      <c r="H618" s="2">
        <v>4.27233796296278E-4</v>
      </c>
      <c r="I618">
        <v>5</v>
      </c>
      <c r="J618">
        <v>0</v>
      </c>
      <c r="K618">
        <v>0</v>
      </c>
      <c r="L618">
        <v>37</v>
      </c>
      <c r="M618">
        <v>37</v>
      </c>
      <c r="N618">
        <v>0.6166666666666667</v>
      </c>
      <c r="O618">
        <v>0.62</v>
      </c>
    </row>
    <row r="619" spans="1:15" x14ac:dyDescent="0.3">
      <c r="A619" s="1" t="s">
        <v>641</v>
      </c>
      <c r="B619" s="2">
        <v>42390.504999999997</v>
      </c>
      <c r="C619" s="1" t="s">
        <v>44</v>
      </c>
      <c r="D619" s="1" t="s">
        <v>26</v>
      </c>
      <c r="E619" s="1" t="s">
        <v>18</v>
      </c>
      <c r="F619" s="1" t="s">
        <v>18</v>
      </c>
      <c r="H619" s="2"/>
    </row>
    <row r="620" spans="1:15" x14ac:dyDescent="0.3">
      <c r="A620" s="1" t="s">
        <v>642</v>
      </c>
      <c r="B620" s="2">
        <v>42390.502</v>
      </c>
      <c r="C620" s="1" t="s">
        <v>10</v>
      </c>
      <c r="D620" s="1" t="s">
        <v>15</v>
      </c>
      <c r="E620" s="1" t="s">
        <v>12</v>
      </c>
      <c r="F620" s="1" t="s">
        <v>12</v>
      </c>
      <c r="G620">
        <v>30</v>
      </c>
      <c r="H620" s="2">
        <v>3.4549768518519208E-3</v>
      </c>
      <c r="I620">
        <v>3</v>
      </c>
      <c r="J620">
        <v>4</v>
      </c>
      <c r="K620">
        <v>240</v>
      </c>
      <c r="L620">
        <v>59</v>
      </c>
      <c r="M620">
        <v>299</v>
      </c>
      <c r="N620">
        <v>4.9833333333333334</v>
      </c>
      <c r="O620">
        <v>4.9800000000000004</v>
      </c>
    </row>
    <row r="621" spans="1:15" x14ac:dyDescent="0.3">
      <c r="A621" s="1" t="s">
        <v>643</v>
      </c>
      <c r="B621" s="2">
        <v>42390.502</v>
      </c>
      <c r="C621" s="1" t="s">
        <v>36</v>
      </c>
      <c r="D621" s="1" t="s">
        <v>11</v>
      </c>
      <c r="E621" s="1" t="s">
        <v>12</v>
      </c>
      <c r="F621" s="1" t="s">
        <v>12</v>
      </c>
      <c r="G621">
        <v>107</v>
      </c>
      <c r="H621" s="2">
        <v>5.7693287037041685E-4</v>
      </c>
      <c r="I621">
        <v>4</v>
      </c>
      <c r="J621">
        <v>0</v>
      </c>
      <c r="K621">
        <v>0</v>
      </c>
      <c r="L621">
        <v>50</v>
      </c>
      <c r="M621">
        <v>50</v>
      </c>
      <c r="N621">
        <v>0.83333333333333337</v>
      </c>
      <c r="O621">
        <v>0.83</v>
      </c>
    </row>
    <row r="622" spans="1:15" x14ac:dyDescent="0.3">
      <c r="A622" s="1" t="s">
        <v>644</v>
      </c>
      <c r="B622" s="2">
        <v>42390.502</v>
      </c>
      <c r="C622" s="1" t="s">
        <v>14</v>
      </c>
      <c r="D622" s="1" t="s">
        <v>15</v>
      </c>
      <c r="E622" s="1" t="s">
        <v>12</v>
      </c>
      <c r="F622" s="1" t="s">
        <v>12</v>
      </c>
      <c r="G622">
        <v>122</v>
      </c>
      <c r="H622" s="2">
        <v>4.4544212962962515E-3</v>
      </c>
      <c r="I622">
        <v>5</v>
      </c>
      <c r="J622">
        <v>6</v>
      </c>
      <c r="K622">
        <v>360</v>
      </c>
      <c r="L622">
        <v>25</v>
      </c>
      <c r="M622">
        <v>385</v>
      </c>
      <c r="N622">
        <v>6.416666666666667</v>
      </c>
      <c r="O622">
        <v>6.42</v>
      </c>
    </row>
    <row r="623" spans="1:15" x14ac:dyDescent="0.3">
      <c r="A623" s="1" t="s">
        <v>645</v>
      </c>
      <c r="B623" s="2">
        <v>42390.502</v>
      </c>
      <c r="C623" s="1" t="s">
        <v>36</v>
      </c>
      <c r="D623" s="1" t="s">
        <v>11</v>
      </c>
      <c r="E623" s="1" t="s">
        <v>18</v>
      </c>
      <c r="F623" s="1" t="s">
        <v>18</v>
      </c>
      <c r="H623" s="2"/>
    </row>
    <row r="624" spans="1:15" x14ac:dyDescent="0.3">
      <c r="A624" s="1" t="s">
        <v>646</v>
      </c>
      <c r="B624" s="2">
        <v>42390.468999999997</v>
      </c>
      <c r="C624" s="1" t="s">
        <v>17</v>
      </c>
      <c r="D624" s="1" t="s">
        <v>21</v>
      </c>
      <c r="E624" s="1" t="s">
        <v>12</v>
      </c>
      <c r="F624" s="1" t="s">
        <v>12</v>
      </c>
      <c r="G624">
        <v>68</v>
      </c>
      <c r="H624" s="2">
        <v>4.7757754629629279E-3</v>
      </c>
      <c r="I624">
        <v>1</v>
      </c>
      <c r="J624">
        <v>6</v>
      </c>
      <c r="K624">
        <v>360</v>
      </c>
      <c r="L624">
        <v>53</v>
      </c>
      <c r="M624">
        <v>413</v>
      </c>
      <c r="N624">
        <v>6.8833333333333337</v>
      </c>
      <c r="O624">
        <v>6.88</v>
      </c>
    </row>
    <row r="625" spans="1:15" x14ac:dyDescent="0.3">
      <c r="A625" s="1" t="s">
        <v>647</v>
      </c>
      <c r="B625" s="2">
        <v>42390.468999999997</v>
      </c>
      <c r="C625" s="1" t="s">
        <v>10</v>
      </c>
      <c r="D625" s="1" t="s">
        <v>11</v>
      </c>
      <c r="E625" s="1" t="s">
        <v>12</v>
      </c>
      <c r="F625" s="1" t="s">
        <v>18</v>
      </c>
      <c r="G625">
        <v>46</v>
      </c>
      <c r="H625" s="2">
        <v>3.9550925925935232E-4</v>
      </c>
      <c r="I625">
        <v>3</v>
      </c>
      <c r="J625">
        <v>0</v>
      </c>
      <c r="K625">
        <v>0</v>
      </c>
      <c r="L625">
        <v>34</v>
      </c>
      <c r="M625">
        <v>34</v>
      </c>
      <c r="N625">
        <v>0.56666666666666665</v>
      </c>
      <c r="O625">
        <v>0.56999999999999995</v>
      </c>
    </row>
    <row r="626" spans="1:15" x14ac:dyDescent="0.3">
      <c r="A626" s="1" t="s">
        <v>648</v>
      </c>
      <c r="B626" s="2">
        <v>42390.457999999999</v>
      </c>
      <c r="C626" s="1" t="s">
        <v>14</v>
      </c>
      <c r="D626" s="1" t="s">
        <v>24</v>
      </c>
      <c r="E626" s="1" t="s">
        <v>12</v>
      </c>
      <c r="F626" s="1" t="s">
        <v>12</v>
      </c>
      <c r="G626">
        <v>55</v>
      </c>
      <c r="H626" s="2">
        <v>1.1259490740740397E-3</v>
      </c>
      <c r="I626">
        <v>2</v>
      </c>
      <c r="J626">
        <v>1</v>
      </c>
      <c r="K626">
        <v>60</v>
      </c>
      <c r="L626">
        <v>37</v>
      </c>
      <c r="M626">
        <v>97</v>
      </c>
      <c r="N626">
        <v>1.6166666666666667</v>
      </c>
      <c r="O626">
        <v>1.62</v>
      </c>
    </row>
    <row r="627" spans="1:15" x14ac:dyDescent="0.3">
      <c r="A627" s="1" t="s">
        <v>649</v>
      </c>
      <c r="B627" s="2">
        <v>42390.457999999999</v>
      </c>
      <c r="C627" s="1" t="s">
        <v>36</v>
      </c>
      <c r="D627" s="1" t="s">
        <v>15</v>
      </c>
      <c r="E627" s="1" t="s">
        <v>18</v>
      </c>
      <c r="F627" s="1" t="s">
        <v>18</v>
      </c>
      <c r="H627" s="2"/>
    </row>
    <row r="628" spans="1:15" x14ac:dyDescent="0.3">
      <c r="A628" s="1" t="s">
        <v>650</v>
      </c>
      <c r="B628" s="2">
        <v>42390.453999999998</v>
      </c>
      <c r="C628" s="1" t="s">
        <v>23</v>
      </c>
      <c r="D628" s="1" t="s">
        <v>26</v>
      </c>
      <c r="E628" s="1" t="s">
        <v>12</v>
      </c>
      <c r="F628" s="1" t="s">
        <v>12</v>
      </c>
      <c r="G628">
        <v>57</v>
      </c>
      <c r="H628" s="2">
        <v>1.2372800925926075E-3</v>
      </c>
      <c r="I628">
        <v>4</v>
      </c>
      <c r="J628">
        <v>1</v>
      </c>
      <c r="K628">
        <v>60</v>
      </c>
      <c r="L628">
        <v>47</v>
      </c>
      <c r="M628">
        <v>107</v>
      </c>
      <c r="N628">
        <v>1.7833333333333334</v>
      </c>
      <c r="O628">
        <v>1.78</v>
      </c>
    </row>
    <row r="629" spans="1:15" x14ac:dyDescent="0.3">
      <c r="A629" s="1" t="s">
        <v>651</v>
      </c>
      <c r="B629" s="2">
        <v>42390.453999999998</v>
      </c>
      <c r="C629" s="1" t="s">
        <v>36</v>
      </c>
      <c r="D629" s="1" t="s">
        <v>24</v>
      </c>
      <c r="E629" s="1" t="s">
        <v>12</v>
      </c>
      <c r="F629" s="1" t="s">
        <v>12</v>
      </c>
      <c r="G629">
        <v>109</v>
      </c>
      <c r="H629" s="2">
        <v>4.1232060185185659E-3</v>
      </c>
      <c r="I629">
        <v>3</v>
      </c>
      <c r="J629">
        <v>5</v>
      </c>
      <c r="K629">
        <v>300</v>
      </c>
      <c r="L629">
        <v>56</v>
      </c>
      <c r="M629">
        <v>356</v>
      </c>
      <c r="N629">
        <v>5.9333333333333336</v>
      </c>
      <c r="O629">
        <v>5.93</v>
      </c>
    </row>
    <row r="630" spans="1:15" x14ac:dyDescent="0.3">
      <c r="A630" s="1" t="s">
        <v>652</v>
      </c>
      <c r="B630" s="2">
        <v>42390.434000000001</v>
      </c>
      <c r="C630" s="1" t="s">
        <v>14</v>
      </c>
      <c r="D630" s="1" t="s">
        <v>26</v>
      </c>
      <c r="E630" s="1" t="s">
        <v>12</v>
      </c>
      <c r="F630" s="1" t="s">
        <v>12</v>
      </c>
      <c r="G630">
        <v>28</v>
      </c>
      <c r="H630" s="2">
        <v>4.1714467592592896E-3</v>
      </c>
      <c r="I630">
        <v>4</v>
      </c>
      <c r="J630">
        <v>6</v>
      </c>
      <c r="K630">
        <v>360</v>
      </c>
      <c r="L630">
        <v>0</v>
      </c>
      <c r="M630">
        <v>360</v>
      </c>
      <c r="N630">
        <v>6</v>
      </c>
      <c r="O630">
        <v>6</v>
      </c>
    </row>
    <row r="631" spans="1:15" x14ac:dyDescent="0.3">
      <c r="A631" s="1" t="s">
        <v>653</v>
      </c>
      <c r="B631" s="2">
        <v>42390.434000000001</v>
      </c>
      <c r="C631" s="1" t="s">
        <v>36</v>
      </c>
      <c r="D631" s="1" t="s">
        <v>24</v>
      </c>
      <c r="E631" s="1" t="s">
        <v>12</v>
      </c>
      <c r="F631" s="1" t="s">
        <v>12</v>
      </c>
      <c r="G631">
        <v>108</v>
      </c>
      <c r="H631" s="2">
        <v>4.1954166666666737E-3</v>
      </c>
      <c r="I631">
        <v>1</v>
      </c>
      <c r="J631">
        <v>6</v>
      </c>
      <c r="K631">
        <v>360</v>
      </c>
      <c r="L631">
        <v>2</v>
      </c>
      <c r="M631">
        <v>362</v>
      </c>
      <c r="N631">
        <v>6.0333333333333332</v>
      </c>
      <c r="O631">
        <v>6.03</v>
      </c>
    </row>
    <row r="632" spans="1:15" x14ac:dyDescent="0.3">
      <c r="A632" s="1" t="s">
        <v>654</v>
      </c>
      <c r="B632" s="2">
        <v>42390.43</v>
      </c>
      <c r="C632" s="1" t="s">
        <v>36</v>
      </c>
      <c r="D632" s="1" t="s">
        <v>11</v>
      </c>
      <c r="E632" s="1" t="s">
        <v>12</v>
      </c>
      <c r="F632" s="1" t="s">
        <v>12</v>
      </c>
      <c r="G632">
        <v>106</v>
      </c>
      <c r="H632" s="2">
        <v>1.2610300925925966E-3</v>
      </c>
      <c r="I632">
        <v>5</v>
      </c>
      <c r="J632">
        <v>1</v>
      </c>
      <c r="K632">
        <v>60</v>
      </c>
      <c r="L632">
        <v>49</v>
      </c>
      <c r="M632">
        <v>109</v>
      </c>
      <c r="N632">
        <v>1.8166666666666667</v>
      </c>
      <c r="O632">
        <v>1.82</v>
      </c>
    </row>
    <row r="633" spans="1:15" x14ac:dyDescent="0.3">
      <c r="A633" s="1" t="s">
        <v>655</v>
      </c>
      <c r="B633" s="2">
        <v>42390.43</v>
      </c>
      <c r="C633" s="1" t="s">
        <v>10</v>
      </c>
      <c r="D633" s="1" t="s">
        <v>26</v>
      </c>
      <c r="E633" s="1" t="s">
        <v>12</v>
      </c>
      <c r="F633" s="1" t="s">
        <v>12</v>
      </c>
      <c r="G633">
        <v>92</v>
      </c>
      <c r="H633" s="2">
        <v>1.5364351851852032E-3</v>
      </c>
      <c r="I633">
        <v>4</v>
      </c>
      <c r="J633">
        <v>2</v>
      </c>
      <c r="K633">
        <v>120</v>
      </c>
      <c r="L633">
        <v>13</v>
      </c>
      <c r="M633">
        <v>133</v>
      </c>
      <c r="N633">
        <v>2.2166666666666668</v>
      </c>
      <c r="O633">
        <v>2.2200000000000002</v>
      </c>
    </row>
    <row r="634" spans="1:15" x14ac:dyDescent="0.3">
      <c r="A634" s="1" t="s">
        <v>656</v>
      </c>
      <c r="B634" s="2">
        <v>42390.427000000003</v>
      </c>
      <c r="C634" s="1" t="s">
        <v>10</v>
      </c>
      <c r="D634" s="1" t="s">
        <v>24</v>
      </c>
      <c r="E634" s="1" t="s">
        <v>12</v>
      </c>
      <c r="F634" s="1" t="s">
        <v>12</v>
      </c>
      <c r="G634">
        <v>73</v>
      </c>
      <c r="H634" s="2">
        <v>2.231516203703654E-3</v>
      </c>
      <c r="I634">
        <v>1</v>
      </c>
      <c r="J634">
        <v>3</v>
      </c>
      <c r="K634">
        <v>180</v>
      </c>
      <c r="L634">
        <v>13</v>
      </c>
      <c r="M634">
        <v>193</v>
      </c>
      <c r="N634">
        <v>3.2166666666666668</v>
      </c>
      <c r="O634">
        <v>3.22</v>
      </c>
    </row>
    <row r="635" spans="1:15" x14ac:dyDescent="0.3">
      <c r="A635" s="1" t="s">
        <v>657</v>
      </c>
      <c r="B635" s="2">
        <v>42390.427000000003</v>
      </c>
      <c r="C635" s="1" t="s">
        <v>10</v>
      </c>
      <c r="D635" s="1" t="s">
        <v>15</v>
      </c>
      <c r="E635" s="1" t="s">
        <v>12</v>
      </c>
      <c r="F635" s="1" t="s">
        <v>12</v>
      </c>
      <c r="G635">
        <v>110</v>
      </c>
      <c r="H635" s="2">
        <v>1.5121874999999285E-3</v>
      </c>
      <c r="I635">
        <v>5</v>
      </c>
      <c r="J635">
        <v>2</v>
      </c>
      <c r="K635">
        <v>120</v>
      </c>
      <c r="L635">
        <v>11</v>
      </c>
      <c r="M635">
        <v>131</v>
      </c>
      <c r="N635">
        <v>2.1833333333333331</v>
      </c>
      <c r="O635">
        <v>2.1800000000000002</v>
      </c>
    </row>
    <row r="636" spans="1:15" x14ac:dyDescent="0.3">
      <c r="A636" s="1" t="s">
        <v>658</v>
      </c>
      <c r="B636" s="2">
        <v>42390.413999999997</v>
      </c>
      <c r="C636" s="1" t="s">
        <v>36</v>
      </c>
      <c r="D636" s="1" t="s">
        <v>24</v>
      </c>
      <c r="E636" s="1" t="s">
        <v>12</v>
      </c>
      <c r="F636" s="1" t="s">
        <v>12</v>
      </c>
      <c r="G636">
        <v>57</v>
      </c>
      <c r="H636" s="2">
        <v>3.7529050925926288E-3</v>
      </c>
      <c r="I636">
        <v>3</v>
      </c>
      <c r="J636">
        <v>5</v>
      </c>
      <c r="K636">
        <v>300</v>
      </c>
      <c r="L636">
        <v>24</v>
      </c>
      <c r="M636">
        <v>324</v>
      </c>
      <c r="N636">
        <v>5.4</v>
      </c>
      <c r="O636">
        <v>5.4</v>
      </c>
    </row>
    <row r="637" spans="1:15" x14ac:dyDescent="0.3">
      <c r="A637" s="1" t="s">
        <v>659</v>
      </c>
      <c r="B637" s="2">
        <v>42390.413999999997</v>
      </c>
      <c r="C637" s="1" t="s">
        <v>20</v>
      </c>
      <c r="D637" s="1" t="s">
        <v>11</v>
      </c>
      <c r="E637" s="1" t="s">
        <v>12</v>
      </c>
      <c r="F637" s="1" t="s">
        <v>12</v>
      </c>
      <c r="G637">
        <v>82</v>
      </c>
      <c r="H637" s="2">
        <v>3.3862615740740676E-3</v>
      </c>
      <c r="I637">
        <v>4</v>
      </c>
      <c r="J637">
        <v>4</v>
      </c>
      <c r="K637">
        <v>240</v>
      </c>
      <c r="L637">
        <v>53</v>
      </c>
      <c r="M637">
        <v>293</v>
      </c>
      <c r="N637">
        <v>4.8833333333333337</v>
      </c>
      <c r="O637">
        <v>4.88</v>
      </c>
    </row>
    <row r="638" spans="1:15" x14ac:dyDescent="0.3">
      <c r="A638" s="1" t="s">
        <v>660</v>
      </c>
      <c r="B638" s="2">
        <v>42390.400999999998</v>
      </c>
      <c r="C638" s="1" t="s">
        <v>17</v>
      </c>
      <c r="D638" s="1" t="s">
        <v>26</v>
      </c>
      <c r="E638" s="1" t="s">
        <v>18</v>
      </c>
      <c r="F638" s="1" t="s">
        <v>18</v>
      </c>
      <c r="H638" s="2"/>
    </row>
    <row r="639" spans="1:15" x14ac:dyDescent="0.3">
      <c r="A639" s="1" t="s">
        <v>661</v>
      </c>
      <c r="B639" s="2">
        <v>42390.400999999998</v>
      </c>
      <c r="C639" s="1" t="s">
        <v>14</v>
      </c>
      <c r="D639" s="1" t="s">
        <v>15</v>
      </c>
      <c r="E639" s="1" t="s">
        <v>12</v>
      </c>
      <c r="F639" s="1" t="s">
        <v>12</v>
      </c>
      <c r="G639">
        <v>79</v>
      </c>
      <c r="H639" s="2">
        <v>9.1385416666667219E-4</v>
      </c>
      <c r="I639">
        <v>5</v>
      </c>
      <c r="J639">
        <v>1</v>
      </c>
      <c r="K639">
        <v>60</v>
      </c>
      <c r="L639">
        <v>19</v>
      </c>
      <c r="M639">
        <v>79</v>
      </c>
      <c r="N639">
        <v>1.3166666666666667</v>
      </c>
      <c r="O639">
        <v>1.32</v>
      </c>
    </row>
    <row r="640" spans="1:15" x14ac:dyDescent="0.3">
      <c r="A640" s="1" t="s">
        <v>662</v>
      </c>
      <c r="B640" s="2">
        <v>42390.389000000003</v>
      </c>
      <c r="C640" s="1" t="s">
        <v>23</v>
      </c>
      <c r="D640" s="1" t="s">
        <v>26</v>
      </c>
      <c r="E640" s="1" t="s">
        <v>12</v>
      </c>
      <c r="F640" s="1" t="s">
        <v>12</v>
      </c>
      <c r="G640">
        <v>39</v>
      </c>
      <c r="H640" s="2">
        <v>1.5175462962961905E-3</v>
      </c>
      <c r="I640">
        <v>1</v>
      </c>
      <c r="J640">
        <v>2</v>
      </c>
      <c r="K640">
        <v>120</v>
      </c>
      <c r="L640">
        <v>11</v>
      </c>
      <c r="M640">
        <v>131</v>
      </c>
      <c r="N640">
        <v>2.1833333333333331</v>
      </c>
      <c r="O640">
        <v>2.1800000000000002</v>
      </c>
    </row>
    <row r="641" spans="1:15" x14ac:dyDescent="0.3">
      <c r="A641" s="1" t="s">
        <v>663</v>
      </c>
      <c r="B641" s="2">
        <v>42390.389000000003</v>
      </c>
      <c r="C641" s="1" t="s">
        <v>10</v>
      </c>
      <c r="D641" s="1" t="s">
        <v>15</v>
      </c>
      <c r="E641" s="1" t="s">
        <v>12</v>
      </c>
      <c r="F641" s="1" t="s">
        <v>12</v>
      </c>
      <c r="G641">
        <v>71</v>
      </c>
      <c r="H641" s="2">
        <v>2.0183101851851681E-3</v>
      </c>
      <c r="I641">
        <v>5</v>
      </c>
      <c r="J641">
        <v>2</v>
      </c>
      <c r="K641">
        <v>120</v>
      </c>
      <c r="L641">
        <v>54</v>
      </c>
      <c r="M641">
        <v>174</v>
      </c>
      <c r="N641">
        <v>2.9</v>
      </c>
      <c r="O641">
        <v>2.9</v>
      </c>
    </row>
    <row r="642" spans="1:15" x14ac:dyDescent="0.3">
      <c r="A642" s="1" t="s">
        <v>664</v>
      </c>
      <c r="B642" s="2">
        <v>42389.748</v>
      </c>
      <c r="C642" s="1" t="s">
        <v>44</v>
      </c>
      <c r="D642" s="1" t="s">
        <v>11</v>
      </c>
      <c r="E642" s="1" t="s">
        <v>12</v>
      </c>
      <c r="F642" s="1" t="s">
        <v>18</v>
      </c>
      <c r="G642">
        <v>100</v>
      </c>
      <c r="H642" s="2">
        <v>2.8257986111110966E-3</v>
      </c>
      <c r="I642">
        <v>2</v>
      </c>
      <c r="J642">
        <v>4</v>
      </c>
      <c r="K642">
        <v>240</v>
      </c>
      <c r="L642">
        <v>4</v>
      </c>
      <c r="M642">
        <v>244</v>
      </c>
      <c r="N642">
        <v>4.0666666666666664</v>
      </c>
      <c r="O642">
        <v>4.07</v>
      </c>
    </row>
    <row r="643" spans="1:15" x14ac:dyDescent="0.3">
      <c r="A643" s="1" t="s">
        <v>665</v>
      </c>
      <c r="B643" s="2">
        <v>42389.748</v>
      </c>
      <c r="C643" s="1" t="s">
        <v>44</v>
      </c>
      <c r="D643" s="1" t="s">
        <v>15</v>
      </c>
      <c r="E643" s="1" t="s">
        <v>12</v>
      </c>
      <c r="F643" s="1" t="s">
        <v>12</v>
      </c>
      <c r="G643">
        <v>69</v>
      </c>
      <c r="H643" s="2">
        <v>9.4475694444451364E-4</v>
      </c>
      <c r="I643">
        <v>3</v>
      </c>
      <c r="J643">
        <v>1</v>
      </c>
      <c r="K643">
        <v>60</v>
      </c>
      <c r="L643">
        <v>22</v>
      </c>
      <c r="M643">
        <v>82</v>
      </c>
      <c r="N643">
        <v>1.3666666666666667</v>
      </c>
      <c r="O643">
        <v>1.37</v>
      </c>
    </row>
    <row r="644" spans="1:15" x14ac:dyDescent="0.3">
      <c r="A644" s="1" t="s">
        <v>666</v>
      </c>
      <c r="B644" s="2">
        <v>42389.747000000003</v>
      </c>
      <c r="C644" s="1" t="s">
        <v>44</v>
      </c>
      <c r="D644" s="1" t="s">
        <v>26</v>
      </c>
      <c r="E644" s="1" t="s">
        <v>12</v>
      </c>
      <c r="F644" s="1" t="s">
        <v>12</v>
      </c>
      <c r="G644">
        <v>50</v>
      </c>
      <c r="H644" s="2">
        <v>1.2543171296295341E-3</v>
      </c>
      <c r="I644">
        <v>4</v>
      </c>
      <c r="J644">
        <v>1</v>
      </c>
      <c r="K644">
        <v>60</v>
      </c>
      <c r="L644">
        <v>48</v>
      </c>
      <c r="M644">
        <v>108</v>
      </c>
      <c r="N644">
        <v>1.8</v>
      </c>
      <c r="O644">
        <v>1.8</v>
      </c>
    </row>
    <row r="645" spans="1:15" x14ac:dyDescent="0.3">
      <c r="A645" s="1" t="s">
        <v>667</v>
      </c>
      <c r="B645" s="2">
        <v>42389.747000000003</v>
      </c>
      <c r="C645" s="1" t="s">
        <v>30</v>
      </c>
      <c r="D645" s="1" t="s">
        <v>15</v>
      </c>
      <c r="E645" s="1" t="s">
        <v>18</v>
      </c>
      <c r="F645" s="1" t="s">
        <v>18</v>
      </c>
      <c r="H645" s="2"/>
    </row>
    <row r="646" spans="1:15" x14ac:dyDescent="0.3">
      <c r="A646" s="1" t="s">
        <v>668</v>
      </c>
      <c r="B646" s="2">
        <v>42389.737999999998</v>
      </c>
      <c r="C646" s="1" t="s">
        <v>44</v>
      </c>
      <c r="D646" s="1" t="s">
        <v>26</v>
      </c>
      <c r="E646" s="1" t="s">
        <v>12</v>
      </c>
      <c r="F646" s="1" t="s">
        <v>12</v>
      </c>
      <c r="G646">
        <v>73</v>
      </c>
      <c r="H646" s="2">
        <v>5.2331018518514405E-4</v>
      </c>
      <c r="I646">
        <v>3</v>
      </c>
      <c r="J646">
        <v>0</v>
      </c>
      <c r="K646">
        <v>0</v>
      </c>
      <c r="L646">
        <v>45</v>
      </c>
      <c r="M646">
        <v>45</v>
      </c>
      <c r="N646">
        <v>0.75</v>
      </c>
      <c r="O646">
        <v>0.75</v>
      </c>
    </row>
    <row r="647" spans="1:15" x14ac:dyDescent="0.3">
      <c r="A647" s="1" t="s">
        <v>669</v>
      </c>
      <c r="B647" s="2">
        <v>42389.737999999998</v>
      </c>
      <c r="C647" s="1" t="s">
        <v>23</v>
      </c>
      <c r="D647" s="1" t="s">
        <v>24</v>
      </c>
      <c r="E647" s="1" t="s">
        <v>12</v>
      </c>
      <c r="F647" s="1" t="s">
        <v>12</v>
      </c>
      <c r="G647">
        <v>108</v>
      </c>
      <c r="H647" s="2">
        <v>1.6156018518518334E-3</v>
      </c>
      <c r="I647">
        <v>4</v>
      </c>
      <c r="J647">
        <v>2</v>
      </c>
      <c r="K647">
        <v>120</v>
      </c>
      <c r="L647">
        <v>20</v>
      </c>
      <c r="M647">
        <v>140</v>
      </c>
      <c r="N647">
        <v>2.3333333333333335</v>
      </c>
      <c r="O647">
        <v>2.33</v>
      </c>
    </row>
    <row r="648" spans="1:15" x14ac:dyDescent="0.3">
      <c r="A648" s="1" t="s">
        <v>670</v>
      </c>
      <c r="B648" s="2">
        <v>42389.680999999997</v>
      </c>
      <c r="C648" s="1" t="s">
        <v>23</v>
      </c>
      <c r="D648" s="1" t="s">
        <v>21</v>
      </c>
      <c r="E648" s="1" t="s">
        <v>12</v>
      </c>
      <c r="F648" s="1" t="s">
        <v>12</v>
      </c>
      <c r="G648">
        <v>52</v>
      </c>
      <c r="H648" s="2">
        <v>2.0469212962963557E-3</v>
      </c>
      <c r="I648">
        <v>5</v>
      </c>
      <c r="J648">
        <v>2</v>
      </c>
      <c r="K648">
        <v>120</v>
      </c>
      <c r="L648">
        <v>57</v>
      </c>
      <c r="M648">
        <v>177</v>
      </c>
      <c r="N648">
        <v>2.95</v>
      </c>
      <c r="O648">
        <v>2.95</v>
      </c>
    </row>
    <row r="649" spans="1:15" x14ac:dyDescent="0.3">
      <c r="A649" s="1" t="s">
        <v>671</v>
      </c>
      <c r="B649" s="2">
        <v>42389.680999999997</v>
      </c>
      <c r="C649" s="1" t="s">
        <v>30</v>
      </c>
      <c r="D649" s="1" t="s">
        <v>24</v>
      </c>
      <c r="E649" s="1" t="s">
        <v>18</v>
      </c>
      <c r="F649" s="1" t="s">
        <v>18</v>
      </c>
      <c r="H649" s="2"/>
    </row>
    <row r="650" spans="1:15" x14ac:dyDescent="0.3">
      <c r="A650" s="1" t="s">
        <v>672</v>
      </c>
      <c r="B650" s="2">
        <v>42389.667000000001</v>
      </c>
      <c r="C650" s="1" t="s">
        <v>23</v>
      </c>
      <c r="D650" s="1" t="s">
        <v>11</v>
      </c>
      <c r="E650" s="1" t="s">
        <v>12</v>
      </c>
      <c r="F650" s="1" t="s">
        <v>12</v>
      </c>
      <c r="G650">
        <v>72</v>
      </c>
      <c r="H650" s="2">
        <v>2.909247685185079E-3</v>
      </c>
      <c r="I650">
        <v>2</v>
      </c>
      <c r="J650">
        <v>4</v>
      </c>
      <c r="K650">
        <v>240</v>
      </c>
      <c r="L650">
        <v>11</v>
      </c>
      <c r="M650">
        <v>251</v>
      </c>
      <c r="N650">
        <v>4.1833333333333336</v>
      </c>
      <c r="O650">
        <v>4.18</v>
      </c>
    </row>
    <row r="651" spans="1:15" x14ac:dyDescent="0.3">
      <c r="A651" s="1" t="s">
        <v>673</v>
      </c>
      <c r="B651" s="2">
        <v>42389.667000000001</v>
      </c>
      <c r="C651" s="1" t="s">
        <v>23</v>
      </c>
      <c r="D651" s="1" t="s">
        <v>11</v>
      </c>
      <c r="E651" s="1" t="s">
        <v>12</v>
      </c>
      <c r="F651" s="1" t="s">
        <v>12</v>
      </c>
      <c r="G651">
        <v>60</v>
      </c>
      <c r="H651" s="2">
        <v>4.5368981481481718E-3</v>
      </c>
      <c r="I651">
        <v>3</v>
      </c>
      <c r="J651">
        <v>6</v>
      </c>
      <c r="K651">
        <v>360</v>
      </c>
      <c r="L651">
        <v>32</v>
      </c>
      <c r="M651">
        <v>392</v>
      </c>
      <c r="N651">
        <v>6.5333333333333332</v>
      </c>
      <c r="O651">
        <v>6.53</v>
      </c>
    </row>
    <row r="652" spans="1:15" x14ac:dyDescent="0.3">
      <c r="A652" s="1" t="s">
        <v>674</v>
      </c>
      <c r="B652" s="2">
        <v>42389.586000000003</v>
      </c>
      <c r="C652" s="1" t="s">
        <v>10</v>
      </c>
      <c r="D652" s="1" t="s">
        <v>11</v>
      </c>
      <c r="E652" s="1" t="s">
        <v>12</v>
      </c>
      <c r="F652" s="1" t="s">
        <v>12</v>
      </c>
      <c r="G652">
        <v>57</v>
      </c>
      <c r="H652" s="2">
        <v>3.3886226851851386E-3</v>
      </c>
      <c r="I652">
        <v>3</v>
      </c>
      <c r="J652">
        <v>4</v>
      </c>
      <c r="K652">
        <v>240</v>
      </c>
      <c r="L652">
        <v>53</v>
      </c>
      <c r="M652">
        <v>293</v>
      </c>
      <c r="N652">
        <v>4.8833333333333337</v>
      </c>
      <c r="O652">
        <v>4.88</v>
      </c>
    </row>
    <row r="653" spans="1:15" x14ac:dyDescent="0.3">
      <c r="A653" s="1" t="s">
        <v>675</v>
      </c>
      <c r="B653" s="2">
        <v>42389.586000000003</v>
      </c>
      <c r="C653" s="1" t="s">
        <v>10</v>
      </c>
      <c r="D653" s="1" t="s">
        <v>11</v>
      </c>
      <c r="E653" s="1" t="s">
        <v>12</v>
      </c>
      <c r="F653" s="1" t="s">
        <v>12</v>
      </c>
      <c r="G653">
        <v>14</v>
      </c>
      <c r="H653" s="2">
        <v>1.7143055555555176E-3</v>
      </c>
      <c r="I653">
        <v>3</v>
      </c>
      <c r="J653">
        <v>2</v>
      </c>
      <c r="K653">
        <v>120</v>
      </c>
      <c r="L653">
        <v>28</v>
      </c>
      <c r="M653">
        <v>148</v>
      </c>
      <c r="N653">
        <v>2.4666666666666668</v>
      </c>
      <c r="O653">
        <v>2.4700000000000002</v>
      </c>
    </row>
    <row r="654" spans="1:15" x14ac:dyDescent="0.3">
      <c r="A654" s="1" t="s">
        <v>676</v>
      </c>
      <c r="B654" s="2">
        <v>42389.582999999999</v>
      </c>
      <c r="C654" s="1" t="s">
        <v>44</v>
      </c>
      <c r="D654" s="1" t="s">
        <v>26</v>
      </c>
      <c r="E654" s="1" t="s">
        <v>12</v>
      </c>
      <c r="F654" s="1" t="s">
        <v>12</v>
      </c>
      <c r="G654">
        <v>112</v>
      </c>
      <c r="H654" s="2">
        <v>4.6981481481480625E-3</v>
      </c>
      <c r="I654">
        <v>3</v>
      </c>
      <c r="J654">
        <v>6</v>
      </c>
      <c r="K654">
        <v>360</v>
      </c>
      <c r="L654">
        <v>46</v>
      </c>
      <c r="M654">
        <v>406</v>
      </c>
      <c r="N654">
        <v>6.7666666666666666</v>
      </c>
      <c r="O654">
        <v>6.77</v>
      </c>
    </row>
    <row r="655" spans="1:15" x14ac:dyDescent="0.3">
      <c r="A655" s="1" t="s">
        <v>677</v>
      </c>
      <c r="B655" s="2">
        <v>42389.582999999999</v>
      </c>
      <c r="C655" s="1" t="s">
        <v>20</v>
      </c>
      <c r="D655" s="1" t="s">
        <v>21</v>
      </c>
      <c r="E655" s="1" t="s">
        <v>18</v>
      </c>
      <c r="F655" s="1" t="s">
        <v>18</v>
      </c>
      <c r="H655" s="2"/>
    </row>
    <row r="656" spans="1:15" x14ac:dyDescent="0.3">
      <c r="A656" s="1" t="s">
        <v>678</v>
      </c>
      <c r="B656" s="2">
        <v>42389.56</v>
      </c>
      <c r="C656" s="1" t="s">
        <v>14</v>
      </c>
      <c r="D656" s="1" t="s">
        <v>15</v>
      </c>
      <c r="E656" s="1" t="s">
        <v>12</v>
      </c>
      <c r="F656" s="1" t="s">
        <v>18</v>
      </c>
      <c r="G656">
        <v>25</v>
      </c>
      <c r="H656" s="2">
        <v>4.5375810185184218E-3</v>
      </c>
      <c r="I656">
        <v>3</v>
      </c>
      <c r="J656">
        <v>6</v>
      </c>
      <c r="K656">
        <v>360</v>
      </c>
      <c r="L656">
        <v>32</v>
      </c>
      <c r="M656">
        <v>392</v>
      </c>
      <c r="N656">
        <v>6.5333333333333332</v>
      </c>
      <c r="O656">
        <v>6.53</v>
      </c>
    </row>
    <row r="657" spans="1:15" x14ac:dyDescent="0.3">
      <c r="A657" s="1" t="s">
        <v>679</v>
      </c>
      <c r="B657" s="2">
        <v>42389.56</v>
      </c>
      <c r="C657" s="1" t="s">
        <v>10</v>
      </c>
      <c r="D657" s="1" t="s">
        <v>11</v>
      </c>
      <c r="E657" s="1" t="s">
        <v>12</v>
      </c>
      <c r="F657" s="1" t="s">
        <v>12</v>
      </c>
      <c r="G657">
        <v>122</v>
      </c>
      <c r="H657" s="2">
        <v>1.5338541666667371E-3</v>
      </c>
      <c r="I657">
        <v>4</v>
      </c>
      <c r="J657">
        <v>2</v>
      </c>
      <c r="K657">
        <v>120</v>
      </c>
      <c r="L657">
        <v>13</v>
      </c>
      <c r="M657">
        <v>133</v>
      </c>
      <c r="N657">
        <v>2.2166666666666668</v>
      </c>
      <c r="O657">
        <v>2.2200000000000002</v>
      </c>
    </row>
    <row r="658" spans="1:15" x14ac:dyDescent="0.3">
      <c r="A658" s="1" t="s">
        <v>680</v>
      </c>
      <c r="B658" s="2">
        <v>42389.56</v>
      </c>
      <c r="C658" s="1" t="s">
        <v>30</v>
      </c>
      <c r="D658" s="1" t="s">
        <v>26</v>
      </c>
      <c r="E658" s="1" t="s">
        <v>12</v>
      </c>
      <c r="F658" s="1" t="s">
        <v>12</v>
      </c>
      <c r="G658">
        <v>36</v>
      </c>
      <c r="H658" s="2">
        <v>7.0875000000003574E-4</v>
      </c>
      <c r="I658">
        <v>4</v>
      </c>
      <c r="J658">
        <v>1</v>
      </c>
      <c r="K658">
        <v>60</v>
      </c>
      <c r="L658">
        <v>1</v>
      </c>
      <c r="M658">
        <v>61</v>
      </c>
      <c r="N658">
        <v>1.0166666666666666</v>
      </c>
      <c r="O658">
        <v>1.02</v>
      </c>
    </row>
    <row r="659" spans="1:15" x14ac:dyDescent="0.3">
      <c r="A659" s="1" t="s">
        <v>681</v>
      </c>
      <c r="B659" s="2">
        <v>42389.56</v>
      </c>
      <c r="C659" s="1" t="s">
        <v>30</v>
      </c>
      <c r="D659" s="1" t="s">
        <v>24</v>
      </c>
      <c r="E659" s="1" t="s">
        <v>12</v>
      </c>
      <c r="F659" s="1" t="s">
        <v>12</v>
      </c>
      <c r="G659">
        <v>37</v>
      </c>
      <c r="H659" s="2">
        <v>1.0856134259258354E-3</v>
      </c>
      <c r="I659">
        <v>3</v>
      </c>
      <c r="J659">
        <v>1</v>
      </c>
      <c r="K659">
        <v>60</v>
      </c>
      <c r="L659">
        <v>34</v>
      </c>
      <c r="M659">
        <v>94</v>
      </c>
      <c r="N659">
        <v>1.5666666666666667</v>
      </c>
      <c r="O659">
        <v>1.57</v>
      </c>
    </row>
    <row r="660" spans="1:15" x14ac:dyDescent="0.3">
      <c r="A660" s="1" t="s">
        <v>682</v>
      </c>
      <c r="B660" s="2">
        <v>42389.542000000001</v>
      </c>
      <c r="C660" s="1" t="s">
        <v>30</v>
      </c>
      <c r="D660" s="1" t="s">
        <v>21</v>
      </c>
      <c r="E660" s="1" t="s">
        <v>12</v>
      </c>
      <c r="F660" s="1" t="s">
        <v>12</v>
      </c>
      <c r="G660">
        <v>34</v>
      </c>
      <c r="H660" s="2">
        <v>3.9335648148153268E-4</v>
      </c>
      <c r="I660">
        <v>5</v>
      </c>
      <c r="J660">
        <v>0</v>
      </c>
      <c r="K660">
        <v>0</v>
      </c>
      <c r="L660">
        <v>34</v>
      </c>
      <c r="M660">
        <v>34</v>
      </c>
      <c r="N660">
        <v>0.56666666666666665</v>
      </c>
      <c r="O660">
        <v>0.56999999999999995</v>
      </c>
    </row>
    <row r="661" spans="1:15" x14ac:dyDescent="0.3">
      <c r="A661" s="1" t="s">
        <v>683</v>
      </c>
      <c r="B661" s="2">
        <v>42389.542000000001</v>
      </c>
      <c r="C661" s="1" t="s">
        <v>30</v>
      </c>
      <c r="D661" s="1" t="s">
        <v>21</v>
      </c>
      <c r="E661" s="1" t="s">
        <v>12</v>
      </c>
      <c r="F661" s="1" t="s">
        <v>12</v>
      </c>
      <c r="G661">
        <v>64</v>
      </c>
      <c r="H661" s="2">
        <v>1.0878703703702808E-3</v>
      </c>
      <c r="I661">
        <v>5</v>
      </c>
      <c r="J661">
        <v>1</v>
      </c>
      <c r="K661">
        <v>60</v>
      </c>
      <c r="L661">
        <v>34</v>
      </c>
      <c r="M661">
        <v>94</v>
      </c>
      <c r="N661">
        <v>1.5666666666666667</v>
      </c>
      <c r="O661">
        <v>1.57</v>
      </c>
    </row>
    <row r="662" spans="1:15" x14ac:dyDescent="0.3">
      <c r="A662" s="1" t="s">
        <v>684</v>
      </c>
      <c r="B662" s="2">
        <v>42389.540999999997</v>
      </c>
      <c r="C662" s="1" t="s">
        <v>36</v>
      </c>
      <c r="D662" s="1" t="s">
        <v>15</v>
      </c>
      <c r="E662" s="1" t="s">
        <v>12</v>
      </c>
      <c r="F662" s="1" t="s">
        <v>12</v>
      </c>
      <c r="G662">
        <v>93</v>
      </c>
      <c r="H662" s="2">
        <v>3.8206249999999109E-3</v>
      </c>
      <c r="I662">
        <v>4</v>
      </c>
      <c r="J662">
        <v>5</v>
      </c>
      <c r="K662">
        <v>300</v>
      </c>
      <c r="L662">
        <v>30</v>
      </c>
      <c r="M662">
        <v>330</v>
      </c>
      <c r="N662">
        <v>5.5</v>
      </c>
      <c r="O662">
        <v>5.5</v>
      </c>
    </row>
    <row r="663" spans="1:15" x14ac:dyDescent="0.3">
      <c r="A663" s="1" t="s">
        <v>685</v>
      </c>
      <c r="B663" s="2">
        <v>42389.540999999997</v>
      </c>
      <c r="C663" s="1" t="s">
        <v>23</v>
      </c>
      <c r="D663" s="1" t="s">
        <v>26</v>
      </c>
      <c r="E663" s="1" t="s">
        <v>12</v>
      </c>
      <c r="F663" s="1" t="s">
        <v>12</v>
      </c>
      <c r="G663">
        <v>101</v>
      </c>
      <c r="H663" s="2">
        <v>2.3367013888888621E-3</v>
      </c>
      <c r="I663">
        <v>5</v>
      </c>
      <c r="J663">
        <v>3</v>
      </c>
      <c r="K663">
        <v>180</v>
      </c>
      <c r="L663">
        <v>22</v>
      </c>
      <c r="M663">
        <v>202</v>
      </c>
      <c r="N663">
        <v>3.3666666666666667</v>
      </c>
      <c r="O663">
        <v>3.37</v>
      </c>
    </row>
    <row r="664" spans="1:15" x14ac:dyDescent="0.3">
      <c r="A664" s="1" t="s">
        <v>686</v>
      </c>
      <c r="B664" s="2">
        <v>42389.519</v>
      </c>
      <c r="C664" s="1" t="s">
        <v>20</v>
      </c>
      <c r="D664" s="1" t="s">
        <v>15</v>
      </c>
      <c r="E664" s="1" t="s">
        <v>12</v>
      </c>
      <c r="F664" s="1" t="s">
        <v>12</v>
      </c>
      <c r="G664">
        <v>63</v>
      </c>
      <c r="H664" s="2">
        <v>3.3511458333332911E-3</v>
      </c>
      <c r="I664">
        <v>2</v>
      </c>
      <c r="J664">
        <v>4</v>
      </c>
      <c r="K664">
        <v>240</v>
      </c>
      <c r="L664">
        <v>50</v>
      </c>
      <c r="M664">
        <v>290</v>
      </c>
      <c r="N664">
        <v>4.833333333333333</v>
      </c>
      <c r="O664">
        <v>4.83</v>
      </c>
    </row>
    <row r="665" spans="1:15" x14ac:dyDescent="0.3">
      <c r="A665" s="1" t="s">
        <v>687</v>
      </c>
      <c r="B665" s="2">
        <v>42389.519</v>
      </c>
      <c r="C665" s="1" t="s">
        <v>36</v>
      </c>
      <c r="D665" s="1" t="s">
        <v>26</v>
      </c>
      <c r="E665" s="1" t="s">
        <v>12</v>
      </c>
      <c r="F665" s="1" t="s">
        <v>12</v>
      </c>
      <c r="G665">
        <v>77</v>
      </c>
      <c r="H665" s="2">
        <v>4.4227430555554559E-3</v>
      </c>
      <c r="I665">
        <v>4</v>
      </c>
      <c r="J665">
        <v>6</v>
      </c>
      <c r="K665">
        <v>360</v>
      </c>
      <c r="L665">
        <v>22</v>
      </c>
      <c r="M665">
        <v>382</v>
      </c>
      <c r="N665">
        <v>6.3666666666666663</v>
      </c>
      <c r="O665">
        <v>6.37</v>
      </c>
    </row>
    <row r="666" spans="1:15" x14ac:dyDescent="0.3">
      <c r="A666" s="1" t="s">
        <v>688</v>
      </c>
      <c r="B666" s="2">
        <v>42389.504999999997</v>
      </c>
      <c r="C666" s="1" t="s">
        <v>23</v>
      </c>
      <c r="D666" s="1" t="s">
        <v>24</v>
      </c>
      <c r="E666" s="1" t="s">
        <v>12</v>
      </c>
      <c r="F666" s="1" t="s">
        <v>12</v>
      </c>
      <c r="G666">
        <v>102</v>
      </c>
      <c r="H666" s="2">
        <v>8.8237268518520651E-4</v>
      </c>
      <c r="I666">
        <v>1</v>
      </c>
      <c r="J666">
        <v>1</v>
      </c>
      <c r="K666">
        <v>60</v>
      </c>
      <c r="L666">
        <v>16</v>
      </c>
      <c r="M666">
        <v>76</v>
      </c>
      <c r="N666">
        <v>1.2666666666666666</v>
      </c>
      <c r="O666">
        <v>1.27</v>
      </c>
    </row>
    <row r="667" spans="1:15" x14ac:dyDescent="0.3">
      <c r="A667" s="1" t="s">
        <v>689</v>
      </c>
      <c r="B667" s="2">
        <v>42389.504999999997</v>
      </c>
      <c r="C667" s="1" t="s">
        <v>14</v>
      </c>
      <c r="D667" s="1" t="s">
        <v>24</v>
      </c>
      <c r="E667" s="1" t="s">
        <v>12</v>
      </c>
      <c r="F667" s="1" t="s">
        <v>12</v>
      </c>
      <c r="G667">
        <v>40</v>
      </c>
      <c r="H667" s="2">
        <v>3.7231944444444665E-3</v>
      </c>
      <c r="I667">
        <v>2</v>
      </c>
      <c r="J667">
        <v>5</v>
      </c>
      <c r="K667">
        <v>300</v>
      </c>
      <c r="L667">
        <v>22</v>
      </c>
      <c r="M667">
        <v>322</v>
      </c>
      <c r="N667">
        <v>5.3666666666666663</v>
      </c>
      <c r="O667">
        <v>5.37</v>
      </c>
    </row>
    <row r="668" spans="1:15" x14ac:dyDescent="0.3">
      <c r="A668" s="1" t="s">
        <v>690</v>
      </c>
      <c r="B668" s="2">
        <v>42389.5</v>
      </c>
      <c r="C668" s="1" t="s">
        <v>44</v>
      </c>
      <c r="D668" s="1" t="s">
        <v>26</v>
      </c>
      <c r="E668" s="1" t="s">
        <v>12</v>
      </c>
      <c r="F668" s="1" t="s">
        <v>12</v>
      </c>
      <c r="G668">
        <v>58</v>
      </c>
      <c r="H668" s="2">
        <v>2.9433564814815849E-3</v>
      </c>
      <c r="I668">
        <v>5</v>
      </c>
      <c r="J668">
        <v>4</v>
      </c>
      <c r="K668">
        <v>240</v>
      </c>
      <c r="L668">
        <v>14</v>
      </c>
      <c r="M668">
        <v>254</v>
      </c>
      <c r="N668">
        <v>4.2333333333333334</v>
      </c>
      <c r="O668">
        <v>4.2300000000000004</v>
      </c>
    </row>
    <row r="669" spans="1:15" x14ac:dyDescent="0.3">
      <c r="A669" s="1" t="s">
        <v>691</v>
      </c>
      <c r="B669" s="2">
        <v>42389.5</v>
      </c>
      <c r="C669" s="1" t="s">
        <v>14</v>
      </c>
      <c r="D669" s="1" t="s">
        <v>21</v>
      </c>
      <c r="E669" s="1" t="s">
        <v>12</v>
      </c>
      <c r="F669" s="1" t="s">
        <v>12</v>
      </c>
      <c r="G669">
        <v>15</v>
      </c>
      <c r="H669" s="2">
        <v>4.573263888888901E-3</v>
      </c>
      <c r="I669">
        <v>1</v>
      </c>
      <c r="J669">
        <v>6</v>
      </c>
      <c r="K669">
        <v>360</v>
      </c>
      <c r="L669">
        <v>35</v>
      </c>
      <c r="M669">
        <v>395</v>
      </c>
      <c r="N669">
        <v>6.583333333333333</v>
      </c>
      <c r="O669">
        <v>6.58</v>
      </c>
    </row>
    <row r="670" spans="1:15" x14ac:dyDescent="0.3">
      <c r="A670" s="1" t="s">
        <v>692</v>
      </c>
      <c r="B670" s="2">
        <v>42389.474999999999</v>
      </c>
      <c r="C670" s="1" t="s">
        <v>23</v>
      </c>
      <c r="D670" s="1" t="s">
        <v>21</v>
      </c>
      <c r="E670" s="1" t="s">
        <v>12</v>
      </c>
      <c r="F670" s="1" t="s">
        <v>12</v>
      </c>
      <c r="G670">
        <v>43</v>
      </c>
      <c r="H670" s="2">
        <v>6.4420138888898748E-4</v>
      </c>
      <c r="I670">
        <v>3</v>
      </c>
      <c r="J670">
        <v>0</v>
      </c>
      <c r="K670">
        <v>0</v>
      </c>
      <c r="L670">
        <v>56</v>
      </c>
      <c r="M670">
        <v>56</v>
      </c>
      <c r="N670">
        <v>0.93333333333333335</v>
      </c>
      <c r="O670">
        <v>0.93</v>
      </c>
    </row>
    <row r="671" spans="1:15" x14ac:dyDescent="0.3">
      <c r="A671" s="1" t="s">
        <v>693</v>
      </c>
      <c r="B671" s="2">
        <v>42389.474999999999</v>
      </c>
      <c r="C671" s="1" t="s">
        <v>36</v>
      </c>
      <c r="D671" s="1" t="s">
        <v>26</v>
      </c>
      <c r="E671" s="1" t="s">
        <v>18</v>
      </c>
      <c r="F671" s="1" t="s">
        <v>18</v>
      </c>
      <c r="H671" s="2"/>
    </row>
    <row r="672" spans="1:15" x14ac:dyDescent="0.3">
      <c r="A672" s="1" t="s">
        <v>694</v>
      </c>
      <c r="B672" s="2">
        <v>42389.432000000001</v>
      </c>
      <c r="C672" s="1" t="s">
        <v>30</v>
      </c>
      <c r="D672" s="1" t="s">
        <v>21</v>
      </c>
      <c r="E672" s="1" t="s">
        <v>12</v>
      </c>
      <c r="F672" s="1" t="s">
        <v>12</v>
      </c>
      <c r="G672">
        <v>24</v>
      </c>
      <c r="H672" s="2">
        <v>2.8741319444445246E-3</v>
      </c>
      <c r="I672">
        <v>4</v>
      </c>
      <c r="J672">
        <v>4</v>
      </c>
      <c r="K672">
        <v>240</v>
      </c>
      <c r="L672">
        <v>8</v>
      </c>
      <c r="M672">
        <v>248</v>
      </c>
      <c r="N672">
        <v>4.1333333333333337</v>
      </c>
      <c r="O672">
        <v>4.13</v>
      </c>
    </row>
    <row r="673" spans="1:15" x14ac:dyDescent="0.3">
      <c r="A673" s="1" t="s">
        <v>695</v>
      </c>
      <c r="B673" s="2">
        <v>42389.432000000001</v>
      </c>
      <c r="C673" s="1" t="s">
        <v>10</v>
      </c>
      <c r="D673" s="1" t="s">
        <v>11</v>
      </c>
      <c r="E673" s="1" t="s">
        <v>12</v>
      </c>
      <c r="F673" s="1" t="s">
        <v>12</v>
      </c>
      <c r="G673">
        <v>94</v>
      </c>
      <c r="H673" s="2">
        <v>2.8982291666665994E-3</v>
      </c>
      <c r="I673">
        <v>5</v>
      </c>
      <c r="J673">
        <v>4</v>
      </c>
      <c r="K673">
        <v>240</v>
      </c>
      <c r="L673">
        <v>10</v>
      </c>
      <c r="M673">
        <v>250</v>
      </c>
      <c r="N673">
        <v>4.166666666666667</v>
      </c>
      <c r="O673">
        <v>4.17</v>
      </c>
    </row>
    <row r="674" spans="1:15" x14ac:dyDescent="0.3">
      <c r="A674" s="1" t="s">
        <v>696</v>
      </c>
      <c r="B674" s="2">
        <v>42389.406999999999</v>
      </c>
      <c r="C674" s="1" t="s">
        <v>44</v>
      </c>
      <c r="D674" s="1" t="s">
        <v>11</v>
      </c>
      <c r="E674" s="1" t="s">
        <v>12</v>
      </c>
      <c r="F674" s="1" t="s">
        <v>12</v>
      </c>
      <c r="G674">
        <v>71</v>
      </c>
      <c r="H674" s="2">
        <v>1.8667361111111003E-3</v>
      </c>
      <c r="I674">
        <v>3</v>
      </c>
      <c r="J674">
        <v>2</v>
      </c>
      <c r="K674">
        <v>120</v>
      </c>
      <c r="L674">
        <v>41</v>
      </c>
      <c r="M674">
        <v>161</v>
      </c>
      <c r="N674">
        <v>2.6833333333333331</v>
      </c>
      <c r="O674">
        <v>2.68</v>
      </c>
    </row>
    <row r="675" spans="1:15" x14ac:dyDescent="0.3">
      <c r="A675" s="1" t="s">
        <v>697</v>
      </c>
      <c r="B675" s="2">
        <v>42389.406999999999</v>
      </c>
      <c r="C675" s="1" t="s">
        <v>30</v>
      </c>
      <c r="D675" s="1" t="s">
        <v>21</v>
      </c>
      <c r="E675" s="1" t="s">
        <v>12</v>
      </c>
      <c r="F675" s="1" t="s">
        <v>12</v>
      </c>
      <c r="G675">
        <v>54</v>
      </c>
      <c r="H675" s="2">
        <v>3.0568634259258154E-3</v>
      </c>
      <c r="I675">
        <v>4</v>
      </c>
      <c r="J675">
        <v>4</v>
      </c>
      <c r="K675">
        <v>240</v>
      </c>
      <c r="L675">
        <v>24</v>
      </c>
      <c r="M675">
        <v>264</v>
      </c>
      <c r="N675">
        <v>4.4000000000000004</v>
      </c>
      <c r="O675">
        <v>4.4000000000000004</v>
      </c>
    </row>
    <row r="676" spans="1:15" x14ac:dyDescent="0.3">
      <c r="A676" s="1" t="s">
        <v>698</v>
      </c>
      <c r="B676" s="2">
        <v>42389.406999999999</v>
      </c>
      <c r="C676" s="1" t="s">
        <v>14</v>
      </c>
      <c r="D676" s="1" t="s">
        <v>11</v>
      </c>
      <c r="E676" s="1" t="s">
        <v>18</v>
      </c>
      <c r="F676" s="1" t="s">
        <v>18</v>
      </c>
      <c r="H676" s="2"/>
    </row>
    <row r="677" spans="1:15" x14ac:dyDescent="0.3">
      <c r="A677" s="1" t="s">
        <v>699</v>
      </c>
      <c r="B677" s="2">
        <v>42389.406999999999</v>
      </c>
      <c r="C677" s="1" t="s">
        <v>17</v>
      </c>
      <c r="D677" s="1" t="s">
        <v>21</v>
      </c>
      <c r="E677" s="1" t="s">
        <v>18</v>
      </c>
      <c r="F677" s="1" t="s">
        <v>18</v>
      </c>
      <c r="H677" s="2"/>
    </row>
    <row r="678" spans="1:15" x14ac:dyDescent="0.3">
      <c r="A678" s="1" t="s">
        <v>700</v>
      </c>
      <c r="B678" s="2">
        <v>42389.406999999999</v>
      </c>
      <c r="C678" s="1" t="s">
        <v>10</v>
      </c>
      <c r="D678" s="1" t="s">
        <v>26</v>
      </c>
      <c r="E678" s="1" t="s">
        <v>12</v>
      </c>
      <c r="F678" s="1" t="s">
        <v>12</v>
      </c>
      <c r="G678">
        <v>54</v>
      </c>
      <c r="H678" s="2">
        <v>9.9445601851844145E-4</v>
      </c>
      <c r="I678">
        <v>4</v>
      </c>
      <c r="J678">
        <v>1</v>
      </c>
      <c r="K678">
        <v>60</v>
      </c>
      <c r="L678">
        <v>26</v>
      </c>
      <c r="M678">
        <v>86</v>
      </c>
      <c r="N678">
        <v>1.4333333333333333</v>
      </c>
      <c r="O678">
        <v>1.43</v>
      </c>
    </row>
    <row r="679" spans="1:15" x14ac:dyDescent="0.3">
      <c r="A679" s="1" t="s">
        <v>701</v>
      </c>
      <c r="B679" s="2">
        <v>42389.406999999999</v>
      </c>
      <c r="C679" s="1" t="s">
        <v>44</v>
      </c>
      <c r="D679" s="1" t="s">
        <v>15</v>
      </c>
      <c r="E679" s="1" t="s">
        <v>12</v>
      </c>
      <c r="F679" s="1" t="s">
        <v>12</v>
      </c>
      <c r="G679">
        <v>62</v>
      </c>
      <c r="H679" s="2">
        <v>1.2564351851851452E-3</v>
      </c>
      <c r="I679">
        <v>2</v>
      </c>
      <c r="J679">
        <v>1</v>
      </c>
      <c r="K679">
        <v>60</v>
      </c>
      <c r="L679">
        <v>49</v>
      </c>
      <c r="M679">
        <v>109</v>
      </c>
      <c r="N679">
        <v>1.8166666666666667</v>
      </c>
      <c r="O679">
        <v>1.82</v>
      </c>
    </row>
    <row r="680" spans="1:15" x14ac:dyDescent="0.3">
      <c r="A680" s="1" t="s">
        <v>702</v>
      </c>
      <c r="B680" s="2">
        <v>42389.379000000001</v>
      </c>
      <c r="C680" s="1" t="s">
        <v>30</v>
      </c>
      <c r="D680" s="1" t="s">
        <v>15</v>
      </c>
      <c r="E680" s="1" t="s">
        <v>18</v>
      </c>
      <c r="F680" s="1" t="s">
        <v>18</v>
      </c>
      <c r="H680" s="2"/>
    </row>
    <row r="681" spans="1:15" x14ac:dyDescent="0.3">
      <c r="A681" s="1" t="s">
        <v>703</v>
      </c>
      <c r="B681" s="2">
        <v>42389.379000000001</v>
      </c>
      <c r="C681" s="1" t="s">
        <v>30</v>
      </c>
      <c r="D681" s="1" t="s">
        <v>11</v>
      </c>
      <c r="E681" s="1" t="s">
        <v>12</v>
      </c>
      <c r="F681" s="1" t="s">
        <v>12</v>
      </c>
      <c r="G681">
        <v>99</v>
      </c>
      <c r="H681" s="2">
        <v>3.2344212962962526E-3</v>
      </c>
      <c r="I681">
        <v>4</v>
      </c>
      <c r="J681">
        <v>4</v>
      </c>
      <c r="K681">
        <v>240</v>
      </c>
      <c r="L681">
        <v>39</v>
      </c>
      <c r="M681">
        <v>279</v>
      </c>
      <c r="N681">
        <v>4.6500000000000004</v>
      </c>
      <c r="O681">
        <v>4.6500000000000004</v>
      </c>
    </row>
    <row r="682" spans="1:15" x14ac:dyDescent="0.3">
      <c r="A682" s="1" t="s">
        <v>704</v>
      </c>
      <c r="B682" s="2">
        <v>42388.724999999999</v>
      </c>
      <c r="C682" s="1" t="s">
        <v>10</v>
      </c>
      <c r="D682" s="1" t="s">
        <v>24</v>
      </c>
      <c r="E682" s="1" t="s">
        <v>18</v>
      </c>
      <c r="F682" s="1" t="s">
        <v>18</v>
      </c>
      <c r="H682" s="2"/>
    </row>
    <row r="683" spans="1:15" x14ac:dyDescent="0.3">
      <c r="A683" s="1" t="s">
        <v>705</v>
      </c>
      <c r="B683" s="2">
        <v>42388.724999999999</v>
      </c>
      <c r="C683" s="1" t="s">
        <v>10</v>
      </c>
      <c r="D683" s="1" t="s">
        <v>15</v>
      </c>
      <c r="E683" s="1" t="s">
        <v>12</v>
      </c>
      <c r="F683" s="1" t="s">
        <v>12</v>
      </c>
      <c r="G683">
        <v>56</v>
      </c>
      <c r="H683" s="2">
        <v>4.6010300925924952E-3</v>
      </c>
      <c r="I683">
        <v>4</v>
      </c>
      <c r="J683">
        <v>6</v>
      </c>
      <c r="K683">
        <v>360</v>
      </c>
      <c r="L683">
        <v>38</v>
      </c>
      <c r="M683">
        <v>398</v>
      </c>
      <c r="N683">
        <v>6.6333333333333337</v>
      </c>
      <c r="O683">
        <v>6.63</v>
      </c>
    </row>
    <row r="684" spans="1:15" x14ac:dyDescent="0.3">
      <c r="A684" s="1" t="s">
        <v>706</v>
      </c>
      <c r="B684" s="2">
        <v>42388.718999999997</v>
      </c>
      <c r="C684" s="1" t="s">
        <v>23</v>
      </c>
      <c r="D684" s="1" t="s">
        <v>26</v>
      </c>
      <c r="E684" s="1" t="s">
        <v>12</v>
      </c>
      <c r="F684" s="1" t="s">
        <v>12</v>
      </c>
      <c r="G684">
        <v>35</v>
      </c>
      <c r="H684" s="2">
        <v>6.8759259259265626E-4</v>
      </c>
      <c r="I684">
        <v>3</v>
      </c>
      <c r="J684">
        <v>0</v>
      </c>
      <c r="K684">
        <v>0</v>
      </c>
      <c r="L684">
        <v>59</v>
      </c>
      <c r="M684">
        <v>59</v>
      </c>
      <c r="N684">
        <v>0.98333333333333328</v>
      </c>
      <c r="O684">
        <v>0.98</v>
      </c>
    </row>
    <row r="685" spans="1:15" x14ac:dyDescent="0.3">
      <c r="A685" s="1" t="s">
        <v>707</v>
      </c>
      <c r="B685" s="2">
        <v>42388.718999999997</v>
      </c>
      <c r="C685" s="1" t="s">
        <v>20</v>
      </c>
      <c r="D685" s="1" t="s">
        <v>24</v>
      </c>
      <c r="E685" s="1" t="s">
        <v>12</v>
      </c>
      <c r="F685" s="1" t="s">
        <v>12</v>
      </c>
      <c r="G685">
        <v>48</v>
      </c>
      <c r="H685" s="2">
        <v>4.5687615740741538E-3</v>
      </c>
      <c r="I685">
        <v>4</v>
      </c>
      <c r="J685">
        <v>6</v>
      </c>
      <c r="K685">
        <v>360</v>
      </c>
      <c r="L685">
        <v>35</v>
      </c>
      <c r="M685">
        <v>395</v>
      </c>
      <c r="N685">
        <v>6.583333333333333</v>
      </c>
      <c r="O685">
        <v>6.58</v>
      </c>
    </row>
    <row r="686" spans="1:15" x14ac:dyDescent="0.3">
      <c r="A686" s="1" t="s">
        <v>708</v>
      </c>
      <c r="B686" s="2">
        <v>42388.705999999998</v>
      </c>
      <c r="C686" s="1" t="s">
        <v>44</v>
      </c>
      <c r="D686" s="1" t="s">
        <v>11</v>
      </c>
      <c r="E686" s="1" t="s">
        <v>12</v>
      </c>
      <c r="F686" s="1" t="s">
        <v>12</v>
      </c>
      <c r="G686">
        <v>115</v>
      </c>
      <c r="H686" s="2">
        <v>4.707199074074131E-3</v>
      </c>
      <c r="I686">
        <v>4</v>
      </c>
      <c r="J686">
        <v>6</v>
      </c>
      <c r="K686">
        <v>360</v>
      </c>
      <c r="L686">
        <v>47</v>
      </c>
      <c r="M686">
        <v>407</v>
      </c>
      <c r="N686">
        <v>6.7833333333333332</v>
      </c>
      <c r="O686">
        <v>6.78</v>
      </c>
    </row>
    <row r="687" spans="1:15" x14ac:dyDescent="0.3">
      <c r="A687" s="1" t="s">
        <v>709</v>
      </c>
      <c r="B687" s="2">
        <v>42388.705999999998</v>
      </c>
      <c r="C687" s="1" t="s">
        <v>17</v>
      </c>
      <c r="D687" s="1" t="s">
        <v>21</v>
      </c>
      <c r="E687" s="1" t="s">
        <v>12</v>
      </c>
      <c r="F687" s="1" t="s">
        <v>12</v>
      </c>
      <c r="G687">
        <v>106</v>
      </c>
      <c r="H687" s="2">
        <v>1.2795138888888058E-3</v>
      </c>
      <c r="I687">
        <v>4</v>
      </c>
      <c r="J687">
        <v>1</v>
      </c>
      <c r="K687">
        <v>60</v>
      </c>
      <c r="L687">
        <v>51</v>
      </c>
      <c r="M687">
        <v>111</v>
      </c>
      <c r="N687">
        <v>1.85</v>
      </c>
      <c r="O687">
        <v>1.85</v>
      </c>
    </row>
    <row r="688" spans="1:15" x14ac:dyDescent="0.3">
      <c r="A688" s="1" t="s">
        <v>710</v>
      </c>
      <c r="B688" s="2">
        <v>42388.695</v>
      </c>
      <c r="C688" s="1" t="s">
        <v>10</v>
      </c>
      <c r="D688" s="1" t="s">
        <v>24</v>
      </c>
      <c r="E688" s="1" t="s">
        <v>12</v>
      </c>
      <c r="F688" s="1" t="s">
        <v>18</v>
      </c>
      <c r="G688">
        <v>105</v>
      </c>
      <c r="H688" s="2">
        <v>1.2708680555555407E-3</v>
      </c>
      <c r="I688">
        <v>4</v>
      </c>
      <c r="J688">
        <v>1</v>
      </c>
      <c r="K688">
        <v>60</v>
      </c>
      <c r="L688">
        <v>50</v>
      </c>
      <c r="M688">
        <v>110</v>
      </c>
      <c r="N688">
        <v>1.8333333333333333</v>
      </c>
      <c r="O688">
        <v>1.83</v>
      </c>
    </row>
    <row r="689" spans="1:15" x14ac:dyDescent="0.3">
      <c r="A689" s="1" t="s">
        <v>711</v>
      </c>
      <c r="B689" s="2">
        <v>42388.695</v>
      </c>
      <c r="C689" s="1" t="s">
        <v>44</v>
      </c>
      <c r="D689" s="1" t="s">
        <v>24</v>
      </c>
      <c r="E689" s="1" t="s">
        <v>12</v>
      </c>
      <c r="F689" s="1" t="s">
        <v>12</v>
      </c>
      <c r="G689">
        <v>59</v>
      </c>
      <c r="H689" s="2">
        <v>3.5926851851852959E-3</v>
      </c>
      <c r="I689">
        <v>5</v>
      </c>
      <c r="J689">
        <v>5</v>
      </c>
      <c r="K689">
        <v>300</v>
      </c>
      <c r="L689">
        <v>10</v>
      </c>
      <c r="M689">
        <v>310</v>
      </c>
      <c r="N689">
        <v>5.166666666666667</v>
      </c>
      <c r="O689">
        <v>5.17</v>
      </c>
    </row>
    <row r="690" spans="1:15" x14ac:dyDescent="0.3">
      <c r="A690" s="1" t="s">
        <v>712</v>
      </c>
      <c r="B690" s="2">
        <v>42388.673000000003</v>
      </c>
      <c r="C690" s="1" t="s">
        <v>14</v>
      </c>
      <c r="D690" s="1" t="s">
        <v>24</v>
      </c>
      <c r="E690" s="1" t="s">
        <v>12</v>
      </c>
      <c r="F690" s="1" t="s">
        <v>12</v>
      </c>
      <c r="G690">
        <v>90</v>
      </c>
      <c r="H690" s="2">
        <v>4.5345370370371008E-3</v>
      </c>
      <c r="I690">
        <v>4</v>
      </c>
      <c r="J690">
        <v>6</v>
      </c>
      <c r="K690">
        <v>360</v>
      </c>
      <c r="L690">
        <v>32</v>
      </c>
      <c r="M690">
        <v>392</v>
      </c>
      <c r="N690">
        <v>6.5333333333333332</v>
      </c>
      <c r="O690">
        <v>6.53</v>
      </c>
    </row>
    <row r="691" spans="1:15" x14ac:dyDescent="0.3">
      <c r="A691" s="1" t="s">
        <v>713</v>
      </c>
      <c r="B691" s="2">
        <v>42388.673000000003</v>
      </c>
      <c r="C691" s="1" t="s">
        <v>17</v>
      </c>
      <c r="D691" s="1" t="s">
        <v>24</v>
      </c>
      <c r="E691" s="1" t="s">
        <v>12</v>
      </c>
      <c r="F691" s="1" t="s">
        <v>12</v>
      </c>
      <c r="G691">
        <v>43</v>
      </c>
      <c r="H691" s="2">
        <v>2.776168981481586E-3</v>
      </c>
      <c r="I691">
        <v>4</v>
      </c>
      <c r="J691">
        <v>3</v>
      </c>
      <c r="K691">
        <v>180</v>
      </c>
      <c r="L691">
        <v>60</v>
      </c>
      <c r="M691">
        <v>240</v>
      </c>
      <c r="N691">
        <v>4</v>
      </c>
      <c r="O691">
        <v>4</v>
      </c>
    </row>
    <row r="692" spans="1:15" x14ac:dyDescent="0.3">
      <c r="A692" s="1" t="s">
        <v>714</v>
      </c>
      <c r="B692" s="2">
        <v>42388.663</v>
      </c>
      <c r="C692" s="1" t="s">
        <v>23</v>
      </c>
      <c r="D692" s="1" t="s">
        <v>11</v>
      </c>
      <c r="E692" s="1" t="s">
        <v>18</v>
      </c>
      <c r="F692" s="1" t="s">
        <v>18</v>
      </c>
      <c r="H692" s="2"/>
    </row>
    <row r="693" spans="1:15" x14ac:dyDescent="0.3">
      <c r="A693" s="1" t="s">
        <v>715</v>
      </c>
      <c r="B693" s="2">
        <v>42388.663</v>
      </c>
      <c r="C693" s="1" t="s">
        <v>44</v>
      </c>
      <c r="D693" s="1" t="s">
        <v>15</v>
      </c>
      <c r="E693" s="1" t="s">
        <v>12</v>
      </c>
      <c r="F693" s="1" t="s">
        <v>12</v>
      </c>
      <c r="G693">
        <v>63</v>
      </c>
      <c r="H693" s="2">
        <v>3.0068518518517884E-3</v>
      </c>
      <c r="I693">
        <v>4</v>
      </c>
      <c r="J693">
        <v>4</v>
      </c>
      <c r="K693">
        <v>240</v>
      </c>
      <c r="L693">
        <v>20</v>
      </c>
      <c r="M693">
        <v>260</v>
      </c>
      <c r="N693">
        <v>4.333333333333333</v>
      </c>
      <c r="O693">
        <v>4.33</v>
      </c>
    </row>
    <row r="694" spans="1:15" x14ac:dyDescent="0.3">
      <c r="A694" s="1" t="s">
        <v>716</v>
      </c>
      <c r="B694" s="2">
        <v>42388.648999999998</v>
      </c>
      <c r="C694" s="1" t="s">
        <v>10</v>
      </c>
      <c r="D694" s="1" t="s">
        <v>24</v>
      </c>
      <c r="E694" s="1" t="s">
        <v>12</v>
      </c>
      <c r="F694" s="1" t="s">
        <v>12</v>
      </c>
      <c r="G694">
        <v>20</v>
      </c>
      <c r="H694" s="2">
        <v>1.6992129629629371E-3</v>
      </c>
      <c r="I694">
        <v>4</v>
      </c>
      <c r="J694">
        <v>2</v>
      </c>
      <c r="K694">
        <v>120</v>
      </c>
      <c r="L694">
        <v>27</v>
      </c>
      <c r="M694">
        <v>147</v>
      </c>
      <c r="N694">
        <v>2.4500000000000002</v>
      </c>
      <c r="O694">
        <v>2.4500000000000002</v>
      </c>
    </row>
    <row r="695" spans="1:15" x14ac:dyDescent="0.3">
      <c r="A695" s="1" t="s">
        <v>717</v>
      </c>
      <c r="B695" s="2">
        <v>42388.648999999998</v>
      </c>
      <c r="C695" s="1" t="s">
        <v>14</v>
      </c>
      <c r="D695" s="1" t="s">
        <v>21</v>
      </c>
      <c r="E695" s="1" t="s">
        <v>12</v>
      </c>
      <c r="F695" s="1" t="s">
        <v>12</v>
      </c>
      <c r="G695">
        <v>93</v>
      </c>
      <c r="H695" s="2">
        <v>1.1704513888888268E-3</v>
      </c>
      <c r="I695">
        <v>2</v>
      </c>
      <c r="J695">
        <v>1</v>
      </c>
      <c r="K695">
        <v>60</v>
      </c>
      <c r="L695">
        <v>41</v>
      </c>
      <c r="M695">
        <v>101</v>
      </c>
      <c r="N695">
        <v>1.6833333333333333</v>
      </c>
      <c r="O695">
        <v>1.68</v>
      </c>
    </row>
    <row r="696" spans="1:15" x14ac:dyDescent="0.3">
      <c r="A696" s="1" t="s">
        <v>718</v>
      </c>
      <c r="B696" s="2">
        <v>42388.646000000001</v>
      </c>
      <c r="C696" s="1" t="s">
        <v>23</v>
      </c>
      <c r="D696" s="1" t="s">
        <v>26</v>
      </c>
      <c r="E696" s="1" t="s">
        <v>12</v>
      </c>
      <c r="F696" s="1" t="s">
        <v>12</v>
      </c>
      <c r="G696">
        <v>103</v>
      </c>
      <c r="H696" s="2">
        <v>1.9590277777776777E-3</v>
      </c>
      <c r="I696">
        <v>3</v>
      </c>
      <c r="J696">
        <v>2</v>
      </c>
      <c r="K696">
        <v>120</v>
      </c>
      <c r="L696">
        <v>49</v>
      </c>
      <c r="M696">
        <v>169</v>
      </c>
      <c r="N696">
        <v>2.8166666666666669</v>
      </c>
      <c r="O696">
        <v>2.82</v>
      </c>
    </row>
    <row r="697" spans="1:15" x14ac:dyDescent="0.3">
      <c r="A697" s="1" t="s">
        <v>719</v>
      </c>
      <c r="B697" s="2">
        <v>42388.646000000001</v>
      </c>
      <c r="C697" s="1" t="s">
        <v>23</v>
      </c>
      <c r="D697" s="1" t="s">
        <v>15</v>
      </c>
      <c r="E697" s="1" t="s">
        <v>12</v>
      </c>
      <c r="F697" s="1" t="s">
        <v>12</v>
      </c>
      <c r="G697">
        <v>18</v>
      </c>
      <c r="H697" s="2">
        <v>1.4000578703703415E-3</v>
      </c>
      <c r="I697">
        <v>5</v>
      </c>
      <c r="J697">
        <v>2</v>
      </c>
      <c r="K697">
        <v>120</v>
      </c>
      <c r="L697">
        <v>1</v>
      </c>
      <c r="M697">
        <v>121</v>
      </c>
      <c r="N697">
        <v>2.0166666666666666</v>
      </c>
      <c r="O697">
        <v>2.02</v>
      </c>
    </row>
    <row r="698" spans="1:15" x14ac:dyDescent="0.3">
      <c r="A698" s="1" t="s">
        <v>720</v>
      </c>
      <c r="B698" s="2">
        <v>42388.625</v>
      </c>
      <c r="C698" s="1" t="s">
        <v>14</v>
      </c>
      <c r="D698" s="1" t="s">
        <v>24</v>
      </c>
      <c r="E698" s="1" t="s">
        <v>18</v>
      </c>
      <c r="F698" s="1" t="s">
        <v>18</v>
      </c>
      <c r="H698" s="2"/>
    </row>
    <row r="699" spans="1:15" x14ac:dyDescent="0.3">
      <c r="A699" s="1" t="s">
        <v>721</v>
      </c>
      <c r="B699" s="2">
        <v>42388.625</v>
      </c>
      <c r="C699" s="1" t="s">
        <v>36</v>
      </c>
      <c r="D699" s="1" t="s">
        <v>15</v>
      </c>
      <c r="E699" s="1" t="s">
        <v>12</v>
      </c>
      <c r="F699" s="1" t="s">
        <v>12</v>
      </c>
      <c r="G699">
        <v>122</v>
      </c>
      <c r="H699" s="2">
        <v>2.9523958333332878E-3</v>
      </c>
      <c r="I699">
        <v>3</v>
      </c>
      <c r="J699">
        <v>4</v>
      </c>
      <c r="K699">
        <v>240</v>
      </c>
      <c r="L699">
        <v>15</v>
      </c>
      <c r="M699">
        <v>255</v>
      </c>
      <c r="N699">
        <v>4.25</v>
      </c>
      <c r="O699">
        <v>4.25</v>
      </c>
    </row>
    <row r="700" spans="1:15" x14ac:dyDescent="0.3">
      <c r="A700" s="1" t="s">
        <v>722</v>
      </c>
      <c r="B700" s="2">
        <v>42388.599000000002</v>
      </c>
      <c r="C700" s="1" t="s">
        <v>30</v>
      </c>
      <c r="D700" s="1" t="s">
        <v>26</v>
      </c>
      <c r="E700" s="1" t="s">
        <v>12</v>
      </c>
      <c r="F700" s="1" t="s">
        <v>12</v>
      </c>
      <c r="G700">
        <v>44</v>
      </c>
      <c r="H700" s="2">
        <v>4.2757291666666308E-3</v>
      </c>
      <c r="I700">
        <v>5</v>
      </c>
      <c r="J700">
        <v>6</v>
      </c>
      <c r="K700">
        <v>360</v>
      </c>
      <c r="L700">
        <v>9</v>
      </c>
      <c r="M700">
        <v>369</v>
      </c>
      <c r="N700">
        <v>6.15</v>
      </c>
      <c r="O700">
        <v>6.15</v>
      </c>
    </row>
    <row r="701" spans="1:15" x14ac:dyDescent="0.3">
      <c r="A701" s="1" t="s">
        <v>723</v>
      </c>
      <c r="B701" s="2">
        <v>42388.599000000002</v>
      </c>
      <c r="C701" s="1" t="s">
        <v>44</v>
      </c>
      <c r="D701" s="1" t="s">
        <v>21</v>
      </c>
      <c r="E701" s="1" t="s">
        <v>12</v>
      </c>
      <c r="F701" s="1" t="s">
        <v>12</v>
      </c>
      <c r="G701">
        <v>91</v>
      </c>
      <c r="H701" s="2">
        <v>4.6602662037036335E-3</v>
      </c>
      <c r="I701">
        <v>4</v>
      </c>
      <c r="J701">
        <v>6</v>
      </c>
      <c r="K701">
        <v>360</v>
      </c>
      <c r="L701">
        <v>43</v>
      </c>
      <c r="M701">
        <v>403</v>
      </c>
      <c r="N701">
        <v>6.7166666666666668</v>
      </c>
      <c r="O701">
        <v>6.72</v>
      </c>
    </row>
    <row r="702" spans="1:15" x14ac:dyDescent="0.3">
      <c r="A702" s="1" t="s">
        <v>724</v>
      </c>
      <c r="B702" s="2">
        <v>42388.572999999997</v>
      </c>
      <c r="C702" s="1" t="s">
        <v>36</v>
      </c>
      <c r="D702" s="1" t="s">
        <v>21</v>
      </c>
      <c r="E702" s="1" t="s">
        <v>12</v>
      </c>
      <c r="F702" s="1" t="s">
        <v>12</v>
      </c>
      <c r="G702">
        <v>104</v>
      </c>
      <c r="H702" s="2">
        <v>2.4676157407408361E-3</v>
      </c>
      <c r="I702">
        <v>4</v>
      </c>
      <c r="J702">
        <v>3</v>
      </c>
      <c r="K702">
        <v>180</v>
      </c>
      <c r="L702">
        <v>33</v>
      </c>
      <c r="M702">
        <v>213</v>
      </c>
      <c r="N702">
        <v>3.55</v>
      </c>
      <c r="O702">
        <v>3.55</v>
      </c>
    </row>
    <row r="703" spans="1:15" x14ac:dyDescent="0.3">
      <c r="A703" s="1" t="s">
        <v>725</v>
      </c>
      <c r="B703" s="2">
        <v>42388.572999999997</v>
      </c>
      <c r="C703" s="1" t="s">
        <v>36</v>
      </c>
      <c r="D703" s="1" t="s">
        <v>21</v>
      </c>
      <c r="E703" s="1" t="s">
        <v>12</v>
      </c>
      <c r="F703" s="1" t="s">
        <v>12</v>
      </c>
      <c r="G703">
        <v>116</v>
      </c>
      <c r="H703" s="2">
        <v>3.9873032407407027E-3</v>
      </c>
      <c r="I703">
        <v>3</v>
      </c>
      <c r="J703">
        <v>5</v>
      </c>
      <c r="K703">
        <v>300</v>
      </c>
      <c r="L703">
        <v>45</v>
      </c>
      <c r="M703">
        <v>345</v>
      </c>
      <c r="N703">
        <v>5.75</v>
      </c>
      <c r="O703">
        <v>5.75</v>
      </c>
    </row>
    <row r="704" spans="1:15" x14ac:dyDescent="0.3">
      <c r="A704" s="1" t="s">
        <v>726</v>
      </c>
      <c r="B704" s="2">
        <v>42388.567999999999</v>
      </c>
      <c r="C704" s="1" t="s">
        <v>30</v>
      </c>
      <c r="D704" s="1" t="s">
        <v>21</v>
      </c>
      <c r="E704" s="1" t="s">
        <v>12</v>
      </c>
      <c r="F704" s="1" t="s">
        <v>12</v>
      </c>
      <c r="G704">
        <v>18</v>
      </c>
      <c r="H704" s="2">
        <v>3.6916550925925051E-3</v>
      </c>
      <c r="I704">
        <v>3</v>
      </c>
      <c r="J704">
        <v>5</v>
      </c>
      <c r="K704">
        <v>300</v>
      </c>
      <c r="L704">
        <v>19</v>
      </c>
      <c r="M704">
        <v>319</v>
      </c>
      <c r="N704">
        <v>5.3166666666666664</v>
      </c>
      <c r="O704">
        <v>5.32</v>
      </c>
    </row>
    <row r="705" spans="1:15" x14ac:dyDescent="0.3">
      <c r="A705" s="1" t="s">
        <v>727</v>
      </c>
      <c r="B705" s="2">
        <v>42388.567999999999</v>
      </c>
      <c r="C705" s="1" t="s">
        <v>20</v>
      </c>
      <c r="D705" s="1" t="s">
        <v>24</v>
      </c>
      <c r="E705" s="1" t="s">
        <v>18</v>
      </c>
      <c r="F705" s="1" t="s">
        <v>18</v>
      </c>
      <c r="H705" s="2"/>
    </row>
    <row r="706" spans="1:15" x14ac:dyDescent="0.3">
      <c r="A706" s="1" t="s">
        <v>728</v>
      </c>
      <c r="B706" s="2">
        <v>42388.567000000003</v>
      </c>
      <c r="C706" s="1" t="s">
        <v>14</v>
      </c>
      <c r="D706" s="1" t="s">
        <v>15</v>
      </c>
      <c r="E706" s="1" t="s">
        <v>18</v>
      </c>
      <c r="F706" s="1" t="s">
        <v>18</v>
      </c>
      <c r="H706" s="2"/>
    </row>
    <row r="707" spans="1:15" x14ac:dyDescent="0.3">
      <c r="A707" s="1" t="s">
        <v>729</v>
      </c>
      <c r="B707" s="2">
        <v>42388.567000000003</v>
      </c>
      <c r="C707" s="1" t="s">
        <v>17</v>
      </c>
      <c r="D707" s="1" t="s">
        <v>11</v>
      </c>
      <c r="E707" s="1" t="s">
        <v>12</v>
      </c>
      <c r="F707" s="1" t="s">
        <v>12</v>
      </c>
      <c r="G707">
        <v>80</v>
      </c>
      <c r="H707" s="2">
        <v>3.3793518518518972E-3</v>
      </c>
      <c r="I707">
        <v>5</v>
      </c>
      <c r="J707">
        <v>4</v>
      </c>
      <c r="K707">
        <v>240</v>
      </c>
      <c r="L707">
        <v>52</v>
      </c>
      <c r="M707">
        <v>292</v>
      </c>
      <c r="N707">
        <v>4.8666666666666663</v>
      </c>
      <c r="O707">
        <v>4.87</v>
      </c>
    </row>
    <row r="708" spans="1:15" x14ac:dyDescent="0.3">
      <c r="A708" s="1" t="s">
        <v>730</v>
      </c>
      <c r="B708" s="2">
        <v>42388.56</v>
      </c>
      <c r="C708" s="1" t="s">
        <v>20</v>
      </c>
      <c r="D708" s="1" t="s">
        <v>26</v>
      </c>
      <c r="E708" s="1" t="s">
        <v>12</v>
      </c>
      <c r="F708" s="1" t="s">
        <v>12</v>
      </c>
      <c r="G708">
        <v>99</v>
      </c>
      <c r="H708" s="2">
        <v>1.5753472222221898E-3</v>
      </c>
      <c r="I708">
        <v>5</v>
      </c>
      <c r="J708">
        <v>2</v>
      </c>
      <c r="K708">
        <v>120</v>
      </c>
      <c r="L708">
        <v>16</v>
      </c>
      <c r="M708">
        <v>136</v>
      </c>
      <c r="N708">
        <v>2.2666666666666666</v>
      </c>
      <c r="O708">
        <v>2.27</v>
      </c>
    </row>
    <row r="709" spans="1:15" x14ac:dyDescent="0.3">
      <c r="A709" s="1" t="s">
        <v>731</v>
      </c>
      <c r="B709" s="2">
        <v>42388.56</v>
      </c>
      <c r="C709" s="1" t="s">
        <v>20</v>
      </c>
      <c r="D709" s="1" t="s">
        <v>26</v>
      </c>
      <c r="E709" s="1" t="s">
        <v>12</v>
      </c>
      <c r="F709" s="1" t="s">
        <v>12</v>
      </c>
      <c r="G709">
        <v>23</v>
      </c>
      <c r="H709" s="2">
        <v>3.1529166666666164E-3</v>
      </c>
      <c r="I709">
        <v>4</v>
      </c>
      <c r="J709">
        <v>4</v>
      </c>
      <c r="K709">
        <v>240</v>
      </c>
      <c r="L709">
        <v>32</v>
      </c>
      <c r="M709">
        <v>272</v>
      </c>
      <c r="N709">
        <v>4.5333333333333332</v>
      </c>
      <c r="O709">
        <v>4.53</v>
      </c>
    </row>
    <row r="710" spans="1:15" x14ac:dyDescent="0.3">
      <c r="A710" s="1" t="s">
        <v>732</v>
      </c>
      <c r="B710" s="2">
        <v>42388.557000000001</v>
      </c>
      <c r="C710" s="1" t="s">
        <v>10</v>
      </c>
      <c r="D710" s="1" t="s">
        <v>11</v>
      </c>
      <c r="E710" s="1" t="s">
        <v>12</v>
      </c>
      <c r="F710" s="1" t="s">
        <v>12</v>
      </c>
      <c r="G710">
        <v>94</v>
      </c>
      <c r="H710" s="2">
        <v>6.6135416666668334E-4</v>
      </c>
      <c r="I710">
        <v>5</v>
      </c>
      <c r="J710">
        <v>0</v>
      </c>
      <c r="K710">
        <v>0</v>
      </c>
      <c r="L710">
        <v>57</v>
      </c>
      <c r="M710">
        <v>57</v>
      </c>
      <c r="N710">
        <v>0.95</v>
      </c>
      <c r="O710">
        <v>0.95</v>
      </c>
    </row>
    <row r="711" spans="1:15" x14ac:dyDescent="0.3">
      <c r="A711" s="1" t="s">
        <v>733</v>
      </c>
      <c r="B711" s="2">
        <v>42388.557000000001</v>
      </c>
      <c r="C711" s="1" t="s">
        <v>17</v>
      </c>
      <c r="D711" s="1" t="s">
        <v>21</v>
      </c>
      <c r="E711" s="1" t="s">
        <v>18</v>
      </c>
      <c r="F711" s="1" t="s">
        <v>18</v>
      </c>
      <c r="H711" s="2"/>
    </row>
    <row r="712" spans="1:15" x14ac:dyDescent="0.3">
      <c r="A712" s="1" t="s">
        <v>734</v>
      </c>
      <c r="B712" s="2">
        <v>42388.552000000003</v>
      </c>
      <c r="C712" s="1" t="s">
        <v>10</v>
      </c>
      <c r="D712" s="1" t="s">
        <v>21</v>
      </c>
      <c r="E712" s="1" t="s">
        <v>12</v>
      </c>
      <c r="F712" s="1" t="s">
        <v>12</v>
      </c>
      <c r="G712">
        <v>19</v>
      </c>
      <c r="H712" s="2">
        <v>1.1075925925925212E-3</v>
      </c>
      <c r="I712">
        <v>5</v>
      </c>
      <c r="J712">
        <v>1</v>
      </c>
      <c r="K712">
        <v>60</v>
      </c>
      <c r="L712">
        <v>36</v>
      </c>
      <c r="M712">
        <v>96</v>
      </c>
      <c r="N712">
        <v>1.6</v>
      </c>
      <c r="O712">
        <v>1.6</v>
      </c>
    </row>
    <row r="713" spans="1:15" x14ac:dyDescent="0.3">
      <c r="A713" s="1" t="s">
        <v>735</v>
      </c>
      <c r="B713" s="2">
        <v>42388.552000000003</v>
      </c>
      <c r="C713" s="1" t="s">
        <v>14</v>
      </c>
      <c r="D713" s="1" t="s">
        <v>24</v>
      </c>
      <c r="E713" s="1" t="s">
        <v>12</v>
      </c>
      <c r="F713" s="1" t="s">
        <v>12</v>
      </c>
      <c r="G713">
        <v>114</v>
      </c>
      <c r="H713" s="2">
        <v>9.7879629629638032E-4</v>
      </c>
      <c r="I713">
        <v>3</v>
      </c>
      <c r="J713">
        <v>1</v>
      </c>
      <c r="K713">
        <v>60</v>
      </c>
      <c r="L713">
        <v>25</v>
      </c>
      <c r="M713">
        <v>85</v>
      </c>
      <c r="N713">
        <v>1.4166666666666667</v>
      </c>
      <c r="O713">
        <v>1.42</v>
      </c>
    </row>
    <row r="714" spans="1:15" x14ac:dyDescent="0.3">
      <c r="A714" s="1" t="s">
        <v>736</v>
      </c>
      <c r="B714" s="2">
        <v>42388.540999999997</v>
      </c>
      <c r="C714" s="1" t="s">
        <v>17</v>
      </c>
      <c r="D714" s="1" t="s">
        <v>26</v>
      </c>
      <c r="E714" s="1" t="s">
        <v>12</v>
      </c>
      <c r="F714" s="1" t="s">
        <v>18</v>
      </c>
      <c r="G714">
        <v>45</v>
      </c>
      <c r="H714" s="2">
        <v>2.5947569444444429E-3</v>
      </c>
      <c r="I714">
        <v>4</v>
      </c>
      <c r="J714">
        <v>3</v>
      </c>
      <c r="K714">
        <v>180</v>
      </c>
      <c r="L714">
        <v>44</v>
      </c>
      <c r="M714">
        <v>224</v>
      </c>
      <c r="N714">
        <v>3.7333333333333334</v>
      </c>
      <c r="O714">
        <v>3.73</v>
      </c>
    </row>
    <row r="715" spans="1:15" x14ac:dyDescent="0.3">
      <c r="A715" s="1" t="s">
        <v>737</v>
      </c>
      <c r="B715" s="2">
        <v>42388.540999999997</v>
      </c>
      <c r="C715" s="1" t="s">
        <v>17</v>
      </c>
      <c r="D715" s="1" t="s">
        <v>15</v>
      </c>
      <c r="E715" s="1" t="s">
        <v>18</v>
      </c>
      <c r="F715" s="1" t="s">
        <v>18</v>
      </c>
      <c r="H715" s="2"/>
    </row>
    <row r="716" spans="1:15" x14ac:dyDescent="0.3">
      <c r="A716" s="1" t="s">
        <v>738</v>
      </c>
      <c r="B716" s="2">
        <v>42388.527999999998</v>
      </c>
      <c r="C716" s="1" t="s">
        <v>44</v>
      </c>
      <c r="D716" s="1" t="s">
        <v>15</v>
      </c>
      <c r="E716" s="1" t="s">
        <v>12</v>
      </c>
      <c r="F716" s="1" t="s">
        <v>12</v>
      </c>
      <c r="G716">
        <v>47</v>
      </c>
      <c r="H716" s="2">
        <v>4.1386921296295842E-3</v>
      </c>
      <c r="I716">
        <v>5</v>
      </c>
      <c r="J716">
        <v>5</v>
      </c>
      <c r="K716">
        <v>300</v>
      </c>
      <c r="L716">
        <v>58</v>
      </c>
      <c r="M716">
        <v>358</v>
      </c>
      <c r="N716">
        <v>5.9666666666666668</v>
      </c>
      <c r="O716">
        <v>5.97</v>
      </c>
    </row>
    <row r="717" spans="1:15" x14ac:dyDescent="0.3">
      <c r="A717" s="1" t="s">
        <v>739</v>
      </c>
      <c r="B717" s="2">
        <v>42388.527999999998</v>
      </c>
      <c r="C717" s="1" t="s">
        <v>36</v>
      </c>
      <c r="D717" s="1" t="s">
        <v>21</v>
      </c>
      <c r="E717" s="1" t="s">
        <v>12</v>
      </c>
      <c r="F717" s="1" t="s">
        <v>12</v>
      </c>
      <c r="G717">
        <v>42</v>
      </c>
      <c r="H717" s="2">
        <v>1.4624189814815836E-3</v>
      </c>
      <c r="I717">
        <v>5</v>
      </c>
      <c r="J717">
        <v>2</v>
      </c>
      <c r="K717">
        <v>120</v>
      </c>
      <c r="L717">
        <v>6</v>
      </c>
      <c r="M717">
        <v>126</v>
      </c>
      <c r="N717">
        <v>2.1</v>
      </c>
      <c r="O717">
        <v>2.1</v>
      </c>
    </row>
    <row r="718" spans="1:15" x14ac:dyDescent="0.3">
      <c r="A718" s="1" t="s">
        <v>740</v>
      </c>
      <c r="B718" s="2">
        <v>42388.52</v>
      </c>
      <c r="C718" s="1" t="s">
        <v>36</v>
      </c>
      <c r="D718" s="1" t="s">
        <v>26</v>
      </c>
      <c r="E718" s="1" t="s">
        <v>18</v>
      </c>
      <c r="F718" s="1" t="s">
        <v>18</v>
      </c>
      <c r="H718" s="2"/>
    </row>
    <row r="719" spans="1:15" x14ac:dyDescent="0.3">
      <c r="A719" s="1" t="s">
        <v>741</v>
      </c>
      <c r="B719" s="2">
        <v>42388.52</v>
      </c>
      <c r="C719" s="1" t="s">
        <v>30</v>
      </c>
      <c r="D719" s="1" t="s">
        <v>24</v>
      </c>
      <c r="E719" s="1" t="s">
        <v>12</v>
      </c>
      <c r="F719" s="1" t="s">
        <v>12</v>
      </c>
      <c r="G719">
        <v>84</v>
      </c>
      <c r="H719" s="2">
        <v>4.6734953703704285E-3</v>
      </c>
      <c r="I719">
        <v>2</v>
      </c>
      <c r="J719">
        <v>6</v>
      </c>
      <c r="K719">
        <v>360</v>
      </c>
      <c r="L719">
        <v>44</v>
      </c>
      <c r="M719">
        <v>404</v>
      </c>
      <c r="N719">
        <v>6.7333333333333334</v>
      </c>
      <c r="O719">
        <v>6.73</v>
      </c>
    </row>
    <row r="720" spans="1:15" x14ac:dyDescent="0.3">
      <c r="A720" s="1" t="s">
        <v>742</v>
      </c>
      <c r="B720" s="2">
        <v>42388.497000000003</v>
      </c>
      <c r="C720" s="1" t="s">
        <v>10</v>
      </c>
      <c r="D720" s="1" t="s">
        <v>21</v>
      </c>
      <c r="E720" s="1" t="s">
        <v>12</v>
      </c>
      <c r="F720" s="1" t="s">
        <v>12</v>
      </c>
      <c r="G720">
        <v>98</v>
      </c>
      <c r="H720" s="2">
        <v>1.6569675925925953E-3</v>
      </c>
      <c r="I720">
        <v>1</v>
      </c>
      <c r="J720">
        <v>2</v>
      </c>
      <c r="K720">
        <v>120</v>
      </c>
      <c r="L720">
        <v>23</v>
      </c>
      <c r="M720">
        <v>143</v>
      </c>
      <c r="N720">
        <v>2.3833333333333333</v>
      </c>
      <c r="O720">
        <v>2.38</v>
      </c>
    </row>
    <row r="721" spans="1:15" x14ac:dyDescent="0.3">
      <c r="A721" s="1" t="s">
        <v>743</v>
      </c>
      <c r="B721" s="2">
        <v>42388.497000000003</v>
      </c>
      <c r="C721" s="1" t="s">
        <v>44</v>
      </c>
      <c r="D721" s="1" t="s">
        <v>11</v>
      </c>
      <c r="E721" s="1" t="s">
        <v>12</v>
      </c>
      <c r="F721" s="1" t="s">
        <v>12</v>
      </c>
      <c r="G721">
        <v>91</v>
      </c>
      <c r="H721" s="2">
        <v>2.7769560185184616E-3</v>
      </c>
      <c r="I721">
        <v>5</v>
      </c>
      <c r="J721">
        <v>3</v>
      </c>
      <c r="K721">
        <v>180</v>
      </c>
      <c r="L721">
        <v>60</v>
      </c>
      <c r="M721">
        <v>240</v>
      </c>
      <c r="N721">
        <v>4</v>
      </c>
      <c r="O721">
        <v>4</v>
      </c>
    </row>
    <row r="722" spans="1:15" x14ac:dyDescent="0.3">
      <c r="A722" s="1" t="s">
        <v>744</v>
      </c>
      <c r="B722" s="2">
        <v>42388.489000000001</v>
      </c>
      <c r="C722" s="1" t="s">
        <v>10</v>
      </c>
      <c r="D722" s="1" t="s">
        <v>21</v>
      </c>
      <c r="E722" s="1" t="s">
        <v>12</v>
      </c>
      <c r="F722" s="1" t="s">
        <v>12</v>
      </c>
      <c r="G722">
        <v>64</v>
      </c>
      <c r="H722" s="2">
        <v>4.2410416666667228E-3</v>
      </c>
      <c r="I722">
        <v>5</v>
      </c>
      <c r="J722">
        <v>6</v>
      </c>
      <c r="K722">
        <v>360</v>
      </c>
      <c r="L722">
        <v>6</v>
      </c>
      <c r="M722">
        <v>366</v>
      </c>
      <c r="N722">
        <v>6.1</v>
      </c>
      <c r="O722">
        <v>6.1</v>
      </c>
    </row>
    <row r="723" spans="1:15" x14ac:dyDescent="0.3">
      <c r="A723" s="1" t="s">
        <v>745</v>
      </c>
      <c r="B723" s="2">
        <v>42388.489000000001</v>
      </c>
      <c r="C723" s="1" t="s">
        <v>10</v>
      </c>
      <c r="D723" s="1" t="s">
        <v>24</v>
      </c>
      <c r="E723" s="1" t="s">
        <v>12</v>
      </c>
      <c r="F723" s="1" t="s">
        <v>18</v>
      </c>
      <c r="G723">
        <v>79</v>
      </c>
      <c r="H723" s="2">
        <v>4.7285416666666968E-3</v>
      </c>
      <c r="I723">
        <v>1</v>
      </c>
      <c r="J723">
        <v>6</v>
      </c>
      <c r="K723">
        <v>360</v>
      </c>
      <c r="L723">
        <v>49</v>
      </c>
      <c r="M723">
        <v>409</v>
      </c>
      <c r="N723">
        <v>6.8166666666666664</v>
      </c>
      <c r="O723">
        <v>6.82</v>
      </c>
    </row>
    <row r="724" spans="1:15" x14ac:dyDescent="0.3">
      <c r="A724" s="1" t="s">
        <v>746</v>
      </c>
      <c r="B724" s="2">
        <v>42388.476000000002</v>
      </c>
      <c r="C724" s="1" t="s">
        <v>17</v>
      </c>
      <c r="D724" s="1" t="s">
        <v>24</v>
      </c>
      <c r="E724" s="1" t="s">
        <v>18</v>
      </c>
      <c r="F724" s="1" t="s">
        <v>18</v>
      </c>
      <c r="H724" s="2"/>
    </row>
    <row r="725" spans="1:15" x14ac:dyDescent="0.3">
      <c r="A725" s="1" t="s">
        <v>747</v>
      </c>
      <c r="B725" s="2">
        <v>42388.476000000002</v>
      </c>
      <c r="C725" s="1" t="s">
        <v>10</v>
      </c>
      <c r="D725" s="1" t="s">
        <v>11</v>
      </c>
      <c r="E725" s="1" t="s">
        <v>12</v>
      </c>
      <c r="F725" s="1" t="s">
        <v>12</v>
      </c>
      <c r="G725">
        <v>96</v>
      </c>
      <c r="H725" s="2">
        <v>3.9278935185185215E-3</v>
      </c>
      <c r="I725">
        <v>5</v>
      </c>
      <c r="J725">
        <v>5</v>
      </c>
      <c r="K725">
        <v>300</v>
      </c>
      <c r="L725">
        <v>39</v>
      </c>
      <c r="M725">
        <v>339</v>
      </c>
      <c r="N725">
        <v>5.65</v>
      </c>
      <c r="O725">
        <v>5.65</v>
      </c>
    </row>
    <row r="726" spans="1:15" x14ac:dyDescent="0.3">
      <c r="A726" s="1" t="s">
        <v>748</v>
      </c>
      <c r="B726" s="2">
        <v>42388.453000000001</v>
      </c>
      <c r="C726" s="1" t="s">
        <v>30</v>
      </c>
      <c r="D726" s="1" t="s">
        <v>26</v>
      </c>
      <c r="E726" s="1" t="s">
        <v>18</v>
      </c>
      <c r="F726" s="1" t="s">
        <v>18</v>
      </c>
      <c r="H726" s="2"/>
    </row>
    <row r="727" spans="1:15" x14ac:dyDescent="0.3">
      <c r="A727" s="1" t="s">
        <v>749</v>
      </c>
      <c r="B727" s="2">
        <v>42388.453000000001</v>
      </c>
      <c r="C727" s="1" t="s">
        <v>36</v>
      </c>
      <c r="D727" s="1" t="s">
        <v>26</v>
      </c>
      <c r="E727" s="1" t="s">
        <v>12</v>
      </c>
      <c r="F727" s="1" t="s">
        <v>12</v>
      </c>
      <c r="G727">
        <v>81</v>
      </c>
      <c r="H727" s="2">
        <v>1.0029050925925986E-3</v>
      </c>
      <c r="I727">
        <v>4</v>
      </c>
      <c r="J727">
        <v>1</v>
      </c>
      <c r="K727">
        <v>60</v>
      </c>
      <c r="L727">
        <v>27</v>
      </c>
      <c r="M727">
        <v>87</v>
      </c>
      <c r="N727">
        <v>1.45</v>
      </c>
      <c r="O727">
        <v>1.45</v>
      </c>
    </row>
    <row r="728" spans="1:15" x14ac:dyDescent="0.3">
      <c r="A728" s="1" t="s">
        <v>750</v>
      </c>
      <c r="B728" s="2">
        <v>42388.44</v>
      </c>
      <c r="C728" s="1" t="s">
        <v>23</v>
      </c>
      <c r="D728" s="1" t="s">
        <v>24</v>
      </c>
      <c r="E728" s="1" t="s">
        <v>18</v>
      </c>
      <c r="F728" s="1" t="s">
        <v>18</v>
      </c>
      <c r="H728" s="2"/>
    </row>
    <row r="729" spans="1:15" x14ac:dyDescent="0.3">
      <c r="A729" s="1" t="s">
        <v>751</v>
      </c>
      <c r="B729" s="2">
        <v>42388.44</v>
      </c>
      <c r="C729" s="1" t="s">
        <v>44</v>
      </c>
      <c r="D729" s="1" t="s">
        <v>24</v>
      </c>
      <c r="E729" s="1" t="s">
        <v>12</v>
      </c>
      <c r="F729" s="1" t="s">
        <v>18</v>
      </c>
      <c r="G729">
        <v>106</v>
      </c>
      <c r="H729" s="2">
        <v>2.6909374999999347E-3</v>
      </c>
      <c r="I729">
        <v>4</v>
      </c>
      <c r="J729">
        <v>3</v>
      </c>
      <c r="K729">
        <v>180</v>
      </c>
      <c r="L729">
        <v>52</v>
      </c>
      <c r="M729">
        <v>232</v>
      </c>
      <c r="N729">
        <v>3.8666666666666667</v>
      </c>
      <c r="O729">
        <v>3.87</v>
      </c>
    </row>
    <row r="730" spans="1:15" x14ac:dyDescent="0.3">
      <c r="A730" s="1" t="s">
        <v>752</v>
      </c>
      <c r="B730" s="2">
        <v>42388.43</v>
      </c>
      <c r="C730" s="1" t="s">
        <v>14</v>
      </c>
      <c r="D730" s="1" t="s">
        <v>21</v>
      </c>
      <c r="E730" s="1" t="s">
        <v>12</v>
      </c>
      <c r="F730" s="1" t="s">
        <v>12</v>
      </c>
      <c r="G730">
        <v>116</v>
      </c>
      <c r="H730" s="2">
        <v>4.0332523148147725E-3</v>
      </c>
      <c r="I730">
        <v>5</v>
      </c>
      <c r="J730">
        <v>5</v>
      </c>
      <c r="K730">
        <v>300</v>
      </c>
      <c r="L730">
        <v>48</v>
      </c>
      <c r="M730">
        <v>348</v>
      </c>
      <c r="N730">
        <v>5.8</v>
      </c>
      <c r="O730">
        <v>5.8</v>
      </c>
    </row>
    <row r="731" spans="1:15" x14ac:dyDescent="0.3">
      <c r="A731" s="1" t="s">
        <v>753</v>
      </c>
      <c r="B731" s="2">
        <v>42388.43</v>
      </c>
      <c r="C731" s="1" t="s">
        <v>20</v>
      </c>
      <c r="D731" s="1" t="s">
        <v>11</v>
      </c>
      <c r="E731" s="1" t="s">
        <v>12</v>
      </c>
      <c r="F731" s="1" t="s">
        <v>18</v>
      </c>
      <c r="G731">
        <v>89</v>
      </c>
      <c r="H731" s="2">
        <v>2.316145833333394E-3</v>
      </c>
      <c r="I731">
        <v>3</v>
      </c>
      <c r="J731">
        <v>3</v>
      </c>
      <c r="K731">
        <v>180</v>
      </c>
      <c r="L731">
        <v>20</v>
      </c>
      <c r="M731">
        <v>200</v>
      </c>
      <c r="N731">
        <v>3.3333333333333335</v>
      </c>
      <c r="O731">
        <v>3.33</v>
      </c>
    </row>
    <row r="732" spans="1:15" x14ac:dyDescent="0.3">
      <c r="A732" s="1" t="s">
        <v>754</v>
      </c>
      <c r="B732" s="2">
        <v>42388.425999999999</v>
      </c>
      <c r="C732" s="1" t="s">
        <v>44</v>
      </c>
      <c r="D732" s="1" t="s">
        <v>15</v>
      </c>
      <c r="E732" s="1" t="s">
        <v>18</v>
      </c>
      <c r="F732" s="1" t="s">
        <v>18</v>
      </c>
      <c r="H732" s="2"/>
    </row>
    <row r="733" spans="1:15" x14ac:dyDescent="0.3">
      <c r="A733" s="1" t="s">
        <v>755</v>
      </c>
      <c r="B733" s="2">
        <v>42388.425999999999</v>
      </c>
      <c r="C733" s="1" t="s">
        <v>44</v>
      </c>
      <c r="D733" s="1" t="s">
        <v>26</v>
      </c>
      <c r="E733" s="1" t="s">
        <v>18</v>
      </c>
      <c r="F733" s="1" t="s">
        <v>18</v>
      </c>
      <c r="H733" s="2"/>
    </row>
    <row r="734" spans="1:15" x14ac:dyDescent="0.3">
      <c r="A734" s="1" t="s">
        <v>756</v>
      </c>
      <c r="B734" s="2">
        <v>42388.406000000003</v>
      </c>
      <c r="C734" s="1" t="s">
        <v>44</v>
      </c>
      <c r="D734" s="1" t="s">
        <v>24</v>
      </c>
      <c r="E734" s="1" t="s">
        <v>18</v>
      </c>
      <c r="F734" s="1" t="s">
        <v>18</v>
      </c>
      <c r="H734" s="2"/>
    </row>
    <row r="735" spans="1:15" x14ac:dyDescent="0.3">
      <c r="A735" s="1" t="s">
        <v>757</v>
      </c>
      <c r="B735" s="2">
        <v>42388.406000000003</v>
      </c>
      <c r="C735" s="1" t="s">
        <v>23</v>
      </c>
      <c r="D735" s="1" t="s">
        <v>21</v>
      </c>
      <c r="E735" s="1" t="s">
        <v>12</v>
      </c>
      <c r="F735" s="1" t="s">
        <v>12</v>
      </c>
      <c r="G735">
        <v>10</v>
      </c>
      <c r="H735" s="2">
        <v>2.2065856481481294E-3</v>
      </c>
      <c r="I735">
        <v>2</v>
      </c>
      <c r="J735">
        <v>3</v>
      </c>
      <c r="K735">
        <v>180</v>
      </c>
      <c r="L735">
        <v>11</v>
      </c>
      <c r="M735">
        <v>191</v>
      </c>
      <c r="N735">
        <v>3.1833333333333331</v>
      </c>
      <c r="O735">
        <v>3.18</v>
      </c>
    </row>
    <row r="736" spans="1:15" x14ac:dyDescent="0.3">
      <c r="A736" s="1" t="s">
        <v>758</v>
      </c>
      <c r="B736" s="2">
        <v>42388.4</v>
      </c>
      <c r="C736" s="1" t="s">
        <v>30</v>
      </c>
      <c r="D736" s="1" t="s">
        <v>15</v>
      </c>
      <c r="E736" s="1" t="s">
        <v>12</v>
      </c>
      <c r="F736" s="1" t="s">
        <v>12</v>
      </c>
      <c r="G736">
        <v>87</v>
      </c>
      <c r="H736" s="2">
        <v>2.5840162037036318E-3</v>
      </c>
      <c r="I736">
        <v>5</v>
      </c>
      <c r="J736">
        <v>3</v>
      </c>
      <c r="K736">
        <v>180</v>
      </c>
      <c r="L736">
        <v>43</v>
      </c>
      <c r="M736">
        <v>223</v>
      </c>
      <c r="N736">
        <v>3.7166666666666668</v>
      </c>
      <c r="O736">
        <v>3.72</v>
      </c>
    </row>
    <row r="737" spans="1:15" x14ac:dyDescent="0.3">
      <c r="A737" s="1" t="s">
        <v>759</v>
      </c>
      <c r="B737" s="2">
        <v>42388.4</v>
      </c>
      <c r="C737" s="1" t="s">
        <v>36</v>
      </c>
      <c r="D737" s="1" t="s">
        <v>24</v>
      </c>
      <c r="E737" s="1" t="s">
        <v>12</v>
      </c>
      <c r="F737" s="1" t="s">
        <v>12</v>
      </c>
      <c r="G737">
        <v>111</v>
      </c>
      <c r="H737" s="2">
        <v>2.1565046296296853E-3</v>
      </c>
      <c r="I737">
        <v>5</v>
      </c>
      <c r="J737">
        <v>3</v>
      </c>
      <c r="K737">
        <v>180</v>
      </c>
      <c r="L737">
        <v>6</v>
      </c>
      <c r="M737">
        <v>186</v>
      </c>
      <c r="N737">
        <v>3.1</v>
      </c>
      <c r="O737">
        <v>3.1</v>
      </c>
    </row>
    <row r="738" spans="1:15" x14ac:dyDescent="0.3">
      <c r="A738" s="1" t="s">
        <v>760</v>
      </c>
      <c r="B738" s="2">
        <v>42388.387999999999</v>
      </c>
      <c r="C738" s="1" t="s">
        <v>36</v>
      </c>
      <c r="D738" s="1" t="s">
        <v>24</v>
      </c>
      <c r="E738" s="1" t="s">
        <v>12</v>
      </c>
      <c r="F738" s="1" t="s">
        <v>12</v>
      </c>
      <c r="G738">
        <v>60</v>
      </c>
      <c r="H738" s="2">
        <v>3.6623842592597988E-4</v>
      </c>
      <c r="I738">
        <v>3</v>
      </c>
      <c r="J738">
        <v>0</v>
      </c>
      <c r="K738">
        <v>0</v>
      </c>
      <c r="L738">
        <v>32</v>
      </c>
      <c r="M738">
        <v>32</v>
      </c>
      <c r="N738">
        <v>0.53333333333333333</v>
      </c>
      <c r="O738">
        <v>0.53</v>
      </c>
    </row>
    <row r="739" spans="1:15" x14ac:dyDescent="0.3">
      <c r="A739" s="1" t="s">
        <v>761</v>
      </c>
      <c r="B739" s="2">
        <v>42388.387999999999</v>
      </c>
      <c r="C739" s="1" t="s">
        <v>20</v>
      </c>
      <c r="D739" s="1" t="s">
        <v>26</v>
      </c>
      <c r="E739" s="1" t="s">
        <v>12</v>
      </c>
      <c r="F739" s="1" t="s">
        <v>12</v>
      </c>
      <c r="G739">
        <v>59</v>
      </c>
      <c r="H739" s="2">
        <v>3.4933564814814133E-3</v>
      </c>
      <c r="I739">
        <v>5</v>
      </c>
      <c r="J739">
        <v>5</v>
      </c>
      <c r="K739">
        <v>300</v>
      </c>
      <c r="L739">
        <v>2</v>
      </c>
      <c r="M739">
        <v>302</v>
      </c>
      <c r="N739">
        <v>5.0333333333333332</v>
      </c>
      <c r="O739">
        <v>5.03</v>
      </c>
    </row>
    <row r="740" spans="1:15" x14ac:dyDescent="0.3">
      <c r="A740" s="1" t="s">
        <v>762</v>
      </c>
      <c r="B740" s="2">
        <v>42388.385999999999</v>
      </c>
      <c r="C740" s="1" t="s">
        <v>23</v>
      </c>
      <c r="D740" s="1" t="s">
        <v>15</v>
      </c>
      <c r="E740" s="1" t="s">
        <v>12</v>
      </c>
      <c r="F740" s="1" t="s">
        <v>12</v>
      </c>
      <c r="G740">
        <v>14</v>
      </c>
      <c r="H740" s="2">
        <v>1.3446759259259089E-3</v>
      </c>
      <c r="I740">
        <v>3</v>
      </c>
      <c r="J740">
        <v>1</v>
      </c>
      <c r="K740">
        <v>60</v>
      </c>
      <c r="L740">
        <v>56</v>
      </c>
      <c r="M740">
        <v>116</v>
      </c>
      <c r="N740">
        <v>1.9333333333333333</v>
      </c>
      <c r="O740">
        <v>1.93</v>
      </c>
    </row>
    <row r="741" spans="1:15" x14ac:dyDescent="0.3">
      <c r="A741" s="1" t="s">
        <v>763</v>
      </c>
      <c r="B741" s="2">
        <v>42388.385999999999</v>
      </c>
      <c r="C741" s="1" t="s">
        <v>44</v>
      </c>
      <c r="D741" s="1" t="s">
        <v>24</v>
      </c>
      <c r="E741" s="1" t="s">
        <v>12</v>
      </c>
      <c r="F741" s="1" t="s">
        <v>18</v>
      </c>
      <c r="G741">
        <v>10</v>
      </c>
      <c r="H741" s="2">
        <v>3.2733217592593178E-3</v>
      </c>
      <c r="I741">
        <v>4</v>
      </c>
      <c r="J741">
        <v>4</v>
      </c>
      <c r="K741">
        <v>240</v>
      </c>
      <c r="L741">
        <v>43</v>
      </c>
      <c r="M741">
        <v>283</v>
      </c>
      <c r="N741">
        <v>4.7166666666666668</v>
      </c>
      <c r="O741">
        <v>4.72</v>
      </c>
    </row>
    <row r="742" spans="1:15" x14ac:dyDescent="0.3">
      <c r="A742" s="1" t="s">
        <v>764</v>
      </c>
      <c r="B742" s="2">
        <v>42388.377</v>
      </c>
      <c r="C742" s="1" t="s">
        <v>17</v>
      </c>
      <c r="D742" s="1" t="s">
        <v>21</v>
      </c>
      <c r="E742" s="1" t="s">
        <v>12</v>
      </c>
      <c r="F742" s="1" t="s">
        <v>12</v>
      </c>
      <c r="G742">
        <v>125</v>
      </c>
      <c r="H742" s="2">
        <v>4.199039351851841E-3</v>
      </c>
      <c r="I742">
        <v>3</v>
      </c>
      <c r="J742">
        <v>6</v>
      </c>
      <c r="K742">
        <v>360</v>
      </c>
      <c r="L742">
        <v>3</v>
      </c>
      <c r="M742">
        <v>363</v>
      </c>
      <c r="N742">
        <v>6.05</v>
      </c>
      <c r="O742">
        <v>6.05</v>
      </c>
    </row>
    <row r="743" spans="1:15" x14ac:dyDescent="0.3">
      <c r="A743" s="1" t="s">
        <v>765</v>
      </c>
      <c r="B743" s="2">
        <v>42388.377</v>
      </c>
      <c r="C743" s="1" t="s">
        <v>30</v>
      </c>
      <c r="D743" s="1" t="s">
        <v>11</v>
      </c>
      <c r="E743" s="1" t="s">
        <v>12</v>
      </c>
      <c r="F743" s="1" t="s">
        <v>12</v>
      </c>
      <c r="G743">
        <v>112</v>
      </c>
      <c r="H743" s="2">
        <v>1.3104166666666472E-3</v>
      </c>
      <c r="I743">
        <v>3</v>
      </c>
      <c r="J743">
        <v>1</v>
      </c>
      <c r="K743">
        <v>60</v>
      </c>
      <c r="L743">
        <v>53</v>
      </c>
      <c r="M743">
        <v>113</v>
      </c>
      <c r="N743">
        <v>1.8833333333333333</v>
      </c>
      <c r="O743">
        <v>1.88</v>
      </c>
    </row>
    <row r="744" spans="1:15" x14ac:dyDescent="0.3">
      <c r="A744" s="1" t="s">
        <v>766</v>
      </c>
      <c r="B744" s="2">
        <v>42387.747000000003</v>
      </c>
      <c r="C744" s="1" t="s">
        <v>14</v>
      </c>
      <c r="D744" s="1" t="s">
        <v>21</v>
      </c>
      <c r="E744" s="1" t="s">
        <v>12</v>
      </c>
      <c r="F744" s="1" t="s">
        <v>12</v>
      </c>
      <c r="G744">
        <v>46</v>
      </c>
      <c r="H744" s="2">
        <v>3.4826041666666807E-3</v>
      </c>
      <c r="I744">
        <v>3</v>
      </c>
      <c r="J744">
        <v>5</v>
      </c>
      <c r="K744">
        <v>300</v>
      </c>
      <c r="L744">
        <v>1</v>
      </c>
      <c r="M744">
        <v>301</v>
      </c>
      <c r="N744">
        <v>5.0166666666666666</v>
      </c>
      <c r="O744">
        <v>5.0199999999999996</v>
      </c>
    </row>
    <row r="745" spans="1:15" x14ac:dyDescent="0.3">
      <c r="A745" s="1" t="s">
        <v>767</v>
      </c>
      <c r="B745" s="2">
        <v>42387.747000000003</v>
      </c>
      <c r="C745" s="1" t="s">
        <v>30</v>
      </c>
      <c r="D745" s="1" t="s">
        <v>11</v>
      </c>
      <c r="E745" s="1" t="s">
        <v>12</v>
      </c>
      <c r="F745" s="1" t="s">
        <v>12</v>
      </c>
      <c r="G745">
        <v>11</v>
      </c>
      <c r="H745" s="2">
        <v>6.0693287037039134E-4</v>
      </c>
      <c r="I745">
        <v>1</v>
      </c>
      <c r="J745">
        <v>0</v>
      </c>
      <c r="K745">
        <v>0</v>
      </c>
      <c r="L745">
        <v>52</v>
      </c>
      <c r="M745">
        <v>52</v>
      </c>
      <c r="N745">
        <v>0.8666666666666667</v>
      </c>
      <c r="O745">
        <v>0.87</v>
      </c>
    </row>
    <row r="746" spans="1:15" x14ac:dyDescent="0.3">
      <c r="A746" s="1" t="s">
        <v>768</v>
      </c>
      <c r="B746" s="2">
        <v>42387.737999999998</v>
      </c>
      <c r="C746" s="1" t="s">
        <v>14</v>
      </c>
      <c r="D746" s="1" t="s">
        <v>15</v>
      </c>
      <c r="E746" s="1" t="s">
        <v>12</v>
      </c>
      <c r="F746" s="1" t="s">
        <v>12</v>
      </c>
      <c r="G746">
        <v>105</v>
      </c>
      <c r="H746" s="2">
        <v>3.4081828703704797E-3</v>
      </c>
      <c r="I746">
        <v>4</v>
      </c>
      <c r="J746">
        <v>4</v>
      </c>
      <c r="K746">
        <v>240</v>
      </c>
      <c r="L746">
        <v>54</v>
      </c>
      <c r="M746">
        <v>294</v>
      </c>
      <c r="N746">
        <v>4.9000000000000004</v>
      </c>
      <c r="O746">
        <v>4.9000000000000004</v>
      </c>
    </row>
    <row r="747" spans="1:15" x14ac:dyDescent="0.3">
      <c r="A747" s="1" t="s">
        <v>769</v>
      </c>
      <c r="B747" s="2">
        <v>42387.737999999998</v>
      </c>
      <c r="C747" s="1" t="s">
        <v>10</v>
      </c>
      <c r="D747" s="1" t="s">
        <v>21</v>
      </c>
      <c r="E747" s="1" t="s">
        <v>12</v>
      </c>
      <c r="F747" s="1" t="s">
        <v>12</v>
      </c>
      <c r="G747">
        <v>102</v>
      </c>
      <c r="H747" s="2">
        <v>3.3970254629629437E-3</v>
      </c>
      <c r="I747">
        <v>4</v>
      </c>
      <c r="J747">
        <v>4</v>
      </c>
      <c r="K747">
        <v>240</v>
      </c>
      <c r="L747">
        <v>54</v>
      </c>
      <c r="M747">
        <v>294</v>
      </c>
      <c r="N747">
        <v>4.9000000000000004</v>
      </c>
      <c r="O747">
        <v>4.9000000000000004</v>
      </c>
    </row>
    <row r="748" spans="1:15" x14ac:dyDescent="0.3">
      <c r="A748" s="1" t="s">
        <v>770</v>
      </c>
      <c r="B748" s="2">
        <v>42387.726999999999</v>
      </c>
      <c r="C748" s="1" t="s">
        <v>36</v>
      </c>
      <c r="D748" s="1" t="s">
        <v>15</v>
      </c>
      <c r="E748" s="1" t="s">
        <v>12</v>
      </c>
      <c r="F748" s="1" t="s">
        <v>12</v>
      </c>
      <c r="G748">
        <v>45</v>
      </c>
      <c r="H748" s="2">
        <v>3.7644791666666677E-3</v>
      </c>
      <c r="I748">
        <v>4</v>
      </c>
      <c r="J748">
        <v>5</v>
      </c>
      <c r="K748">
        <v>300</v>
      </c>
      <c r="L748">
        <v>25</v>
      </c>
      <c r="M748">
        <v>325</v>
      </c>
      <c r="N748">
        <v>5.416666666666667</v>
      </c>
      <c r="O748">
        <v>5.42</v>
      </c>
    </row>
    <row r="749" spans="1:15" x14ac:dyDescent="0.3">
      <c r="A749" s="1" t="s">
        <v>771</v>
      </c>
      <c r="B749" s="2">
        <v>42387.726999999999</v>
      </c>
      <c r="C749" s="1" t="s">
        <v>10</v>
      </c>
      <c r="D749" s="1" t="s">
        <v>11</v>
      </c>
      <c r="E749" s="1" t="s">
        <v>12</v>
      </c>
      <c r="F749" s="1" t="s">
        <v>12</v>
      </c>
      <c r="G749">
        <v>30</v>
      </c>
      <c r="H749" s="2">
        <v>3.4526967592591884E-3</v>
      </c>
      <c r="I749">
        <v>5</v>
      </c>
      <c r="J749">
        <v>4</v>
      </c>
      <c r="K749">
        <v>240</v>
      </c>
      <c r="L749">
        <v>58</v>
      </c>
      <c r="M749">
        <v>298</v>
      </c>
      <c r="N749">
        <v>4.9666666666666668</v>
      </c>
      <c r="O749">
        <v>4.97</v>
      </c>
    </row>
    <row r="750" spans="1:15" x14ac:dyDescent="0.3">
      <c r="A750" s="1" t="s">
        <v>772</v>
      </c>
      <c r="B750" s="2">
        <v>42387.726000000002</v>
      </c>
      <c r="C750" s="1" t="s">
        <v>36</v>
      </c>
      <c r="D750" s="1" t="s">
        <v>26</v>
      </c>
      <c r="E750" s="1" t="s">
        <v>12</v>
      </c>
      <c r="F750" s="1" t="s">
        <v>12</v>
      </c>
      <c r="G750">
        <v>46</v>
      </c>
      <c r="H750" s="2">
        <v>1.4735185185186239E-3</v>
      </c>
      <c r="I750">
        <v>3</v>
      </c>
      <c r="J750">
        <v>2</v>
      </c>
      <c r="K750">
        <v>120</v>
      </c>
      <c r="L750">
        <v>7</v>
      </c>
      <c r="M750">
        <v>127</v>
      </c>
      <c r="N750">
        <v>2.1166666666666667</v>
      </c>
      <c r="O750">
        <v>2.12</v>
      </c>
    </row>
    <row r="751" spans="1:15" x14ac:dyDescent="0.3">
      <c r="A751" s="1" t="s">
        <v>773</v>
      </c>
      <c r="B751" s="2">
        <v>42387.726000000002</v>
      </c>
      <c r="C751" s="1" t="s">
        <v>23</v>
      </c>
      <c r="D751" s="1" t="s">
        <v>15</v>
      </c>
      <c r="E751" s="1" t="s">
        <v>12</v>
      </c>
      <c r="F751" s="1" t="s">
        <v>12</v>
      </c>
      <c r="G751">
        <v>45</v>
      </c>
      <c r="H751" s="2">
        <v>4.8005208333332661E-3</v>
      </c>
      <c r="I751">
        <v>3</v>
      </c>
      <c r="J751">
        <v>6</v>
      </c>
      <c r="K751">
        <v>360</v>
      </c>
      <c r="L751">
        <v>55</v>
      </c>
      <c r="M751">
        <v>415</v>
      </c>
      <c r="N751">
        <v>6.916666666666667</v>
      </c>
      <c r="O751">
        <v>6.92</v>
      </c>
    </row>
    <row r="752" spans="1:15" x14ac:dyDescent="0.3">
      <c r="A752" s="1" t="s">
        <v>774</v>
      </c>
      <c r="B752" s="2">
        <v>42387.720999999998</v>
      </c>
      <c r="C752" s="1" t="s">
        <v>44</v>
      </c>
      <c r="D752" s="1" t="s">
        <v>24</v>
      </c>
      <c r="E752" s="1" t="s">
        <v>12</v>
      </c>
      <c r="F752" s="1" t="s">
        <v>12</v>
      </c>
      <c r="G752">
        <v>71</v>
      </c>
      <c r="H752" s="2">
        <v>4.311458333332574E-4</v>
      </c>
      <c r="I752">
        <v>3</v>
      </c>
      <c r="J752">
        <v>0</v>
      </c>
      <c r="K752">
        <v>0</v>
      </c>
      <c r="L752">
        <v>37</v>
      </c>
      <c r="M752">
        <v>37</v>
      </c>
      <c r="N752">
        <v>0.6166666666666667</v>
      </c>
      <c r="O752">
        <v>0.62</v>
      </c>
    </row>
    <row r="753" spans="1:15" x14ac:dyDescent="0.3">
      <c r="A753" s="1" t="s">
        <v>775</v>
      </c>
      <c r="B753" s="2">
        <v>42387.720999999998</v>
      </c>
      <c r="C753" s="1" t="s">
        <v>30</v>
      </c>
      <c r="D753" s="1" t="s">
        <v>15</v>
      </c>
      <c r="E753" s="1" t="s">
        <v>12</v>
      </c>
      <c r="F753" s="1" t="s">
        <v>12</v>
      </c>
      <c r="G753">
        <v>47</v>
      </c>
      <c r="H753" s="2">
        <v>1.5870370370369979E-3</v>
      </c>
      <c r="I753">
        <v>3</v>
      </c>
      <c r="J753">
        <v>2</v>
      </c>
      <c r="K753">
        <v>120</v>
      </c>
      <c r="L753">
        <v>17</v>
      </c>
      <c r="M753">
        <v>137</v>
      </c>
      <c r="N753">
        <v>2.2833333333333332</v>
      </c>
      <c r="O753">
        <v>2.2799999999999998</v>
      </c>
    </row>
    <row r="754" spans="1:15" x14ac:dyDescent="0.3">
      <c r="A754" s="1" t="s">
        <v>776</v>
      </c>
      <c r="B754" s="2">
        <v>42387.720999999998</v>
      </c>
      <c r="C754" s="1" t="s">
        <v>30</v>
      </c>
      <c r="D754" s="1" t="s">
        <v>11</v>
      </c>
      <c r="E754" s="1" t="s">
        <v>12</v>
      </c>
      <c r="F754" s="1" t="s">
        <v>12</v>
      </c>
      <c r="G754">
        <v>54</v>
      </c>
      <c r="H754" s="2">
        <v>3.3381712962963217E-3</v>
      </c>
      <c r="I754">
        <v>3</v>
      </c>
      <c r="J754">
        <v>4</v>
      </c>
      <c r="K754">
        <v>240</v>
      </c>
      <c r="L754">
        <v>48</v>
      </c>
      <c r="M754">
        <v>288</v>
      </c>
      <c r="N754">
        <v>4.8</v>
      </c>
      <c r="O754">
        <v>4.8</v>
      </c>
    </row>
    <row r="755" spans="1:15" x14ac:dyDescent="0.3">
      <c r="A755" s="1" t="s">
        <v>777</v>
      </c>
      <c r="B755" s="2">
        <v>42387.720999999998</v>
      </c>
      <c r="C755" s="1" t="s">
        <v>23</v>
      </c>
      <c r="D755" s="1" t="s">
        <v>21</v>
      </c>
      <c r="E755" s="1" t="s">
        <v>12</v>
      </c>
      <c r="F755" s="1" t="s">
        <v>12</v>
      </c>
      <c r="G755">
        <v>101</v>
      </c>
      <c r="H755" s="2">
        <v>3.1141898148148162E-3</v>
      </c>
      <c r="I755">
        <v>4</v>
      </c>
      <c r="J755">
        <v>4</v>
      </c>
      <c r="K755">
        <v>240</v>
      </c>
      <c r="L755">
        <v>29</v>
      </c>
      <c r="M755">
        <v>269</v>
      </c>
      <c r="N755">
        <v>4.4833333333333334</v>
      </c>
      <c r="O755">
        <v>4.4800000000000004</v>
      </c>
    </row>
    <row r="756" spans="1:15" x14ac:dyDescent="0.3">
      <c r="A756" s="1" t="s">
        <v>778</v>
      </c>
      <c r="B756" s="2">
        <v>42387.718000000001</v>
      </c>
      <c r="C756" s="1" t="s">
        <v>10</v>
      </c>
      <c r="D756" s="1" t="s">
        <v>11</v>
      </c>
      <c r="E756" s="1" t="s">
        <v>12</v>
      </c>
      <c r="F756" s="1" t="s">
        <v>12</v>
      </c>
      <c r="G756">
        <v>16</v>
      </c>
      <c r="H756" s="2">
        <v>3.5737731481482182E-3</v>
      </c>
      <c r="I756">
        <v>1</v>
      </c>
      <c r="J756">
        <v>5</v>
      </c>
      <c r="K756">
        <v>300</v>
      </c>
      <c r="L756">
        <v>9</v>
      </c>
      <c r="M756">
        <v>309</v>
      </c>
      <c r="N756">
        <v>5.15</v>
      </c>
      <c r="O756">
        <v>5.15</v>
      </c>
    </row>
    <row r="757" spans="1:15" x14ac:dyDescent="0.3">
      <c r="A757" s="1" t="s">
        <v>779</v>
      </c>
      <c r="B757" s="2">
        <v>42387.718000000001</v>
      </c>
      <c r="C757" s="1" t="s">
        <v>14</v>
      </c>
      <c r="D757" s="1" t="s">
        <v>15</v>
      </c>
      <c r="E757" s="1" t="s">
        <v>12</v>
      </c>
      <c r="F757" s="1" t="s">
        <v>12</v>
      </c>
      <c r="G757">
        <v>75</v>
      </c>
      <c r="H757" s="2">
        <v>4.8096875000001038E-3</v>
      </c>
      <c r="I757">
        <v>5</v>
      </c>
      <c r="J757">
        <v>6</v>
      </c>
      <c r="K757">
        <v>360</v>
      </c>
      <c r="L757">
        <v>56</v>
      </c>
      <c r="M757">
        <v>416</v>
      </c>
      <c r="N757">
        <v>6.9333333333333336</v>
      </c>
      <c r="O757">
        <v>6.93</v>
      </c>
    </row>
    <row r="758" spans="1:15" x14ac:dyDescent="0.3">
      <c r="A758" s="1" t="s">
        <v>780</v>
      </c>
      <c r="B758" s="2">
        <v>42387.701000000001</v>
      </c>
      <c r="C758" s="1" t="s">
        <v>30</v>
      </c>
      <c r="D758" s="1" t="s">
        <v>15</v>
      </c>
      <c r="E758" s="1" t="s">
        <v>12</v>
      </c>
      <c r="F758" s="1" t="s">
        <v>12</v>
      </c>
      <c r="G758">
        <v>96</v>
      </c>
      <c r="H758" s="2">
        <v>3.8098495370371133E-3</v>
      </c>
      <c r="I758">
        <v>5</v>
      </c>
      <c r="J758">
        <v>5</v>
      </c>
      <c r="K758">
        <v>300</v>
      </c>
      <c r="L758">
        <v>29</v>
      </c>
      <c r="M758">
        <v>329</v>
      </c>
      <c r="N758">
        <v>5.4833333333333334</v>
      </c>
      <c r="O758">
        <v>5.48</v>
      </c>
    </row>
    <row r="759" spans="1:15" x14ac:dyDescent="0.3">
      <c r="A759" s="1" t="s">
        <v>781</v>
      </c>
      <c r="B759" s="2">
        <v>42387.701000000001</v>
      </c>
      <c r="C759" s="1" t="s">
        <v>44</v>
      </c>
      <c r="D759" s="1" t="s">
        <v>15</v>
      </c>
      <c r="E759" s="1" t="s">
        <v>12</v>
      </c>
      <c r="F759" s="1" t="s">
        <v>12</v>
      </c>
      <c r="G759">
        <v>45</v>
      </c>
      <c r="H759" s="2">
        <v>1.4504513888888848E-3</v>
      </c>
      <c r="I759">
        <v>5</v>
      </c>
      <c r="J759">
        <v>2</v>
      </c>
      <c r="K759">
        <v>120</v>
      </c>
      <c r="L759">
        <v>5</v>
      </c>
      <c r="M759">
        <v>125</v>
      </c>
      <c r="N759">
        <v>2.0833333333333335</v>
      </c>
      <c r="O759">
        <v>2.08</v>
      </c>
    </row>
    <row r="760" spans="1:15" x14ac:dyDescent="0.3">
      <c r="A760" s="1" t="s">
        <v>782</v>
      </c>
      <c r="B760" s="2">
        <v>42387.675000000003</v>
      </c>
      <c r="C760" s="1" t="s">
        <v>30</v>
      </c>
      <c r="D760" s="1" t="s">
        <v>11</v>
      </c>
      <c r="E760" s="1" t="s">
        <v>12</v>
      </c>
      <c r="F760" s="1" t="s">
        <v>12</v>
      </c>
      <c r="G760">
        <v>32</v>
      </c>
      <c r="H760" s="2">
        <v>2.5479513888888583E-3</v>
      </c>
      <c r="I760">
        <v>5</v>
      </c>
      <c r="J760">
        <v>3</v>
      </c>
      <c r="K760">
        <v>180</v>
      </c>
      <c r="L760">
        <v>40</v>
      </c>
      <c r="M760">
        <v>220</v>
      </c>
      <c r="N760">
        <v>3.6666666666666665</v>
      </c>
      <c r="O760">
        <v>3.67</v>
      </c>
    </row>
    <row r="761" spans="1:15" x14ac:dyDescent="0.3">
      <c r="A761" s="1" t="s">
        <v>783</v>
      </c>
      <c r="B761" s="2">
        <v>42387.675000000003</v>
      </c>
      <c r="C761" s="1" t="s">
        <v>44</v>
      </c>
      <c r="D761" s="1" t="s">
        <v>24</v>
      </c>
      <c r="E761" s="1" t="s">
        <v>12</v>
      </c>
      <c r="F761" s="1" t="s">
        <v>18</v>
      </c>
      <c r="G761">
        <v>24</v>
      </c>
      <c r="H761" s="2">
        <v>2.6196643518519025E-3</v>
      </c>
      <c r="I761">
        <v>4</v>
      </c>
      <c r="J761">
        <v>3</v>
      </c>
      <c r="K761">
        <v>180</v>
      </c>
      <c r="L761">
        <v>46</v>
      </c>
      <c r="M761">
        <v>226</v>
      </c>
      <c r="N761">
        <v>3.7666666666666666</v>
      </c>
      <c r="O761">
        <v>3.77</v>
      </c>
    </row>
    <row r="762" spans="1:15" x14ac:dyDescent="0.3">
      <c r="A762" s="1" t="s">
        <v>784</v>
      </c>
      <c r="B762" s="2">
        <v>42387.66</v>
      </c>
      <c r="C762" s="1" t="s">
        <v>10</v>
      </c>
      <c r="D762" s="1" t="s">
        <v>11</v>
      </c>
      <c r="E762" s="1" t="s">
        <v>18</v>
      </c>
      <c r="F762" s="1" t="s">
        <v>18</v>
      </c>
      <c r="H762" s="2"/>
    </row>
    <row r="763" spans="1:15" x14ac:dyDescent="0.3">
      <c r="A763" s="1" t="s">
        <v>785</v>
      </c>
      <c r="B763" s="2">
        <v>42387.66</v>
      </c>
      <c r="C763" s="1" t="s">
        <v>14</v>
      </c>
      <c r="D763" s="1" t="s">
        <v>26</v>
      </c>
      <c r="E763" s="1" t="s">
        <v>12</v>
      </c>
      <c r="F763" s="1" t="s">
        <v>12</v>
      </c>
      <c r="G763">
        <v>24</v>
      </c>
      <c r="H763" s="2">
        <v>2.2596875000000516E-3</v>
      </c>
      <c r="I763">
        <v>5</v>
      </c>
      <c r="J763">
        <v>3</v>
      </c>
      <c r="K763">
        <v>180</v>
      </c>
      <c r="L763">
        <v>15</v>
      </c>
      <c r="M763">
        <v>195</v>
      </c>
      <c r="N763">
        <v>3.25</v>
      </c>
      <c r="O763">
        <v>3.25</v>
      </c>
    </row>
    <row r="764" spans="1:15" x14ac:dyDescent="0.3">
      <c r="A764" s="1" t="s">
        <v>786</v>
      </c>
      <c r="B764" s="2">
        <v>42387.637999999999</v>
      </c>
      <c r="C764" s="1" t="s">
        <v>30</v>
      </c>
      <c r="D764" s="1" t="s">
        <v>26</v>
      </c>
      <c r="E764" s="1" t="s">
        <v>12</v>
      </c>
      <c r="F764" s="1" t="s">
        <v>12</v>
      </c>
      <c r="G764">
        <v>33</v>
      </c>
      <c r="H764" s="2">
        <v>1.5700000000000713E-3</v>
      </c>
      <c r="I764">
        <v>4</v>
      </c>
      <c r="J764">
        <v>2</v>
      </c>
      <c r="K764">
        <v>120</v>
      </c>
      <c r="L764">
        <v>16</v>
      </c>
      <c r="M764">
        <v>136</v>
      </c>
      <c r="N764">
        <v>2.2666666666666666</v>
      </c>
      <c r="O764">
        <v>2.27</v>
      </c>
    </row>
    <row r="765" spans="1:15" x14ac:dyDescent="0.3">
      <c r="A765" s="1" t="s">
        <v>787</v>
      </c>
      <c r="B765" s="2">
        <v>42387.637999999999</v>
      </c>
      <c r="C765" s="1" t="s">
        <v>23</v>
      </c>
      <c r="D765" s="1" t="s">
        <v>24</v>
      </c>
      <c r="E765" s="1" t="s">
        <v>18</v>
      </c>
      <c r="F765" s="1" t="s">
        <v>18</v>
      </c>
      <c r="H765" s="2"/>
    </row>
    <row r="766" spans="1:15" x14ac:dyDescent="0.3">
      <c r="A766" s="1" t="s">
        <v>788</v>
      </c>
      <c r="B766" s="2">
        <v>42387.624000000003</v>
      </c>
      <c r="C766" s="1" t="s">
        <v>36</v>
      </c>
      <c r="D766" s="1" t="s">
        <v>24</v>
      </c>
      <c r="E766" s="1" t="s">
        <v>12</v>
      </c>
      <c r="F766" s="1" t="s">
        <v>12</v>
      </c>
      <c r="G766">
        <v>36</v>
      </c>
      <c r="H766" s="2">
        <v>3.0416319444444007E-3</v>
      </c>
      <c r="I766">
        <v>3</v>
      </c>
      <c r="J766">
        <v>4</v>
      </c>
      <c r="K766">
        <v>240</v>
      </c>
      <c r="L766">
        <v>23</v>
      </c>
      <c r="M766">
        <v>263</v>
      </c>
      <c r="N766">
        <v>4.3833333333333337</v>
      </c>
      <c r="O766">
        <v>4.38</v>
      </c>
    </row>
    <row r="767" spans="1:15" x14ac:dyDescent="0.3">
      <c r="A767" s="1" t="s">
        <v>789</v>
      </c>
      <c r="B767" s="2">
        <v>42387.624000000003</v>
      </c>
      <c r="C767" s="1" t="s">
        <v>44</v>
      </c>
      <c r="D767" s="1" t="s">
        <v>15</v>
      </c>
      <c r="E767" s="1" t="s">
        <v>18</v>
      </c>
      <c r="F767" s="1" t="s">
        <v>18</v>
      </c>
      <c r="H767" s="2"/>
    </row>
    <row r="768" spans="1:15" x14ac:dyDescent="0.3">
      <c r="A768" s="1" t="s">
        <v>790</v>
      </c>
      <c r="B768" s="2">
        <v>42387.548999999999</v>
      </c>
      <c r="C768" s="1" t="s">
        <v>17</v>
      </c>
      <c r="D768" s="1" t="s">
        <v>26</v>
      </c>
      <c r="E768" s="1" t="s">
        <v>12</v>
      </c>
      <c r="F768" s="1" t="s">
        <v>12</v>
      </c>
      <c r="G768">
        <v>79</v>
      </c>
      <c r="H768" s="2">
        <v>5.465856481481346E-4</v>
      </c>
      <c r="I768">
        <v>4</v>
      </c>
      <c r="J768">
        <v>0</v>
      </c>
      <c r="K768">
        <v>0</v>
      </c>
      <c r="L768">
        <v>47</v>
      </c>
      <c r="M768">
        <v>47</v>
      </c>
      <c r="N768">
        <v>0.78333333333333333</v>
      </c>
      <c r="O768">
        <v>0.78</v>
      </c>
    </row>
    <row r="769" spans="1:15" x14ac:dyDescent="0.3">
      <c r="A769" s="1" t="s">
        <v>791</v>
      </c>
      <c r="B769" s="2">
        <v>42387.548999999999</v>
      </c>
      <c r="C769" s="1" t="s">
        <v>10</v>
      </c>
      <c r="D769" s="1" t="s">
        <v>15</v>
      </c>
      <c r="E769" s="1" t="s">
        <v>18</v>
      </c>
      <c r="F769" s="1" t="s">
        <v>18</v>
      </c>
      <c r="H769" s="2"/>
    </row>
    <row r="770" spans="1:15" x14ac:dyDescent="0.3">
      <c r="A770" s="1" t="s">
        <v>792</v>
      </c>
      <c r="B770" s="2">
        <v>42387.548999999999</v>
      </c>
      <c r="C770" s="1" t="s">
        <v>36</v>
      </c>
      <c r="D770" s="1" t="s">
        <v>11</v>
      </c>
      <c r="E770" s="1" t="s">
        <v>12</v>
      </c>
      <c r="F770" s="1" t="s">
        <v>12</v>
      </c>
      <c r="G770">
        <v>87</v>
      </c>
      <c r="H770" s="2">
        <v>3.2433912037037604E-3</v>
      </c>
      <c r="I770">
        <v>4</v>
      </c>
      <c r="J770">
        <v>4</v>
      </c>
      <c r="K770">
        <v>240</v>
      </c>
      <c r="L770">
        <v>40</v>
      </c>
      <c r="M770">
        <v>280</v>
      </c>
      <c r="N770">
        <v>4.666666666666667</v>
      </c>
      <c r="O770">
        <v>4.67</v>
      </c>
    </row>
    <row r="771" spans="1:15" x14ac:dyDescent="0.3">
      <c r="A771" s="1" t="s">
        <v>793</v>
      </c>
      <c r="B771" s="2">
        <v>42387.548999999999</v>
      </c>
      <c r="C771" s="1" t="s">
        <v>17</v>
      </c>
      <c r="D771" s="1" t="s">
        <v>24</v>
      </c>
      <c r="E771" s="1" t="s">
        <v>12</v>
      </c>
      <c r="F771" s="1" t="s">
        <v>18</v>
      </c>
      <c r="G771">
        <v>65</v>
      </c>
      <c r="H771" s="2">
        <v>4.209074074074115E-3</v>
      </c>
      <c r="I771">
        <v>4</v>
      </c>
      <c r="J771">
        <v>6</v>
      </c>
      <c r="K771">
        <v>360</v>
      </c>
      <c r="L771">
        <v>4</v>
      </c>
      <c r="M771">
        <v>364</v>
      </c>
      <c r="N771">
        <v>6.0666666666666664</v>
      </c>
      <c r="O771">
        <v>6.07</v>
      </c>
    </row>
    <row r="772" spans="1:15" x14ac:dyDescent="0.3">
      <c r="A772" s="1" t="s">
        <v>794</v>
      </c>
      <c r="B772" s="2">
        <v>42387.534</v>
      </c>
      <c r="C772" s="1" t="s">
        <v>36</v>
      </c>
      <c r="D772" s="1" t="s">
        <v>21</v>
      </c>
      <c r="E772" s="1" t="s">
        <v>12</v>
      </c>
      <c r="F772" s="1" t="s">
        <v>12</v>
      </c>
      <c r="G772">
        <v>24</v>
      </c>
      <c r="H772" s="2">
        <v>4.1983680555555125E-3</v>
      </c>
      <c r="I772">
        <v>4</v>
      </c>
      <c r="J772">
        <v>6</v>
      </c>
      <c r="K772">
        <v>360</v>
      </c>
      <c r="L772">
        <v>3</v>
      </c>
      <c r="M772">
        <v>363</v>
      </c>
      <c r="N772">
        <v>6.05</v>
      </c>
      <c r="O772">
        <v>6.05</v>
      </c>
    </row>
    <row r="773" spans="1:15" x14ac:dyDescent="0.3">
      <c r="A773" s="1" t="s">
        <v>795</v>
      </c>
      <c r="B773" s="2">
        <v>42387.534</v>
      </c>
      <c r="C773" s="1" t="s">
        <v>17</v>
      </c>
      <c r="D773" s="1" t="s">
        <v>21</v>
      </c>
      <c r="E773" s="1" t="s">
        <v>12</v>
      </c>
      <c r="F773" s="1" t="s">
        <v>18</v>
      </c>
      <c r="G773">
        <v>94</v>
      </c>
      <c r="H773" s="2">
        <v>3.258993055555548E-3</v>
      </c>
      <c r="I773">
        <v>4</v>
      </c>
      <c r="J773">
        <v>4</v>
      </c>
      <c r="K773">
        <v>240</v>
      </c>
      <c r="L773">
        <v>42</v>
      </c>
      <c r="M773">
        <v>282</v>
      </c>
      <c r="N773">
        <v>4.7</v>
      </c>
      <c r="O773">
        <v>4.7</v>
      </c>
    </row>
    <row r="774" spans="1:15" x14ac:dyDescent="0.3">
      <c r="A774" s="1" t="s">
        <v>796</v>
      </c>
      <c r="B774" s="2">
        <v>42387.529000000002</v>
      </c>
      <c r="C774" s="1" t="s">
        <v>30</v>
      </c>
      <c r="D774" s="1" t="s">
        <v>26</v>
      </c>
      <c r="E774" s="1" t="s">
        <v>12</v>
      </c>
      <c r="F774" s="1" t="s">
        <v>12</v>
      </c>
      <c r="G774">
        <v>19</v>
      </c>
      <c r="H774" s="2">
        <v>2.7422916666666186E-3</v>
      </c>
      <c r="I774">
        <v>2</v>
      </c>
      <c r="J774">
        <v>3</v>
      </c>
      <c r="K774">
        <v>180</v>
      </c>
      <c r="L774">
        <v>57</v>
      </c>
      <c r="M774">
        <v>237</v>
      </c>
      <c r="N774">
        <v>3.95</v>
      </c>
      <c r="O774">
        <v>3.95</v>
      </c>
    </row>
    <row r="775" spans="1:15" x14ac:dyDescent="0.3">
      <c r="A775" s="1" t="s">
        <v>797</v>
      </c>
      <c r="B775" s="2">
        <v>42387.529000000002</v>
      </c>
      <c r="C775" s="1" t="s">
        <v>23</v>
      </c>
      <c r="D775" s="1" t="s">
        <v>11</v>
      </c>
      <c r="E775" s="1" t="s">
        <v>12</v>
      </c>
      <c r="F775" s="1" t="s">
        <v>12</v>
      </c>
      <c r="G775">
        <v>31</v>
      </c>
      <c r="H775" s="2">
        <v>1.7373958333333217E-3</v>
      </c>
      <c r="I775">
        <v>4</v>
      </c>
      <c r="J775">
        <v>2</v>
      </c>
      <c r="K775">
        <v>120</v>
      </c>
      <c r="L775">
        <v>30</v>
      </c>
      <c r="M775">
        <v>150</v>
      </c>
      <c r="N775">
        <v>2.5</v>
      </c>
      <c r="O775">
        <v>2.5</v>
      </c>
    </row>
    <row r="776" spans="1:15" x14ac:dyDescent="0.3">
      <c r="A776" s="1" t="s">
        <v>798</v>
      </c>
      <c r="B776" s="2">
        <v>42387.527000000002</v>
      </c>
      <c r="C776" s="1" t="s">
        <v>44</v>
      </c>
      <c r="D776" s="1" t="s">
        <v>21</v>
      </c>
      <c r="E776" s="1" t="s">
        <v>12</v>
      </c>
      <c r="F776" s="1" t="s">
        <v>12</v>
      </c>
      <c r="G776">
        <v>87</v>
      </c>
      <c r="H776" s="2">
        <v>3.6867013888888245E-3</v>
      </c>
      <c r="I776">
        <v>4</v>
      </c>
      <c r="J776">
        <v>5</v>
      </c>
      <c r="K776">
        <v>300</v>
      </c>
      <c r="L776">
        <v>19</v>
      </c>
      <c r="M776">
        <v>319</v>
      </c>
      <c r="N776">
        <v>5.3166666666666664</v>
      </c>
      <c r="O776">
        <v>5.32</v>
      </c>
    </row>
    <row r="777" spans="1:15" x14ac:dyDescent="0.3">
      <c r="A777" s="1" t="s">
        <v>799</v>
      </c>
      <c r="B777" s="2">
        <v>42387.527000000002</v>
      </c>
      <c r="C777" s="1" t="s">
        <v>14</v>
      </c>
      <c r="D777" s="1" t="s">
        <v>11</v>
      </c>
      <c r="E777" s="1" t="s">
        <v>12</v>
      </c>
      <c r="F777" s="1" t="s">
        <v>12</v>
      </c>
      <c r="G777">
        <v>22</v>
      </c>
      <c r="H777" s="2">
        <v>4.1924768518517563E-3</v>
      </c>
      <c r="I777">
        <v>5</v>
      </c>
      <c r="J777">
        <v>6</v>
      </c>
      <c r="K777">
        <v>360</v>
      </c>
      <c r="L777">
        <v>2</v>
      </c>
      <c r="M777">
        <v>362</v>
      </c>
      <c r="N777">
        <v>6.0333333333333332</v>
      </c>
      <c r="O777">
        <v>6.03</v>
      </c>
    </row>
    <row r="778" spans="1:15" x14ac:dyDescent="0.3">
      <c r="A778" s="1" t="s">
        <v>800</v>
      </c>
      <c r="B778" s="2">
        <v>42387.525999999998</v>
      </c>
      <c r="C778" s="1" t="s">
        <v>23</v>
      </c>
      <c r="D778" s="1" t="s">
        <v>26</v>
      </c>
      <c r="E778" s="1" t="s">
        <v>18</v>
      </c>
      <c r="F778" s="1" t="s">
        <v>18</v>
      </c>
      <c r="H778" s="2"/>
    </row>
    <row r="779" spans="1:15" x14ac:dyDescent="0.3">
      <c r="A779" s="1" t="s">
        <v>801</v>
      </c>
      <c r="B779" s="2">
        <v>42387.525999999998</v>
      </c>
      <c r="C779" s="1" t="s">
        <v>23</v>
      </c>
      <c r="D779" s="1" t="s">
        <v>11</v>
      </c>
      <c r="E779" s="1" t="s">
        <v>12</v>
      </c>
      <c r="F779" s="1" t="s">
        <v>18</v>
      </c>
      <c r="G779">
        <v>101</v>
      </c>
      <c r="H779" s="2">
        <v>3.1929050925925129E-3</v>
      </c>
      <c r="I779">
        <v>3</v>
      </c>
      <c r="J779">
        <v>4</v>
      </c>
      <c r="K779">
        <v>240</v>
      </c>
      <c r="L779">
        <v>36</v>
      </c>
      <c r="M779">
        <v>276</v>
      </c>
      <c r="N779">
        <v>4.5999999999999996</v>
      </c>
      <c r="O779">
        <v>4.5999999999999996</v>
      </c>
    </row>
    <row r="780" spans="1:15" x14ac:dyDescent="0.3">
      <c r="A780" s="1" t="s">
        <v>802</v>
      </c>
      <c r="B780" s="2">
        <v>42387.523999999998</v>
      </c>
      <c r="C780" s="1" t="s">
        <v>30</v>
      </c>
      <c r="D780" s="1" t="s">
        <v>24</v>
      </c>
      <c r="E780" s="1" t="s">
        <v>18</v>
      </c>
      <c r="F780" s="1" t="s">
        <v>18</v>
      </c>
      <c r="H780" s="2"/>
    </row>
    <row r="781" spans="1:15" x14ac:dyDescent="0.3">
      <c r="A781" s="1" t="s">
        <v>803</v>
      </c>
      <c r="B781" s="2">
        <v>42387.523999999998</v>
      </c>
      <c r="C781" s="1" t="s">
        <v>17</v>
      </c>
      <c r="D781" s="1" t="s">
        <v>15</v>
      </c>
      <c r="E781" s="1" t="s">
        <v>18</v>
      </c>
      <c r="F781" s="1" t="s">
        <v>18</v>
      </c>
      <c r="H781" s="2"/>
    </row>
    <row r="782" spans="1:15" x14ac:dyDescent="0.3">
      <c r="A782" s="1" t="s">
        <v>804</v>
      </c>
      <c r="B782" s="2">
        <v>42387.5</v>
      </c>
      <c r="C782" s="1" t="s">
        <v>10</v>
      </c>
      <c r="D782" s="1" t="s">
        <v>24</v>
      </c>
      <c r="E782" s="1" t="s">
        <v>12</v>
      </c>
      <c r="F782" s="1" t="s">
        <v>12</v>
      </c>
      <c r="G782">
        <v>121</v>
      </c>
      <c r="H782" s="2">
        <v>3.7459606481482499E-3</v>
      </c>
      <c r="I782">
        <v>3</v>
      </c>
      <c r="J782">
        <v>5</v>
      </c>
      <c r="K782">
        <v>300</v>
      </c>
      <c r="L782">
        <v>24</v>
      </c>
      <c r="M782">
        <v>324</v>
      </c>
      <c r="N782">
        <v>5.4</v>
      </c>
      <c r="O782">
        <v>5.4</v>
      </c>
    </row>
    <row r="783" spans="1:15" x14ac:dyDescent="0.3">
      <c r="A783" s="1" t="s">
        <v>805</v>
      </c>
      <c r="B783" s="2">
        <v>42387.5</v>
      </c>
      <c r="C783" s="1" t="s">
        <v>10</v>
      </c>
      <c r="D783" s="1" t="s">
        <v>21</v>
      </c>
      <c r="E783" s="1" t="s">
        <v>12</v>
      </c>
      <c r="F783" s="1" t="s">
        <v>12</v>
      </c>
      <c r="G783">
        <v>114</v>
      </c>
      <c r="H783" s="2">
        <v>2.197777777777743E-3</v>
      </c>
      <c r="I783">
        <v>4</v>
      </c>
      <c r="J783">
        <v>3</v>
      </c>
      <c r="K783">
        <v>180</v>
      </c>
      <c r="L783">
        <v>10</v>
      </c>
      <c r="M783">
        <v>190</v>
      </c>
      <c r="N783">
        <v>3.1666666666666665</v>
      </c>
      <c r="O783">
        <v>3.17</v>
      </c>
    </row>
    <row r="784" spans="1:15" x14ac:dyDescent="0.3">
      <c r="A784" s="1" t="s">
        <v>806</v>
      </c>
      <c r="B784" s="2">
        <v>42387.499000000003</v>
      </c>
      <c r="C784" s="1" t="s">
        <v>20</v>
      </c>
      <c r="D784" s="1" t="s">
        <v>24</v>
      </c>
      <c r="E784" s="1" t="s">
        <v>12</v>
      </c>
      <c r="F784" s="1" t="s">
        <v>12</v>
      </c>
      <c r="G784">
        <v>43</v>
      </c>
      <c r="H784" s="2">
        <v>1.780555555555452E-3</v>
      </c>
      <c r="I784">
        <v>3</v>
      </c>
      <c r="J784">
        <v>2</v>
      </c>
      <c r="K784">
        <v>120</v>
      </c>
      <c r="L784">
        <v>34</v>
      </c>
      <c r="M784">
        <v>154</v>
      </c>
      <c r="N784">
        <v>2.5666666666666669</v>
      </c>
      <c r="O784">
        <v>2.57</v>
      </c>
    </row>
    <row r="785" spans="1:15" x14ac:dyDescent="0.3">
      <c r="A785" s="1" t="s">
        <v>807</v>
      </c>
      <c r="B785" s="2">
        <v>42387.499000000003</v>
      </c>
      <c r="C785" s="1" t="s">
        <v>10</v>
      </c>
      <c r="D785" s="1" t="s">
        <v>26</v>
      </c>
      <c r="E785" s="1" t="s">
        <v>12</v>
      </c>
      <c r="F785" s="1" t="s">
        <v>12</v>
      </c>
      <c r="G785">
        <v>89</v>
      </c>
      <c r="H785" s="2">
        <v>4.088148148148063E-3</v>
      </c>
      <c r="I785">
        <v>3</v>
      </c>
      <c r="J785">
        <v>5</v>
      </c>
      <c r="K785">
        <v>300</v>
      </c>
      <c r="L785">
        <v>53</v>
      </c>
      <c r="M785">
        <v>353</v>
      </c>
      <c r="N785">
        <v>5.8833333333333337</v>
      </c>
      <c r="O785">
        <v>5.88</v>
      </c>
    </row>
    <row r="786" spans="1:15" x14ac:dyDescent="0.3">
      <c r="A786" s="1" t="s">
        <v>808</v>
      </c>
      <c r="B786" s="2">
        <v>42387.498</v>
      </c>
      <c r="C786" s="1" t="s">
        <v>14</v>
      </c>
      <c r="D786" s="1" t="s">
        <v>15</v>
      </c>
      <c r="E786" s="1" t="s">
        <v>12</v>
      </c>
      <c r="F786" s="1" t="s">
        <v>18</v>
      </c>
      <c r="G786">
        <v>38</v>
      </c>
      <c r="H786" s="2">
        <v>1.574247685185215E-3</v>
      </c>
      <c r="I786">
        <v>5</v>
      </c>
      <c r="J786">
        <v>2</v>
      </c>
      <c r="K786">
        <v>120</v>
      </c>
      <c r="L786">
        <v>16</v>
      </c>
      <c r="M786">
        <v>136</v>
      </c>
      <c r="N786">
        <v>2.2666666666666666</v>
      </c>
      <c r="O786">
        <v>2.27</v>
      </c>
    </row>
    <row r="787" spans="1:15" x14ac:dyDescent="0.3">
      <c r="A787" s="1" t="s">
        <v>809</v>
      </c>
      <c r="B787" s="2">
        <v>42387.498</v>
      </c>
      <c r="C787" s="1" t="s">
        <v>20</v>
      </c>
      <c r="D787" s="1" t="s">
        <v>26</v>
      </c>
      <c r="E787" s="1" t="s">
        <v>12</v>
      </c>
      <c r="F787" s="1" t="s">
        <v>12</v>
      </c>
      <c r="G787">
        <v>26</v>
      </c>
      <c r="H787" s="2">
        <v>1.1053009259258673E-3</v>
      </c>
      <c r="I787">
        <v>1</v>
      </c>
      <c r="J787">
        <v>1</v>
      </c>
      <c r="K787">
        <v>60</v>
      </c>
      <c r="L787">
        <v>35</v>
      </c>
      <c r="M787">
        <v>95</v>
      </c>
      <c r="N787">
        <v>1.5833333333333333</v>
      </c>
      <c r="O787">
        <v>1.58</v>
      </c>
    </row>
    <row r="788" spans="1:15" x14ac:dyDescent="0.3">
      <c r="A788" s="1" t="s">
        <v>810</v>
      </c>
      <c r="B788" s="2">
        <v>42387.497000000003</v>
      </c>
      <c r="C788" s="1" t="s">
        <v>23</v>
      </c>
      <c r="D788" s="1" t="s">
        <v>11</v>
      </c>
      <c r="E788" s="1" t="s">
        <v>12</v>
      </c>
      <c r="F788" s="1" t="s">
        <v>12</v>
      </c>
      <c r="G788">
        <v>123</v>
      </c>
      <c r="H788" s="2">
        <v>4.0513425925925439E-3</v>
      </c>
      <c r="I788">
        <v>2</v>
      </c>
      <c r="J788">
        <v>5</v>
      </c>
      <c r="K788">
        <v>300</v>
      </c>
      <c r="L788">
        <v>50</v>
      </c>
      <c r="M788">
        <v>350</v>
      </c>
      <c r="N788">
        <v>5.833333333333333</v>
      </c>
      <c r="O788">
        <v>5.83</v>
      </c>
    </row>
    <row r="789" spans="1:15" x14ac:dyDescent="0.3">
      <c r="A789" s="1" t="s">
        <v>811</v>
      </c>
      <c r="B789" s="2">
        <v>42387.497000000003</v>
      </c>
      <c r="C789" s="1" t="s">
        <v>20</v>
      </c>
      <c r="D789" s="1" t="s">
        <v>11</v>
      </c>
      <c r="E789" s="1" t="s">
        <v>12</v>
      </c>
      <c r="F789" s="1" t="s">
        <v>12</v>
      </c>
      <c r="G789">
        <v>39</v>
      </c>
      <c r="H789" s="2">
        <v>4.7567129629628724E-3</v>
      </c>
      <c r="I789">
        <v>4</v>
      </c>
      <c r="J789">
        <v>6</v>
      </c>
      <c r="K789">
        <v>360</v>
      </c>
      <c r="L789">
        <v>51</v>
      </c>
      <c r="M789">
        <v>411</v>
      </c>
      <c r="N789">
        <v>6.85</v>
      </c>
      <c r="O789">
        <v>6.85</v>
      </c>
    </row>
    <row r="790" spans="1:15" x14ac:dyDescent="0.3">
      <c r="A790" s="1" t="s">
        <v>812</v>
      </c>
      <c r="B790" s="2">
        <v>42387.493999999999</v>
      </c>
      <c r="C790" s="1" t="s">
        <v>14</v>
      </c>
      <c r="D790" s="1" t="s">
        <v>21</v>
      </c>
      <c r="E790" s="1" t="s">
        <v>12</v>
      </c>
      <c r="F790" s="1" t="s">
        <v>12</v>
      </c>
      <c r="G790">
        <v>90</v>
      </c>
      <c r="H790" s="2">
        <v>1.5535185185184819E-3</v>
      </c>
      <c r="I790">
        <v>3</v>
      </c>
      <c r="J790">
        <v>2</v>
      </c>
      <c r="K790">
        <v>120</v>
      </c>
      <c r="L790">
        <v>14</v>
      </c>
      <c r="M790">
        <v>134</v>
      </c>
      <c r="N790">
        <v>2.2333333333333334</v>
      </c>
      <c r="O790">
        <v>2.23</v>
      </c>
    </row>
    <row r="791" spans="1:15" x14ac:dyDescent="0.3">
      <c r="A791" s="1" t="s">
        <v>813</v>
      </c>
      <c r="B791" s="2">
        <v>42387.493999999999</v>
      </c>
      <c r="C791" s="1" t="s">
        <v>10</v>
      </c>
      <c r="D791" s="1" t="s">
        <v>26</v>
      </c>
      <c r="E791" s="1" t="s">
        <v>12</v>
      </c>
      <c r="F791" s="1" t="s">
        <v>18</v>
      </c>
      <c r="G791">
        <v>57</v>
      </c>
      <c r="H791" s="2">
        <v>2.8963541666666703E-3</v>
      </c>
      <c r="I791">
        <v>1</v>
      </c>
      <c r="J791">
        <v>4</v>
      </c>
      <c r="K791">
        <v>240</v>
      </c>
      <c r="L791">
        <v>10</v>
      </c>
      <c r="M791">
        <v>250</v>
      </c>
      <c r="N791">
        <v>4.166666666666667</v>
      </c>
      <c r="O791">
        <v>4.17</v>
      </c>
    </row>
    <row r="792" spans="1:15" x14ac:dyDescent="0.3">
      <c r="A792" s="1" t="s">
        <v>814</v>
      </c>
      <c r="B792" s="2">
        <v>42387.491000000002</v>
      </c>
      <c r="C792" s="1" t="s">
        <v>30</v>
      </c>
      <c r="D792" s="1" t="s">
        <v>21</v>
      </c>
      <c r="E792" s="1" t="s">
        <v>18</v>
      </c>
      <c r="F792" s="1" t="s">
        <v>18</v>
      </c>
      <c r="H792" s="2"/>
    </row>
    <row r="793" spans="1:15" x14ac:dyDescent="0.3">
      <c r="A793" s="1" t="s">
        <v>815</v>
      </c>
      <c r="B793" s="2">
        <v>42387.491000000002</v>
      </c>
      <c r="C793" s="1" t="s">
        <v>10</v>
      </c>
      <c r="D793" s="1" t="s">
        <v>26</v>
      </c>
      <c r="E793" s="1" t="s">
        <v>12</v>
      </c>
      <c r="F793" s="1" t="s">
        <v>12</v>
      </c>
      <c r="G793">
        <v>90</v>
      </c>
      <c r="H793" s="2">
        <v>4.7124421296296237E-3</v>
      </c>
      <c r="I793">
        <v>3</v>
      </c>
      <c r="J793">
        <v>6</v>
      </c>
      <c r="K793">
        <v>360</v>
      </c>
      <c r="L793">
        <v>47</v>
      </c>
      <c r="M793">
        <v>407</v>
      </c>
      <c r="N793">
        <v>6.7833333333333332</v>
      </c>
      <c r="O793">
        <v>6.78</v>
      </c>
    </row>
    <row r="794" spans="1:15" x14ac:dyDescent="0.3">
      <c r="A794" s="1" t="s">
        <v>816</v>
      </c>
      <c r="B794" s="2">
        <v>42387.478000000003</v>
      </c>
      <c r="C794" s="1" t="s">
        <v>36</v>
      </c>
      <c r="D794" s="1" t="s">
        <v>26</v>
      </c>
      <c r="E794" s="1" t="s">
        <v>18</v>
      </c>
      <c r="F794" s="1" t="s">
        <v>18</v>
      </c>
      <c r="H794" s="2"/>
    </row>
    <row r="795" spans="1:15" x14ac:dyDescent="0.3">
      <c r="A795" s="1" t="s">
        <v>817</v>
      </c>
      <c r="B795" s="2">
        <v>42387.478000000003</v>
      </c>
      <c r="C795" s="1" t="s">
        <v>17</v>
      </c>
      <c r="D795" s="1" t="s">
        <v>21</v>
      </c>
      <c r="E795" s="1" t="s">
        <v>12</v>
      </c>
      <c r="F795" s="1" t="s">
        <v>12</v>
      </c>
      <c r="G795">
        <v>33</v>
      </c>
      <c r="H795" s="2">
        <v>1.0185416666665947E-3</v>
      </c>
      <c r="I795">
        <v>3</v>
      </c>
      <c r="J795">
        <v>1</v>
      </c>
      <c r="K795">
        <v>60</v>
      </c>
      <c r="L795">
        <v>28</v>
      </c>
      <c r="M795">
        <v>88</v>
      </c>
      <c r="N795">
        <v>1.4666666666666666</v>
      </c>
      <c r="O795">
        <v>1.47</v>
      </c>
    </row>
    <row r="796" spans="1:15" x14ac:dyDescent="0.3">
      <c r="A796" s="1" t="s">
        <v>818</v>
      </c>
      <c r="B796" s="2">
        <v>42387.428</v>
      </c>
      <c r="C796" s="1" t="s">
        <v>30</v>
      </c>
      <c r="D796" s="1" t="s">
        <v>24</v>
      </c>
      <c r="E796" s="1" t="s">
        <v>12</v>
      </c>
      <c r="F796" s="1" t="s">
        <v>12</v>
      </c>
      <c r="G796">
        <v>45</v>
      </c>
      <c r="H796" s="2">
        <v>4.8582175925926396E-3</v>
      </c>
      <c r="I796">
        <v>5</v>
      </c>
      <c r="J796">
        <v>6</v>
      </c>
      <c r="K796">
        <v>360</v>
      </c>
      <c r="L796">
        <v>60</v>
      </c>
      <c r="M796">
        <v>420</v>
      </c>
      <c r="N796">
        <v>7</v>
      </c>
      <c r="O796">
        <v>7</v>
      </c>
    </row>
    <row r="797" spans="1:15" x14ac:dyDescent="0.3">
      <c r="A797" s="1" t="s">
        <v>819</v>
      </c>
      <c r="B797" s="2">
        <v>42387.428</v>
      </c>
      <c r="C797" s="1" t="s">
        <v>44</v>
      </c>
      <c r="D797" s="1" t="s">
        <v>11</v>
      </c>
      <c r="E797" s="1" t="s">
        <v>12</v>
      </c>
      <c r="F797" s="1" t="s">
        <v>12</v>
      </c>
      <c r="G797">
        <v>95</v>
      </c>
      <c r="H797" s="2">
        <v>1.5781018518519208E-3</v>
      </c>
      <c r="I797">
        <v>1</v>
      </c>
      <c r="J797">
        <v>2</v>
      </c>
      <c r="K797">
        <v>120</v>
      </c>
      <c r="L797">
        <v>16</v>
      </c>
      <c r="M797">
        <v>136</v>
      </c>
      <c r="N797">
        <v>2.2666666666666666</v>
      </c>
      <c r="O797">
        <v>2.27</v>
      </c>
    </row>
    <row r="798" spans="1:15" x14ac:dyDescent="0.3">
      <c r="A798" s="1" t="s">
        <v>820</v>
      </c>
      <c r="B798" s="2">
        <v>42387.4</v>
      </c>
      <c r="C798" s="1" t="s">
        <v>20</v>
      </c>
      <c r="D798" s="1" t="s">
        <v>11</v>
      </c>
      <c r="E798" s="1" t="s">
        <v>18</v>
      </c>
      <c r="F798" s="1" t="s">
        <v>18</v>
      </c>
      <c r="H798" s="2"/>
    </row>
    <row r="799" spans="1:15" x14ac:dyDescent="0.3">
      <c r="A799" s="1" t="s">
        <v>821</v>
      </c>
      <c r="B799" s="2">
        <v>42387.4</v>
      </c>
      <c r="C799" s="1" t="s">
        <v>10</v>
      </c>
      <c r="D799" s="1" t="s">
        <v>26</v>
      </c>
      <c r="E799" s="1" t="s">
        <v>12</v>
      </c>
      <c r="F799" s="1" t="s">
        <v>12</v>
      </c>
      <c r="G799">
        <v>80</v>
      </c>
      <c r="H799" s="2">
        <v>4.8301736111111548E-3</v>
      </c>
      <c r="I799">
        <v>4</v>
      </c>
      <c r="J799">
        <v>6</v>
      </c>
      <c r="K799">
        <v>360</v>
      </c>
      <c r="L799">
        <v>57</v>
      </c>
      <c r="M799">
        <v>417</v>
      </c>
      <c r="N799">
        <v>6.95</v>
      </c>
      <c r="O799">
        <v>6.95</v>
      </c>
    </row>
    <row r="800" spans="1:15" x14ac:dyDescent="0.3">
      <c r="A800" s="1" t="s">
        <v>822</v>
      </c>
      <c r="B800" s="2">
        <v>42387.396999999997</v>
      </c>
      <c r="C800" s="1" t="s">
        <v>10</v>
      </c>
      <c r="D800" s="1" t="s">
        <v>11</v>
      </c>
      <c r="E800" s="1" t="s">
        <v>12</v>
      </c>
      <c r="F800" s="1" t="s">
        <v>12</v>
      </c>
      <c r="G800">
        <v>113</v>
      </c>
      <c r="H800" s="2">
        <v>2.0938194444444225E-3</v>
      </c>
      <c r="I800">
        <v>5</v>
      </c>
      <c r="J800">
        <v>3</v>
      </c>
      <c r="K800">
        <v>180</v>
      </c>
      <c r="L800">
        <v>1</v>
      </c>
      <c r="M800">
        <v>181</v>
      </c>
      <c r="N800">
        <v>3.0166666666666666</v>
      </c>
      <c r="O800">
        <v>3.02</v>
      </c>
    </row>
    <row r="801" spans="1:15" x14ac:dyDescent="0.3">
      <c r="A801" s="1" t="s">
        <v>823</v>
      </c>
      <c r="B801" s="2">
        <v>42387.396999999997</v>
      </c>
      <c r="C801" s="1" t="s">
        <v>10</v>
      </c>
      <c r="D801" s="1" t="s">
        <v>15</v>
      </c>
      <c r="E801" s="1" t="s">
        <v>18</v>
      </c>
      <c r="F801" s="1" t="s">
        <v>18</v>
      </c>
      <c r="H801" s="2"/>
    </row>
    <row r="802" spans="1:15" x14ac:dyDescent="0.3">
      <c r="A802" s="1" t="s">
        <v>824</v>
      </c>
      <c r="B802" s="2">
        <v>42387.392</v>
      </c>
      <c r="C802" s="1" t="s">
        <v>44</v>
      </c>
      <c r="D802" s="1" t="s">
        <v>11</v>
      </c>
      <c r="E802" s="1" t="s">
        <v>12</v>
      </c>
      <c r="F802" s="1" t="s">
        <v>12</v>
      </c>
      <c r="G802">
        <v>53</v>
      </c>
      <c r="H802" s="2">
        <v>4.2401851851852079E-3</v>
      </c>
      <c r="I802">
        <v>4</v>
      </c>
      <c r="J802">
        <v>6</v>
      </c>
      <c r="K802">
        <v>360</v>
      </c>
      <c r="L802">
        <v>6</v>
      </c>
      <c r="M802">
        <v>366</v>
      </c>
      <c r="N802">
        <v>6.1</v>
      </c>
      <c r="O802">
        <v>6.1</v>
      </c>
    </row>
    <row r="803" spans="1:15" x14ac:dyDescent="0.3">
      <c r="A803" s="1" t="s">
        <v>825</v>
      </c>
      <c r="B803" s="2">
        <v>42387.392</v>
      </c>
      <c r="C803" s="1" t="s">
        <v>14</v>
      </c>
      <c r="D803" s="1" t="s">
        <v>24</v>
      </c>
      <c r="E803" s="1" t="s">
        <v>12</v>
      </c>
      <c r="F803" s="1" t="s">
        <v>18</v>
      </c>
      <c r="G803">
        <v>27</v>
      </c>
      <c r="H803" s="2">
        <v>4.3293749999999687E-3</v>
      </c>
      <c r="I803">
        <v>5</v>
      </c>
      <c r="J803">
        <v>6</v>
      </c>
      <c r="K803">
        <v>360</v>
      </c>
      <c r="L803">
        <v>14</v>
      </c>
      <c r="M803">
        <v>374</v>
      </c>
      <c r="N803">
        <v>6.2333333333333334</v>
      </c>
      <c r="O803">
        <v>6.23</v>
      </c>
    </row>
    <row r="804" spans="1:15" x14ac:dyDescent="0.3">
      <c r="A804" s="1" t="s">
        <v>826</v>
      </c>
      <c r="B804" s="2">
        <v>42387.392</v>
      </c>
      <c r="C804" s="1" t="s">
        <v>44</v>
      </c>
      <c r="D804" s="1" t="s">
        <v>11</v>
      </c>
      <c r="E804" s="1" t="s">
        <v>12</v>
      </c>
      <c r="F804" s="1" t="s">
        <v>12</v>
      </c>
      <c r="G804">
        <v>30</v>
      </c>
      <c r="H804" s="2">
        <v>2.8149421296297383E-3</v>
      </c>
      <c r="I804">
        <v>3</v>
      </c>
      <c r="J804">
        <v>4</v>
      </c>
      <c r="K804">
        <v>240</v>
      </c>
      <c r="L804">
        <v>3</v>
      </c>
      <c r="M804">
        <v>243</v>
      </c>
      <c r="N804">
        <v>4.05</v>
      </c>
      <c r="O804">
        <v>4.05</v>
      </c>
    </row>
    <row r="805" spans="1:15" x14ac:dyDescent="0.3">
      <c r="A805" s="1" t="s">
        <v>827</v>
      </c>
      <c r="B805" s="2">
        <v>42387.392</v>
      </c>
      <c r="C805" s="1" t="s">
        <v>17</v>
      </c>
      <c r="D805" s="1" t="s">
        <v>24</v>
      </c>
      <c r="E805" s="1" t="s">
        <v>18</v>
      </c>
      <c r="F805" s="1" t="s">
        <v>18</v>
      </c>
      <c r="H805" s="2"/>
    </row>
    <row r="806" spans="1:15" x14ac:dyDescent="0.3">
      <c r="A806" s="1" t="s">
        <v>828</v>
      </c>
      <c r="B806" s="2">
        <v>42386.745999999999</v>
      </c>
      <c r="C806" s="1" t="s">
        <v>23</v>
      </c>
      <c r="D806" s="1" t="s">
        <v>11</v>
      </c>
      <c r="E806" s="1" t="s">
        <v>12</v>
      </c>
      <c r="F806" s="1" t="s">
        <v>12</v>
      </c>
      <c r="G806">
        <v>60</v>
      </c>
      <c r="H806" s="2">
        <v>1.3915740740739757E-3</v>
      </c>
      <c r="I806">
        <v>5</v>
      </c>
      <c r="J806">
        <v>2</v>
      </c>
      <c r="K806">
        <v>120</v>
      </c>
      <c r="L806">
        <v>0</v>
      </c>
      <c r="M806">
        <v>120</v>
      </c>
      <c r="N806">
        <v>2</v>
      </c>
      <c r="O806">
        <v>2</v>
      </c>
    </row>
    <row r="807" spans="1:15" x14ac:dyDescent="0.3">
      <c r="A807" s="1" t="s">
        <v>829</v>
      </c>
      <c r="B807" s="2">
        <v>42386.745999999999</v>
      </c>
      <c r="C807" s="1" t="s">
        <v>10</v>
      </c>
      <c r="D807" s="1" t="s">
        <v>26</v>
      </c>
      <c r="E807" s="1" t="s">
        <v>12</v>
      </c>
      <c r="F807" s="1" t="s">
        <v>12</v>
      </c>
      <c r="G807">
        <v>85</v>
      </c>
      <c r="H807" s="2">
        <v>3.8377777777778288E-3</v>
      </c>
      <c r="I807">
        <v>4</v>
      </c>
      <c r="J807">
        <v>5</v>
      </c>
      <c r="K807">
        <v>300</v>
      </c>
      <c r="L807">
        <v>32</v>
      </c>
      <c r="M807">
        <v>332</v>
      </c>
      <c r="N807">
        <v>5.5333333333333332</v>
      </c>
      <c r="O807">
        <v>5.53</v>
      </c>
    </row>
    <row r="808" spans="1:15" x14ac:dyDescent="0.3">
      <c r="A808" s="1" t="s">
        <v>830</v>
      </c>
      <c r="B808" s="2">
        <v>42386.722999999998</v>
      </c>
      <c r="C808" s="1" t="s">
        <v>17</v>
      </c>
      <c r="D808" s="1" t="s">
        <v>21</v>
      </c>
      <c r="E808" s="1" t="s">
        <v>12</v>
      </c>
      <c r="F808" s="1" t="s">
        <v>12</v>
      </c>
      <c r="G808">
        <v>48</v>
      </c>
      <c r="H808" s="2">
        <v>2.2353356481481512E-3</v>
      </c>
      <c r="I808">
        <v>3</v>
      </c>
      <c r="J808">
        <v>3</v>
      </c>
      <c r="K808">
        <v>180</v>
      </c>
      <c r="L808">
        <v>13</v>
      </c>
      <c r="M808">
        <v>193</v>
      </c>
      <c r="N808">
        <v>3.2166666666666668</v>
      </c>
      <c r="O808">
        <v>3.22</v>
      </c>
    </row>
    <row r="809" spans="1:15" x14ac:dyDescent="0.3">
      <c r="A809" s="1" t="s">
        <v>831</v>
      </c>
      <c r="B809" s="2">
        <v>42386.722999999998</v>
      </c>
      <c r="C809" s="1" t="s">
        <v>14</v>
      </c>
      <c r="D809" s="1" t="s">
        <v>24</v>
      </c>
      <c r="E809" s="1" t="s">
        <v>12</v>
      </c>
      <c r="F809" s="1" t="s">
        <v>12</v>
      </c>
      <c r="G809">
        <v>45</v>
      </c>
      <c r="H809" s="2">
        <v>1.1406365740740387E-3</v>
      </c>
      <c r="I809">
        <v>3</v>
      </c>
      <c r="J809">
        <v>1</v>
      </c>
      <c r="K809">
        <v>60</v>
      </c>
      <c r="L809">
        <v>39</v>
      </c>
      <c r="M809">
        <v>99</v>
      </c>
      <c r="N809">
        <v>1.65</v>
      </c>
      <c r="O809">
        <v>1.65</v>
      </c>
    </row>
    <row r="810" spans="1:15" x14ac:dyDescent="0.3">
      <c r="A810" s="1" t="s">
        <v>832</v>
      </c>
      <c r="B810" s="2">
        <v>42386.720000000001</v>
      </c>
      <c r="C810" s="1" t="s">
        <v>23</v>
      </c>
      <c r="D810" s="1" t="s">
        <v>26</v>
      </c>
      <c r="E810" s="1" t="s">
        <v>18</v>
      </c>
      <c r="F810" s="1" t="s">
        <v>18</v>
      </c>
      <c r="H810" s="2"/>
    </row>
    <row r="811" spans="1:15" x14ac:dyDescent="0.3">
      <c r="A811" s="1" t="s">
        <v>833</v>
      </c>
      <c r="B811" s="2">
        <v>42386.720000000001</v>
      </c>
      <c r="C811" s="1" t="s">
        <v>20</v>
      </c>
      <c r="D811" s="1" t="s">
        <v>11</v>
      </c>
      <c r="E811" s="1" t="s">
        <v>12</v>
      </c>
      <c r="F811" s="1" t="s">
        <v>18</v>
      </c>
      <c r="G811">
        <v>91</v>
      </c>
      <c r="H811" s="2">
        <v>2.887592592592636E-3</v>
      </c>
      <c r="I811">
        <v>3</v>
      </c>
      <c r="J811">
        <v>4</v>
      </c>
      <c r="K811">
        <v>240</v>
      </c>
      <c r="L811">
        <v>9</v>
      </c>
      <c r="M811">
        <v>249</v>
      </c>
      <c r="N811">
        <v>4.1500000000000004</v>
      </c>
      <c r="O811">
        <v>4.1500000000000004</v>
      </c>
    </row>
    <row r="812" spans="1:15" x14ac:dyDescent="0.3">
      <c r="A812" s="1" t="s">
        <v>834</v>
      </c>
      <c r="B812" s="2">
        <v>42386.713000000003</v>
      </c>
      <c r="C812" s="1" t="s">
        <v>10</v>
      </c>
      <c r="D812" s="1" t="s">
        <v>24</v>
      </c>
      <c r="E812" s="1" t="s">
        <v>12</v>
      </c>
      <c r="F812" s="1" t="s">
        <v>12</v>
      </c>
      <c r="G812">
        <v>44</v>
      </c>
      <c r="H812" s="2">
        <v>1.8564814814814312E-3</v>
      </c>
      <c r="I812">
        <v>2</v>
      </c>
      <c r="J812">
        <v>2</v>
      </c>
      <c r="K812">
        <v>120</v>
      </c>
      <c r="L812">
        <v>40</v>
      </c>
      <c r="M812">
        <v>160</v>
      </c>
      <c r="N812">
        <v>2.6666666666666665</v>
      </c>
      <c r="O812">
        <v>2.67</v>
      </c>
    </row>
    <row r="813" spans="1:15" x14ac:dyDescent="0.3">
      <c r="A813" s="1" t="s">
        <v>835</v>
      </c>
      <c r="B813" s="2">
        <v>42386.713000000003</v>
      </c>
      <c r="C813" s="1" t="s">
        <v>20</v>
      </c>
      <c r="D813" s="1" t="s">
        <v>11</v>
      </c>
      <c r="E813" s="1" t="s">
        <v>12</v>
      </c>
      <c r="F813" s="1" t="s">
        <v>12</v>
      </c>
      <c r="G813">
        <v>97</v>
      </c>
      <c r="H813" s="2">
        <v>4.6952430555555758E-3</v>
      </c>
      <c r="I813">
        <v>4</v>
      </c>
      <c r="J813">
        <v>6</v>
      </c>
      <c r="K813">
        <v>360</v>
      </c>
      <c r="L813">
        <v>46</v>
      </c>
      <c r="M813">
        <v>406</v>
      </c>
      <c r="N813">
        <v>6.7666666666666666</v>
      </c>
      <c r="O813">
        <v>6.77</v>
      </c>
    </row>
    <row r="814" spans="1:15" x14ac:dyDescent="0.3">
      <c r="A814" s="1" t="s">
        <v>836</v>
      </c>
      <c r="B814" s="2">
        <v>42386.686999999998</v>
      </c>
      <c r="C814" s="1" t="s">
        <v>23</v>
      </c>
      <c r="D814" s="1" t="s">
        <v>21</v>
      </c>
      <c r="E814" s="1" t="s">
        <v>12</v>
      </c>
      <c r="F814" s="1" t="s">
        <v>12</v>
      </c>
      <c r="G814">
        <v>14</v>
      </c>
      <c r="H814" s="2">
        <v>2.0786111111110728E-3</v>
      </c>
      <c r="I814">
        <v>4</v>
      </c>
      <c r="J814">
        <v>2</v>
      </c>
      <c r="K814">
        <v>120</v>
      </c>
      <c r="L814">
        <v>60</v>
      </c>
      <c r="M814">
        <v>180</v>
      </c>
      <c r="N814">
        <v>3</v>
      </c>
      <c r="O814">
        <v>3</v>
      </c>
    </row>
    <row r="815" spans="1:15" x14ac:dyDescent="0.3">
      <c r="A815" s="1" t="s">
        <v>837</v>
      </c>
      <c r="B815" s="2">
        <v>42386.686999999998</v>
      </c>
      <c r="C815" s="1" t="s">
        <v>36</v>
      </c>
      <c r="D815" s="1" t="s">
        <v>21</v>
      </c>
      <c r="E815" s="1" t="s">
        <v>18</v>
      </c>
      <c r="F815" s="1" t="s">
        <v>18</v>
      </c>
      <c r="H815" s="2"/>
    </row>
    <row r="816" spans="1:15" x14ac:dyDescent="0.3">
      <c r="A816" s="1" t="s">
        <v>838</v>
      </c>
      <c r="B816" s="2">
        <v>42386.684000000001</v>
      </c>
      <c r="C816" s="1" t="s">
        <v>44</v>
      </c>
      <c r="D816" s="1" t="s">
        <v>26</v>
      </c>
      <c r="E816" s="1" t="s">
        <v>12</v>
      </c>
      <c r="F816" s="1" t="s">
        <v>12</v>
      </c>
      <c r="G816">
        <v>71</v>
      </c>
      <c r="H816" s="2">
        <v>3.9407638888888652E-3</v>
      </c>
      <c r="I816">
        <v>3</v>
      </c>
      <c r="J816">
        <v>5</v>
      </c>
      <c r="K816">
        <v>300</v>
      </c>
      <c r="L816">
        <v>40</v>
      </c>
      <c r="M816">
        <v>340</v>
      </c>
      <c r="N816">
        <v>5.666666666666667</v>
      </c>
      <c r="O816">
        <v>5.67</v>
      </c>
    </row>
    <row r="817" spans="1:15" x14ac:dyDescent="0.3">
      <c r="A817" s="1" t="s">
        <v>839</v>
      </c>
      <c r="B817" s="2">
        <v>42386.684000000001</v>
      </c>
      <c r="C817" s="1" t="s">
        <v>36</v>
      </c>
      <c r="D817" s="1" t="s">
        <v>15</v>
      </c>
      <c r="E817" s="1" t="s">
        <v>12</v>
      </c>
      <c r="F817" s="1" t="s">
        <v>12</v>
      </c>
      <c r="G817">
        <v>44</v>
      </c>
      <c r="H817" s="2">
        <v>2.8536689814815386E-3</v>
      </c>
      <c r="I817">
        <v>4</v>
      </c>
      <c r="J817">
        <v>4</v>
      </c>
      <c r="K817">
        <v>240</v>
      </c>
      <c r="L817">
        <v>7</v>
      </c>
      <c r="M817">
        <v>247</v>
      </c>
      <c r="N817">
        <v>4.1166666666666663</v>
      </c>
      <c r="O817">
        <v>4.12</v>
      </c>
    </row>
    <row r="818" spans="1:15" x14ac:dyDescent="0.3">
      <c r="A818" s="1" t="s">
        <v>840</v>
      </c>
      <c r="B818" s="2">
        <v>42386.682000000001</v>
      </c>
      <c r="C818" s="1" t="s">
        <v>30</v>
      </c>
      <c r="D818" s="1" t="s">
        <v>15</v>
      </c>
      <c r="E818" s="1" t="s">
        <v>12</v>
      </c>
      <c r="F818" s="1" t="s">
        <v>12</v>
      </c>
      <c r="G818">
        <v>47</v>
      </c>
      <c r="H818" s="2">
        <v>2.8709490740741472E-3</v>
      </c>
      <c r="I818">
        <v>4</v>
      </c>
      <c r="J818">
        <v>4</v>
      </c>
      <c r="K818">
        <v>240</v>
      </c>
      <c r="L818">
        <v>8</v>
      </c>
      <c r="M818">
        <v>248</v>
      </c>
      <c r="N818">
        <v>4.1333333333333337</v>
      </c>
      <c r="O818">
        <v>4.13</v>
      </c>
    </row>
    <row r="819" spans="1:15" x14ac:dyDescent="0.3">
      <c r="A819" s="1" t="s">
        <v>841</v>
      </c>
      <c r="B819" s="2">
        <v>42386.682000000001</v>
      </c>
      <c r="C819" s="1" t="s">
        <v>30</v>
      </c>
      <c r="D819" s="1" t="s">
        <v>21</v>
      </c>
      <c r="E819" s="1" t="s">
        <v>12</v>
      </c>
      <c r="F819" s="1" t="s">
        <v>12</v>
      </c>
      <c r="G819">
        <v>101</v>
      </c>
      <c r="H819" s="2">
        <v>3.6989814814814004E-3</v>
      </c>
      <c r="I819">
        <v>2</v>
      </c>
      <c r="J819">
        <v>5</v>
      </c>
      <c r="K819">
        <v>300</v>
      </c>
      <c r="L819">
        <v>20</v>
      </c>
      <c r="M819">
        <v>320</v>
      </c>
      <c r="N819">
        <v>5.333333333333333</v>
      </c>
      <c r="O819">
        <v>5.33</v>
      </c>
    </row>
    <row r="820" spans="1:15" x14ac:dyDescent="0.3">
      <c r="A820" s="1" t="s">
        <v>842</v>
      </c>
      <c r="B820" s="2">
        <v>42386.64</v>
      </c>
      <c r="C820" s="1" t="s">
        <v>44</v>
      </c>
      <c r="D820" s="1" t="s">
        <v>24</v>
      </c>
      <c r="E820" s="1" t="s">
        <v>12</v>
      </c>
      <c r="F820" s="1" t="s">
        <v>12</v>
      </c>
      <c r="G820">
        <v>18</v>
      </c>
      <c r="H820" s="2">
        <v>5.3761574074084884E-4</v>
      </c>
      <c r="I820">
        <v>1</v>
      </c>
      <c r="J820">
        <v>0</v>
      </c>
      <c r="K820">
        <v>0</v>
      </c>
      <c r="L820">
        <v>46</v>
      </c>
      <c r="M820">
        <v>46</v>
      </c>
      <c r="N820">
        <v>0.76666666666666672</v>
      </c>
      <c r="O820">
        <v>0.77</v>
      </c>
    </row>
    <row r="821" spans="1:15" x14ac:dyDescent="0.3">
      <c r="A821" s="1" t="s">
        <v>843</v>
      </c>
      <c r="B821" s="2">
        <v>42386.64</v>
      </c>
      <c r="C821" s="1" t="s">
        <v>14</v>
      </c>
      <c r="D821" s="1" t="s">
        <v>11</v>
      </c>
      <c r="E821" s="1" t="s">
        <v>12</v>
      </c>
      <c r="F821" s="1" t="s">
        <v>12</v>
      </c>
      <c r="G821">
        <v>80</v>
      </c>
      <c r="H821" s="2">
        <v>8.8045138888892538E-4</v>
      </c>
      <c r="I821">
        <v>3</v>
      </c>
      <c r="J821">
        <v>1</v>
      </c>
      <c r="K821">
        <v>60</v>
      </c>
      <c r="L821">
        <v>16</v>
      </c>
      <c r="M821">
        <v>76</v>
      </c>
      <c r="N821">
        <v>1.2666666666666666</v>
      </c>
      <c r="O821">
        <v>1.27</v>
      </c>
    </row>
    <row r="822" spans="1:15" x14ac:dyDescent="0.3">
      <c r="A822" s="1" t="s">
        <v>844</v>
      </c>
      <c r="B822" s="2">
        <v>42386.625999999997</v>
      </c>
      <c r="C822" s="1" t="s">
        <v>17</v>
      </c>
      <c r="D822" s="1" t="s">
        <v>21</v>
      </c>
      <c r="E822" s="1" t="s">
        <v>12</v>
      </c>
      <c r="F822" s="1" t="s">
        <v>12</v>
      </c>
      <c r="G822">
        <v>53</v>
      </c>
      <c r="H822" s="2">
        <v>3.6013773148149131E-3</v>
      </c>
      <c r="I822">
        <v>2</v>
      </c>
      <c r="J822">
        <v>5</v>
      </c>
      <c r="K822">
        <v>300</v>
      </c>
      <c r="L822">
        <v>11</v>
      </c>
      <c r="M822">
        <v>311</v>
      </c>
      <c r="N822">
        <v>5.1833333333333336</v>
      </c>
      <c r="O822">
        <v>5.18</v>
      </c>
    </row>
    <row r="823" spans="1:15" x14ac:dyDescent="0.3">
      <c r="A823" s="1" t="s">
        <v>845</v>
      </c>
      <c r="B823" s="2">
        <v>42386.625999999997</v>
      </c>
      <c r="C823" s="1" t="s">
        <v>20</v>
      </c>
      <c r="D823" s="1" t="s">
        <v>11</v>
      </c>
      <c r="E823" s="1" t="s">
        <v>12</v>
      </c>
      <c r="F823" s="1" t="s">
        <v>12</v>
      </c>
      <c r="G823">
        <v>61</v>
      </c>
      <c r="H823" s="2">
        <v>4.3427083333336114E-4</v>
      </c>
      <c r="I823">
        <v>5</v>
      </c>
      <c r="J823">
        <v>0</v>
      </c>
      <c r="K823">
        <v>0</v>
      </c>
      <c r="L823">
        <v>38</v>
      </c>
      <c r="M823">
        <v>38</v>
      </c>
      <c r="N823">
        <v>0.6333333333333333</v>
      </c>
      <c r="O823">
        <v>0.63</v>
      </c>
    </row>
    <row r="824" spans="1:15" x14ac:dyDescent="0.3">
      <c r="A824" s="1" t="s">
        <v>846</v>
      </c>
      <c r="B824" s="2">
        <v>42386.625</v>
      </c>
      <c r="C824" s="1" t="s">
        <v>14</v>
      </c>
      <c r="D824" s="1" t="s">
        <v>26</v>
      </c>
      <c r="E824" s="1" t="s">
        <v>18</v>
      </c>
      <c r="F824" s="1" t="s">
        <v>18</v>
      </c>
      <c r="H824" s="2"/>
    </row>
    <row r="825" spans="1:15" x14ac:dyDescent="0.3">
      <c r="A825" s="1" t="s">
        <v>847</v>
      </c>
      <c r="B825" s="2">
        <v>42386.625</v>
      </c>
      <c r="C825" s="1" t="s">
        <v>17</v>
      </c>
      <c r="D825" s="1" t="s">
        <v>26</v>
      </c>
      <c r="E825" s="1" t="s">
        <v>12</v>
      </c>
      <c r="F825" s="1" t="s">
        <v>12</v>
      </c>
      <c r="G825">
        <v>124</v>
      </c>
      <c r="H825" s="2">
        <v>4.3743055555556243E-3</v>
      </c>
      <c r="I825">
        <v>4</v>
      </c>
      <c r="J825">
        <v>6</v>
      </c>
      <c r="K825">
        <v>360</v>
      </c>
      <c r="L825">
        <v>18</v>
      </c>
      <c r="M825">
        <v>378</v>
      </c>
      <c r="N825">
        <v>6.3</v>
      </c>
      <c r="O825">
        <v>6.3</v>
      </c>
    </row>
    <row r="826" spans="1:15" x14ac:dyDescent="0.3">
      <c r="A826" s="1" t="s">
        <v>848</v>
      </c>
      <c r="B826" s="2">
        <v>42386.605000000003</v>
      </c>
      <c r="C826" s="1" t="s">
        <v>17</v>
      </c>
      <c r="D826" s="1" t="s">
        <v>15</v>
      </c>
      <c r="E826" s="1" t="s">
        <v>12</v>
      </c>
      <c r="F826" s="1" t="s">
        <v>12</v>
      </c>
      <c r="G826">
        <v>19</v>
      </c>
      <c r="H826" s="2">
        <v>9.381365740741554E-4</v>
      </c>
      <c r="I826">
        <v>5</v>
      </c>
      <c r="J826">
        <v>1</v>
      </c>
      <c r="K826">
        <v>60</v>
      </c>
      <c r="L826">
        <v>21</v>
      </c>
      <c r="M826">
        <v>81</v>
      </c>
      <c r="N826">
        <v>1.35</v>
      </c>
      <c r="O826">
        <v>1.35</v>
      </c>
    </row>
    <row r="827" spans="1:15" x14ac:dyDescent="0.3">
      <c r="A827" s="1" t="s">
        <v>849</v>
      </c>
      <c r="B827" s="2">
        <v>42386.605000000003</v>
      </c>
      <c r="C827" s="1" t="s">
        <v>30</v>
      </c>
      <c r="D827" s="1" t="s">
        <v>24</v>
      </c>
      <c r="E827" s="1" t="s">
        <v>18</v>
      </c>
      <c r="F827" s="1" t="s">
        <v>18</v>
      </c>
      <c r="H827" s="2"/>
    </row>
    <row r="828" spans="1:15" x14ac:dyDescent="0.3">
      <c r="A828" s="1" t="s">
        <v>850</v>
      </c>
      <c r="B828" s="2">
        <v>42386.603000000003</v>
      </c>
      <c r="C828" s="1" t="s">
        <v>20</v>
      </c>
      <c r="D828" s="1" t="s">
        <v>21</v>
      </c>
      <c r="E828" s="1" t="s">
        <v>12</v>
      </c>
      <c r="F828" s="1" t="s">
        <v>12</v>
      </c>
      <c r="G828">
        <v>97</v>
      </c>
      <c r="H828" s="2">
        <v>1.7940393518518505E-3</v>
      </c>
      <c r="I828">
        <v>5</v>
      </c>
      <c r="J828">
        <v>2</v>
      </c>
      <c r="K828">
        <v>120</v>
      </c>
      <c r="L828">
        <v>35</v>
      </c>
      <c r="M828">
        <v>155</v>
      </c>
      <c r="N828">
        <v>2.5833333333333335</v>
      </c>
      <c r="O828">
        <v>2.58</v>
      </c>
    </row>
    <row r="829" spans="1:15" x14ac:dyDescent="0.3">
      <c r="A829" s="1" t="s">
        <v>851</v>
      </c>
      <c r="B829" s="2">
        <v>42386.603000000003</v>
      </c>
      <c r="C829" s="1" t="s">
        <v>23</v>
      </c>
      <c r="D829" s="1" t="s">
        <v>26</v>
      </c>
      <c r="E829" s="1" t="s">
        <v>12</v>
      </c>
      <c r="F829" s="1" t="s">
        <v>12</v>
      </c>
      <c r="G829">
        <v>118</v>
      </c>
      <c r="H829" s="2">
        <v>5.9775462962963211E-4</v>
      </c>
      <c r="I829">
        <v>4</v>
      </c>
      <c r="J829">
        <v>0</v>
      </c>
      <c r="K829">
        <v>0</v>
      </c>
      <c r="L829">
        <v>52</v>
      </c>
      <c r="M829">
        <v>52</v>
      </c>
      <c r="N829">
        <v>0.8666666666666667</v>
      </c>
      <c r="O829">
        <v>0.87</v>
      </c>
    </row>
    <row r="830" spans="1:15" x14ac:dyDescent="0.3">
      <c r="A830" s="1" t="s">
        <v>852</v>
      </c>
      <c r="B830" s="2">
        <v>42386.595999999998</v>
      </c>
      <c r="C830" s="1" t="s">
        <v>20</v>
      </c>
      <c r="D830" s="1" t="s">
        <v>26</v>
      </c>
      <c r="E830" s="1" t="s">
        <v>18</v>
      </c>
      <c r="F830" s="1" t="s">
        <v>18</v>
      </c>
      <c r="H830" s="2"/>
    </row>
    <row r="831" spans="1:15" x14ac:dyDescent="0.3">
      <c r="A831" s="1" t="s">
        <v>853</v>
      </c>
      <c r="B831" s="2">
        <v>42386.595999999998</v>
      </c>
      <c r="C831" s="1" t="s">
        <v>10</v>
      </c>
      <c r="D831" s="1" t="s">
        <v>21</v>
      </c>
      <c r="E831" s="1" t="s">
        <v>12</v>
      </c>
      <c r="F831" s="1" t="s">
        <v>12</v>
      </c>
      <c r="G831">
        <v>60</v>
      </c>
      <c r="H831" s="2">
        <v>1.3621180555556389E-3</v>
      </c>
      <c r="I831">
        <v>4</v>
      </c>
      <c r="J831">
        <v>1</v>
      </c>
      <c r="K831">
        <v>60</v>
      </c>
      <c r="L831">
        <v>58</v>
      </c>
      <c r="M831">
        <v>118</v>
      </c>
      <c r="N831">
        <v>1.9666666666666666</v>
      </c>
      <c r="O831">
        <v>1.97</v>
      </c>
    </row>
    <row r="832" spans="1:15" x14ac:dyDescent="0.3">
      <c r="A832" s="1" t="s">
        <v>854</v>
      </c>
      <c r="B832" s="2">
        <v>42386.584000000003</v>
      </c>
      <c r="C832" s="1" t="s">
        <v>36</v>
      </c>
      <c r="D832" s="1" t="s">
        <v>21</v>
      </c>
      <c r="E832" s="1" t="s">
        <v>12</v>
      </c>
      <c r="F832" s="1" t="s">
        <v>12</v>
      </c>
      <c r="G832">
        <v>22</v>
      </c>
      <c r="H832" s="2">
        <v>3.3920370370370545E-3</v>
      </c>
      <c r="I832">
        <v>5</v>
      </c>
      <c r="J832">
        <v>4</v>
      </c>
      <c r="K832">
        <v>240</v>
      </c>
      <c r="L832">
        <v>53</v>
      </c>
      <c r="M832">
        <v>293</v>
      </c>
      <c r="N832">
        <v>4.8833333333333337</v>
      </c>
      <c r="O832">
        <v>4.88</v>
      </c>
    </row>
    <row r="833" spans="1:15" x14ac:dyDescent="0.3">
      <c r="A833" s="1" t="s">
        <v>855</v>
      </c>
      <c r="B833" s="2">
        <v>42386.584000000003</v>
      </c>
      <c r="C833" s="1" t="s">
        <v>20</v>
      </c>
      <c r="D833" s="1" t="s">
        <v>26</v>
      </c>
      <c r="E833" s="1" t="s">
        <v>12</v>
      </c>
      <c r="F833" s="1" t="s">
        <v>18</v>
      </c>
      <c r="G833">
        <v>113</v>
      </c>
      <c r="H833" s="2">
        <v>1.9091319444444199E-3</v>
      </c>
      <c r="I833">
        <v>2</v>
      </c>
      <c r="J833">
        <v>2</v>
      </c>
      <c r="K833">
        <v>120</v>
      </c>
      <c r="L833">
        <v>45</v>
      </c>
      <c r="M833">
        <v>165</v>
      </c>
      <c r="N833">
        <v>2.75</v>
      </c>
      <c r="O833">
        <v>2.75</v>
      </c>
    </row>
    <row r="834" spans="1:15" x14ac:dyDescent="0.3">
      <c r="A834" s="1" t="s">
        <v>856</v>
      </c>
      <c r="B834" s="2">
        <v>42386.578999999998</v>
      </c>
      <c r="C834" s="1" t="s">
        <v>44</v>
      </c>
      <c r="D834" s="1" t="s">
        <v>24</v>
      </c>
      <c r="E834" s="1" t="s">
        <v>12</v>
      </c>
      <c r="F834" s="1" t="s">
        <v>12</v>
      </c>
      <c r="G834">
        <v>120</v>
      </c>
      <c r="H834" s="2">
        <v>1.6215740740741502E-3</v>
      </c>
      <c r="I834">
        <v>4</v>
      </c>
      <c r="J834">
        <v>2</v>
      </c>
      <c r="K834">
        <v>120</v>
      </c>
      <c r="L834">
        <v>20</v>
      </c>
      <c r="M834">
        <v>140</v>
      </c>
      <c r="N834">
        <v>2.3333333333333335</v>
      </c>
      <c r="O834">
        <v>2.33</v>
      </c>
    </row>
    <row r="835" spans="1:15" x14ac:dyDescent="0.3">
      <c r="A835" s="1" t="s">
        <v>857</v>
      </c>
      <c r="B835" s="2">
        <v>42386.578999999998</v>
      </c>
      <c r="C835" s="1" t="s">
        <v>23</v>
      </c>
      <c r="D835" s="1" t="s">
        <v>15</v>
      </c>
      <c r="E835" s="1" t="s">
        <v>12</v>
      </c>
      <c r="F835" s="1" t="s">
        <v>12</v>
      </c>
      <c r="G835">
        <v>91</v>
      </c>
      <c r="H835" s="2">
        <v>5.2178240740730075E-4</v>
      </c>
      <c r="I835">
        <v>5</v>
      </c>
      <c r="J835">
        <v>0</v>
      </c>
      <c r="K835">
        <v>0</v>
      </c>
      <c r="L835">
        <v>45</v>
      </c>
      <c r="M835">
        <v>45</v>
      </c>
      <c r="N835">
        <v>0.75</v>
      </c>
      <c r="O835">
        <v>0.75</v>
      </c>
    </row>
    <row r="836" spans="1:15" x14ac:dyDescent="0.3">
      <c r="A836" s="1" t="s">
        <v>858</v>
      </c>
      <c r="B836" s="2">
        <v>42386.567000000003</v>
      </c>
      <c r="C836" s="1" t="s">
        <v>20</v>
      </c>
      <c r="D836" s="1" t="s">
        <v>24</v>
      </c>
      <c r="E836" s="1" t="s">
        <v>12</v>
      </c>
      <c r="F836" s="1" t="s">
        <v>12</v>
      </c>
      <c r="G836">
        <v>67</v>
      </c>
      <c r="H836" s="2">
        <v>1.2791782407406416E-3</v>
      </c>
      <c r="I836">
        <v>3</v>
      </c>
      <c r="J836">
        <v>1</v>
      </c>
      <c r="K836">
        <v>60</v>
      </c>
      <c r="L836">
        <v>51</v>
      </c>
      <c r="M836">
        <v>111</v>
      </c>
      <c r="N836">
        <v>1.85</v>
      </c>
      <c r="O836">
        <v>1.85</v>
      </c>
    </row>
    <row r="837" spans="1:15" x14ac:dyDescent="0.3">
      <c r="A837" s="1" t="s">
        <v>859</v>
      </c>
      <c r="B837" s="2">
        <v>42386.567000000003</v>
      </c>
      <c r="C837" s="1" t="s">
        <v>30</v>
      </c>
      <c r="D837" s="1" t="s">
        <v>24</v>
      </c>
      <c r="E837" s="1" t="s">
        <v>12</v>
      </c>
      <c r="F837" s="1" t="s">
        <v>12</v>
      </c>
      <c r="G837">
        <v>98</v>
      </c>
      <c r="H837" s="2">
        <v>8.7642361111117673E-4</v>
      </c>
      <c r="I837">
        <v>5</v>
      </c>
      <c r="J837">
        <v>1</v>
      </c>
      <c r="K837">
        <v>60</v>
      </c>
      <c r="L837">
        <v>16</v>
      </c>
      <c r="M837">
        <v>76</v>
      </c>
      <c r="N837">
        <v>1.2666666666666666</v>
      </c>
      <c r="O837">
        <v>1.27</v>
      </c>
    </row>
    <row r="838" spans="1:15" x14ac:dyDescent="0.3">
      <c r="A838" s="1" t="s">
        <v>860</v>
      </c>
      <c r="B838" s="2">
        <v>42386.563000000002</v>
      </c>
      <c r="C838" s="1" t="s">
        <v>36</v>
      </c>
      <c r="D838" s="1" t="s">
        <v>24</v>
      </c>
      <c r="E838" s="1" t="s">
        <v>12</v>
      </c>
      <c r="F838" s="1" t="s">
        <v>12</v>
      </c>
      <c r="G838">
        <v>106</v>
      </c>
      <c r="H838" s="2">
        <v>1.9297337962962402E-3</v>
      </c>
      <c r="I838">
        <v>5</v>
      </c>
      <c r="J838">
        <v>2</v>
      </c>
      <c r="K838">
        <v>120</v>
      </c>
      <c r="L838">
        <v>47</v>
      </c>
      <c r="M838">
        <v>167</v>
      </c>
      <c r="N838">
        <v>2.7833333333333332</v>
      </c>
      <c r="O838">
        <v>2.78</v>
      </c>
    </row>
    <row r="839" spans="1:15" x14ac:dyDescent="0.3">
      <c r="A839" s="1" t="s">
        <v>861</v>
      </c>
      <c r="B839" s="2">
        <v>42386.563000000002</v>
      </c>
      <c r="C839" s="1" t="s">
        <v>20</v>
      </c>
      <c r="D839" s="1" t="s">
        <v>21</v>
      </c>
      <c r="E839" s="1" t="s">
        <v>12</v>
      </c>
      <c r="F839" s="1" t="s">
        <v>12</v>
      </c>
      <c r="G839">
        <v>97</v>
      </c>
      <c r="H839" s="2">
        <v>1.8416203703703893E-3</v>
      </c>
      <c r="I839">
        <v>2</v>
      </c>
      <c r="J839">
        <v>2</v>
      </c>
      <c r="K839">
        <v>120</v>
      </c>
      <c r="L839">
        <v>39</v>
      </c>
      <c r="M839">
        <v>159</v>
      </c>
      <c r="N839">
        <v>2.65</v>
      </c>
      <c r="O839">
        <v>2.65</v>
      </c>
    </row>
    <row r="840" spans="1:15" x14ac:dyDescent="0.3">
      <c r="A840" s="1" t="s">
        <v>862</v>
      </c>
      <c r="B840" s="2">
        <v>42386.561999999998</v>
      </c>
      <c r="C840" s="1" t="s">
        <v>44</v>
      </c>
      <c r="D840" s="1" t="s">
        <v>15</v>
      </c>
      <c r="E840" s="1" t="s">
        <v>12</v>
      </c>
      <c r="F840" s="1" t="s">
        <v>12</v>
      </c>
      <c r="G840">
        <v>40</v>
      </c>
      <c r="H840" s="2">
        <v>2.0920949074074713E-3</v>
      </c>
      <c r="I840">
        <v>4</v>
      </c>
      <c r="J840">
        <v>3</v>
      </c>
      <c r="K840">
        <v>180</v>
      </c>
      <c r="L840">
        <v>1</v>
      </c>
      <c r="M840">
        <v>181</v>
      </c>
      <c r="N840">
        <v>3.0166666666666666</v>
      </c>
      <c r="O840">
        <v>3.02</v>
      </c>
    </row>
    <row r="841" spans="1:15" x14ac:dyDescent="0.3">
      <c r="A841" s="1" t="s">
        <v>863</v>
      </c>
      <c r="B841" s="2">
        <v>42386.561999999998</v>
      </c>
      <c r="C841" s="1" t="s">
        <v>36</v>
      </c>
      <c r="D841" s="1" t="s">
        <v>15</v>
      </c>
      <c r="E841" s="1" t="s">
        <v>12</v>
      </c>
      <c r="F841" s="1" t="s">
        <v>12</v>
      </c>
      <c r="G841">
        <v>35</v>
      </c>
      <c r="H841" s="2">
        <v>2.1672916666666264E-3</v>
      </c>
      <c r="I841">
        <v>2</v>
      </c>
      <c r="J841">
        <v>3</v>
      </c>
      <c r="K841">
        <v>180</v>
      </c>
      <c r="L841">
        <v>7</v>
      </c>
      <c r="M841">
        <v>187</v>
      </c>
      <c r="N841">
        <v>3.1166666666666667</v>
      </c>
      <c r="O841">
        <v>3.12</v>
      </c>
    </row>
    <row r="842" spans="1:15" x14ac:dyDescent="0.3">
      <c r="A842" s="1" t="s">
        <v>864</v>
      </c>
      <c r="B842" s="2">
        <v>42386.531000000003</v>
      </c>
      <c r="C842" s="1" t="s">
        <v>44</v>
      </c>
      <c r="D842" s="1" t="s">
        <v>11</v>
      </c>
      <c r="E842" s="1" t="s">
        <v>18</v>
      </c>
      <c r="F842" s="1" t="s">
        <v>18</v>
      </c>
      <c r="H842" s="2"/>
    </row>
    <row r="843" spans="1:15" x14ac:dyDescent="0.3">
      <c r="A843" s="1" t="s">
        <v>865</v>
      </c>
      <c r="B843" s="2">
        <v>42386.531000000003</v>
      </c>
      <c r="C843" s="1" t="s">
        <v>10</v>
      </c>
      <c r="D843" s="1" t="s">
        <v>15</v>
      </c>
      <c r="E843" s="1" t="s">
        <v>18</v>
      </c>
      <c r="F843" s="1" t="s">
        <v>18</v>
      </c>
      <c r="H843" s="2"/>
    </row>
    <row r="844" spans="1:15" x14ac:dyDescent="0.3">
      <c r="A844" s="1" t="s">
        <v>866</v>
      </c>
      <c r="B844" s="2">
        <v>42386.527000000002</v>
      </c>
      <c r="C844" s="1" t="s">
        <v>10</v>
      </c>
      <c r="D844" s="1" t="s">
        <v>26</v>
      </c>
      <c r="E844" s="1" t="s">
        <v>18</v>
      </c>
      <c r="F844" s="1" t="s">
        <v>18</v>
      </c>
      <c r="H844" s="2"/>
    </row>
    <row r="845" spans="1:15" x14ac:dyDescent="0.3">
      <c r="A845" s="1" t="s">
        <v>867</v>
      </c>
      <c r="B845" s="2">
        <v>42386.527000000002</v>
      </c>
      <c r="C845" s="1" t="s">
        <v>30</v>
      </c>
      <c r="D845" s="1" t="s">
        <v>11</v>
      </c>
      <c r="E845" s="1" t="s">
        <v>12</v>
      </c>
      <c r="F845" s="1" t="s">
        <v>12</v>
      </c>
      <c r="G845">
        <v>111</v>
      </c>
      <c r="H845" s="2">
        <v>1.6143634259260242E-3</v>
      </c>
      <c r="I845">
        <v>5</v>
      </c>
      <c r="J845">
        <v>2</v>
      </c>
      <c r="K845">
        <v>120</v>
      </c>
      <c r="L845">
        <v>19</v>
      </c>
      <c r="M845">
        <v>139</v>
      </c>
      <c r="N845">
        <v>2.3166666666666669</v>
      </c>
      <c r="O845">
        <v>2.3199999999999998</v>
      </c>
    </row>
    <row r="846" spans="1:15" x14ac:dyDescent="0.3">
      <c r="A846" s="1" t="s">
        <v>868</v>
      </c>
      <c r="B846" s="2">
        <v>42386.49</v>
      </c>
      <c r="C846" s="1" t="s">
        <v>10</v>
      </c>
      <c r="D846" s="1" t="s">
        <v>26</v>
      </c>
      <c r="E846" s="1" t="s">
        <v>12</v>
      </c>
      <c r="F846" s="1" t="s">
        <v>12</v>
      </c>
      <c r="G846">
        <v>20</v>
      </c>
      <c r="H846" s="2">
        <v>3.230416666666569E-3</v>
      </c>
      <c r="I846">
        <v>5</v>
      </c>
      <c r="J846">
        <v>4</v>
      </c>
      <c r="K846">
        <v>240</v>
      </c>
      <c r="L846">
        <v>39</v>
      </c>
      <c r="M846">
        <v>279</v>
      </c>
      <c r="N846">
        <v>4.6500000000000004</v>
      </c>
      <c r="O846">
        <v>4.6500000000000004</v>
      </c>
    </row>
    <row r="847" spans="1:15" x14ac:dyDescent="0.3">
      <c r="A847" s="1" t="s">
        <v>869</v>
      </c>
      <c r="B847" s="2">
        <v>42386.49</v>
      </c>
      <c r="C847" s="1" t="s">
        <v>30</v>
      </c>
      <c r="D847" s="1" t="s">
        <v>24</v>
      </c>
      <c r="E847" s="1" t="s">
        <v>12</v>
      </c>
      <c r="F847" s="1" t="s">
        <v>12</v>
      </c>
      <c r="G847">
        <v>64</v>
      </c>
      <c r="H847" s="2">
        <v>3.9998263888889607E-3</v>
      </c>
      <c r="I847">
        <v>3</v>
      </c>
      <c r="J847">
        <v>5</v>
      </c>
      <c r="K847">
        <v>300</v>
      </c>
      <c r="L847">
        <v>46</v>
      </c>
      <c r="M847">
        <v>346</v>
      </c>
      <c r="N847">
        <v>5.7666666666666666</v>
      </c>
      <c r="O847">
        <v>5.77</v>
      </c>
    </row>
    <row r="848" spans="1:15" x14ac:dyDescent="0.3">
      <c r="A848" s="1" t="s">
        <v>870</v>
      </c>
      <c r="B848" s="2">
        <v>42386.487999999998</v>
      </c>
      <c r="C848" s="1" t="s">
        <v>36</v>
      </c>
      <c r="D848" s="1" t="s">
        <v>24</v>
      </c>
      <c r="E848" s="1" t="s">
        <v>12</v>
      </c>
      <c r="F848" s="1" t="s">
        <v>12</v>
      </c>
      <c r="G848">
        <v>59</v>
      </c>
      <c r="H848" s="2">
        <v>1.5857870370370453E-3</v>
      </c>
      <c r="I848">
        <v>5</v>
      </c>
      <c r="J848">
        <v>2</v>
      </c>
      <c r="K848">
        <v>120</v>
      </c>
      <c r="L848">
        <v>17</v>
      </c>
      <c r="M848">
        <v>137</v>
      </c>
      <c r="N848">
        <v>2.2833333333333332</v>
      </c>
      <c r="O848">
        <v>2.2799999999999998</v>
      </c>
    </row>
    <row r="849" spans="1:15" x14ac:dyDescent="0.3">
      <c r="A849" s="1" t="s">
        <v>871</v>
      </c>
      <c r="B849" s="2">
        <v>42386.487999999998</v>
      </c>
      <c r="C849" s="1" t="s">
        <v>14</v>
      </c>
      <c r="D849" s="1" t="s">
        <v>24</v>
      </c>
      <c r="E849" s="1" t="s">
        <v>18</v>
      </c>
      <c r="F849" s="1" t="s">
        <v>18</v>
      </c>
      <c r="H849" s="2"/>
    </row>
    <row r="850" spans="1:15" x14ac:dyDescent="0.3">
      <c r="A850" s="1" t="s">
        <v>872</v>
      </c>
      <c r="B850" s="2">
        <v>42386.487999999998</v>
      </c>
      <c r="C850" s="1" t="s">
        <v>36</v>
      </c>
      <c r="D850" s="1" t="s">
        <v>24</v>
      </c>
      <c r="E850" s="1" t="s">
        <v>12</v>
      </c>
      <c r="F850" s="1" t="s">
        <v>12</v>
      </c>
      <c r="G850">
        <v>125</v>
      </c>
      <c r="H850" s="2">
        <v>2.1828587962962054E-3</v>
      </c>
      <c r="I850">
        <v>2</v>
      </c>
      <c r="J850">
        <v>3</v>
      </c>
      <c r="K850">
        <v>180</v>
      </c>
      <c r="L850">
        <v>9</v>
      </c>
      <c r="M850">
        <v>189</v>
      </c>
      <c r="N850">
        <v>3.15</v>
      </c>
      <c r="O850">
        <v>3.15</v>
      </c>
    </row>
    <row r="851" spans="1:15" x14ac:dyDescent="0.3">
      <c r="A851" s="1" t="s">
        <v>873</v>
      </c>
      <c r="B851" s="2">
        <v>42386.487999999998</v>
      </c>
      <c r="C851" s="1" t="s">
        <v>14</v>
      </c>
      <c r="D851" s="1" t="s">
        <v>26</v>
      </c>
      <c r="E851" s="1" t="s">
        <v>12</v>
      </c>
      <c r="F851" s="1" t="s">
        <v>12</v>
      </c>
      <c r="G851">
        <v>88</v>
      </c>
      <c r="H851" s="2">
        <v>2.8510648148147855E-3</v>
      </c>
      <c r="I851">
        <v>4</v>
      </c>
      <c r="J851">
        <v>4</v>
      </c>
      <c r="K851">
        <v>240</v>
      </c>
      <c r="L851">
        <v>6</v>
      </c>
      <c r="M851">
        <v>246</v>
      </c>
      <c r="N851">
        <v>4.0999999999999996</v>
      </c>
      <c r="O851">
        <v>4.0999999999999996</v>
      </c>
    </row>
    <row r="852" spans="1:15" x14ac:dyDescent="0.3">
      <c r="A852" s="1" t="s">
        <v>874</v>
      </c>
      <c r="B852" s="2">
        <v>42386.438999999998</v>
      </c>
      <c r="C852" s="1" t="s">
        <v>36</v>
      </c>
      <c r="D852" s="1" t="s">
        <v>26</v>
      </c>
      <c r="E852" s="1" t="s">
        <v>12</v>
      </c>
      <c r="F852" s="1" t="s">
        <v>12</v>
      </c>
      <c r="G852">
        <v>88</v>
      </c>
      <c r="H852" s="2">
        <v>2.815486111111154E-3</v>
      </c>
      <c r="I852">
        <v>4</v>
      </c>
      <c r="J852">
        <v>4</v>
      </c>
      <c r="K852">
        <v>240</v>
      </c>
      <c r="L852">
        <v>3</v>
      </c>
      <c r="M852">
        <v>243</v>
      </c>
      <c r="N852">
        <v>4.05</v>
      </c>
      <c r="O852">
        <v>4.05</v>
      </c>
    </row>
    <row r="853" spans="1:15" x14ac:dyDescent="0.3">
      <c r="A853" s="1" t="s">
        <v>875</v>
      </c>
      <c r="B853" s="2">
        <v>42386.438999999998</v>
      </c>
      <c r="C853" s="1" t="s">
        <v>30</v>
      </c>
      <c r="D853" s="1" t="s">
        <v>26</v>
      </c>
      <c r="E853" s="1" t="s">
        <v>12</v>
      </c>
      <c r="F853" s="1" t="s">
        <v>12</v>
      </c>
      <c r="G853">
        <v>15</v>
      </c>
      <c r="H853" s="2">
        <v>2.1256481481481959E-3</v>
      </c>
      <c r="I853">
        <v>3</v>
      </c>
      <c r="J853">
        <v>3</v>
      </c>
      <c r="K853">
        <v>180</v>
      </c>
      <c r="L853">
        <v>4</v>
      </c>
      <c r="M853">
        <v>184</v>
      </c>
      <c r="N853">
        <v>3.0666666666666669</v>
      </c>
      <c r="O853">
        <v>3.07</v>
      </c>
    </row>
    <row r="854" spans="1:15" x14ac:dyDescent="0.3">
      <c r="A854" s="1" t="s">
        <v>876</v>
      </c>
      <c r="B854" s="2">
        <v>42386.411</v>
      </c>
      <c r="C854" s="1" t="s">
        <v>23</v>
      </c>
      <c r="D854" s="1" t="s">
        <v>15</v>
      </c>
      <c r="E854" s="1" t="s">
        <v>12</v>
      </c>
      <c r="F854" s="1" t="s">
        <v>12</v>
      </c>
      <c r="G854">
        <v>89</v>
      </c>
      <c r="H854" s="2">
        <v>2.2106134259258781E-3</v>
      </c>
      <c r="I854">
        <v>3</v>
      </c>
      <c r="J854">
        <v>3</v>
      </c>
      <c r="K854">
        <v>180</v>
      </c>
      <c r="L854">
        <v>11</v>
      </c>
      <c r="M854">
        <v>191</v>
      </c>
      <c r="N854">
        <v>3.1833333333333331</v>
      </c>
      <c r="O854">
        <v>3.18</v>
      </c>
    </row>
    <row r="855" spans="1:15" x14ac:dyDescent="0.3">
      <c r="A855" s="1" t="s">
        <v>877</v>
      </c>
      <c r="B855" s="2">
        <v>42386.411</v>
      </c>
      <c r="C855" s="1" t="s">
        <v>36</v>
      </c>
      <c r="D855" s="1" t="s">
        <v>24</v>
      </c>
      <c r="E855" s="1" t="s">
        <v>12</v>
      </c>
      <c r="F855" s="1" t="s">
        <v>12</v>
      </c>
      <c r="G855">
        <v>116</v>
      </c>
      <c r="H855" s="2">
        <v>4.377210648148111E-3</v>
      </c>
      <c r="I855">
        <v>4</v>
      </c>
      <c r="J855">
        <v>6</v>
      </c>
      <c r="K855">
        <v>360</v>
      </c>
      <c r="L855">
        <v>18</v>
      </c>
      <c r="M855">
        <v>378</v>
      </c>
      <c r="N855">
        <v>6.3</v>
      </c>
      <c r="O855">
        <v>6.3</v>
      </c>
    </row>
    <row r="856" spans="1:15" x14ac:dyDescent="0.3">
      <c r="A856" s="1" t="s">
        <v>878</v>
      </c>
      <c r="B856" s="2">
        <v>42385.75</v>
      </c>
      <c r="C856" s="1" t="s">
        <v>30</v>
      </c>
      <c r="D856" s="1" t="s">
        <v>26</v>
      </c>
      <c r="E856" s="1" t="s">
        <v>12</v>
      </c>
      <c r="F856" s="1" t="s">
        <v>12</v>
      </c>
      <c r="G856">
        <v>19</v>
      </c>
      <c r="H856" s="2">
        <v>1.187743055555579E-3</v>
      </c>
      <c r="I856">
        <v>5</v>
      </c>
      <c r="J856">
        <v>1</v>
      </c>
      <c r="K856">
        <v>60</v>
      </c>
      <c r="L856">
        <v>43</v>
      </c>
      <c r="M856">
        <v>103</v>
      </c>
      <c r="N856">
        <v>1.7166666666666666</v>
      </c>
      <c r="O856">
        <v>1.72</v>
      </c>
    </row>
    <row r="857" spans="1:15" x14ac:dyDescent="0.3">
      <c r="A857" s="1" t="s">
        <v>879</v>
      </c>
      <c r="B857" s="2">
        <v>42385.75</v>
      </c>
      <c r="C857" s="1" t="s">
        <v>23</v>
      </c>
      <c r="D857" s="1" t="s">
        <v>26</v>
      </c>
      <c r="E857" s="1" t="s">
        <v>12</v>
      </c>
      <c r="F857" s="1" t="s">
        <v>12</v>
      </c>
      <c r="G857">
        <v>34</v>
      </c>
      <c r="H857" s="2">
        <v>4.6856481481480916E-3</v>
      </c>
      <c r="I857">
        <v>4</v>
      </c>
      <c r="J857">
        <v>6</v>
      </c>
      <c r="K857">
        <v>360</v>
      </c>
      <c r="L857">
        <v>45</v>
      </c>
      <c r="M857">
        <v>405</v>
      </c>
      <c r="N857">
        <v>6.75</v>
      </c>
      <c r="O857">
        <v>6.75</v>
      </c>
    </row>
    <row r="858" spans="1:15" x14ac:dyDescent="0.3">
      <c r="A858" s="1" t="s">
        <v>880</v>
      </c>
      <c r="B858" s="2">
        <v>42385.749000000003</v>
      </c>
      <c r="C858" s="1" t="s">
        <v>14</v>
      </c>
      <c r="D858" s="1" t="s">
        <v>26</v>
      </c>
      <c r="E858" s="1" t="s">
        <v>12</v>
      </c>
      <c r="F858" s="1" t="s">
        <v>12</v>
      </c>
      <c r="G858">
        <v>82</v>
      </c>
      <c r="H858" s="2">
        <v>1.9945949074073877E-3</v>
      </c>
      <c r="I858">
        <v>4</v>
      </c>
      <c r="J858">
        <v>2</v>
      </c>
      <c r="K858">
        <v>120</v>
      </c>
      <c r="L858">
        <v>52</v>
      </c>
      <c r="M858">
        <v>172</v>
      </c>
      <c r="N858">
        <v>2.8666666666666667</v>
      </c>
      <c r="O858">
        <v>2.87</v>
      </c>
    </row>
    <row r="859" spans="1:15" x14ac:dyDescent="0.3">
      <c r="A859" s="1" t="s">
        <v>881</v>
      </c>
      <c r="B859" s="2">
        <v>42385.749000000003</v>
      </c>
      <c r="C859" s="1" t="s">
        <v>23</v>
      </c>
      <c r="D859" s="1" t="s">
        <v>11</v>
      </c>
      <c r="E859" s="1" t="s">
        <v>18</v>
      </c>
      <c r="F859" s="1" t="s">
        <v>18</v>
      </c>
      <c r="H859" s="2"/>
    </row>
    <row r="860" spans="1:15" x14ac:dyDescent="0.3">
      <c r="A860" s="1" t="s">
        <v>882</v>
      </c>
      <c r="B860" s="2">
        <v>42385.748</v>
      </c>
      <c r="C860" s="1" t="s">
        <v>30</v>
      </c>
      <c r="D860" s="1" t="s">
        <v>21</v>
      </c>
      <c r="E860" s="1" t="s">
        <v>12</v>
      </c>
      <c r="F860" s="1" t="s">
        <v>12</v>
      </c>
      <c r="G860">
        <v>99</v>
      </c>
      <c r="H860" s="2">
        <v>3.8519675925918762E-4</v>
      </c>
      <c r="I860">
        <v>5</v>
      </c>
      <c r="J860">
        <v>0</v>
      </c>
      <c r="K860">
        <v>0</v>
      </c>
      <c r="L860">
        <v>33</v>
      </c>
      <c r="M860">
        <v>33</v>
      </c>
      <c r="N860">
        <v>0.55000000000000004</v>
      </c>
      <c r="O860">
        <v>0.55000000000000004</v>
      </c>
    </row>
    <row r="861" spans="1:15" x14ac:dyDescent="0.3">
      <c r="A861" s="1" t="s">
        <v>883</v>
      </c>
      <c r="B861" s="2">
        <v>42385.748</v>
      </c>
      <c r="C861" s="1" t="s">
        <v>44</v>
      </c>
      <c r="D861" s="1" t="s">
        <v>15</v>
      </c>
      <c r="E861" s="1" t="s">
        <v>12</v>
      </c>
      <c r="F861" s="1" t="s">
        <v>12</v>
      </c>
      <c r="G861">
        <v>78</v>
      </c>
      <c r="H861" s="2">
        <v>1.2351041666667228E-3</v>
      </c>
      <c r="I861">
        <v>3</v>
      </c>
      <c r="J861">
        <v>1</v>
      </c>
      <c r="K861">
        <v>60</v>
      </c>
      <c r="L861">
        <v>47</v>
      </c>
      <c r="M861">
        <v>107</v>
      </c>
      <c r="N861">
        <v>1.7833333333333334</v>
      </c>
      <c r="O861">
        <v>1.78</v>
      </c>
    </row>
    <row r="862" spans="1:15" x14ac:dyDescent="0.3">
      <c r="A862" s="1" t="s">
        <v>884</v>
      </c>
      <c r="B862" s="2">
        <v>42385.737999999998</v>
      </c>
      <c r="C862" s="1" t="s">
        <v>30</v>
      </c>
      <c r="D862" s="1" t="s">
        <v>24</v>
      </c>
      <c r="E862" s="1" t="s">
        <v>12</v>
      </c>
      <c r="F862" s="1" t="s">
        <v>12</v>
      </c>
      <c r="G862">
        <v>36</v>
      </c>
      <c r="H862" s="2">
        <v>2.7534953703702847E-3</v>
      </c>
      <c r="I862">
        <v>4</v>
      </c>
      <c r="J862">
        <v>3</v>
      </c>
      <c r="K862">
        <v>180</v>
      </c>
      <c r="L862">
        <v>58</v>
      </c>
      <c r="M862">
        <v>238</v>
      </c>
      <c r="N862">
        <v>3.9666666666666668</v>
      </c>
      <c r="O862">
        <v>3.97</v>
      </c>
    </row>
    <row r="863" spans="1:15" x14ac:dyDescent="0.3">
      <c r="A863" s="1" t="s">
        <v>885</v>
      </c>
      <c r="B863" s="2">
        <v>42385.737999999998</v>
      </c>
      <c r="C863" s="1" t="s">
        <v>14</v>
      </c>
      <c r="D863" s="1" t="s">
        <v>24</v>
      </c>
      <c r="E863" s="1" t="s">
        <v>12</v>
      </c>
      <c r="F863" s="1" t="s">
        <v>12</v>
      </c>
      <c r="G863">
        <v>48</v>
      </c>
      <c r="H863" s="2">
        <v>2.5189814814814415E-3</v>
      </c>
      <c r="I863">
        <v>3</v>
      </c>
      <c r="J863">
        <v>3</v>
      </c>
      <c r="K863">
        <v>180</v>
      </c>
      <c r="L863">
        <v>38</v>
      </c>
      <c r="M863">
        <v>218</v>
      </c>
      <c r="N863">
        <v>3.6333333333333333</v>
      </c>
      <c r="O863">
        <v>3.63</v>
      </c>
    </row>
    <row r="864" spans="1:15" x14ac:dyDescent="0.3">
      <c r="A864" s="1" t="s">
        <v>886</v>
      </c>
      <c r="B864" s="2">
        <v>42385.703000000001</v>
      </c>
      <c r="C864" s="1" t="s">
        <v>10</v>
      </c>
      <c r="D864" s="1" t="s">
        <v>21</v>
      </c>
      <c r="E864" s="1" t="s">
        <v>12</v>
      </c>
      <c r="F864" s="1" t="s">
        <v>18</v>
      </c>
      <c r="G864">
        <v>58</v>
      </c>
      <c r="H864" s="2">
        <v>3.1326388888888168E-3</v>
      </c>
      <c r="I864">
        <v>2</v>
      </c>
      <c r="J864">
        <v>4</v>
      </c>
      <c r="K864">
        <v>240</v>
      </c>
      <c r="L864">
        <v>31</v>
      </c>
      <c r="M864">
        <v>271</v>
      </c>
      <c r="N864">
        <v>4.5166666666666666</v>
      </c>
      <c r="O864">
        <v>4.5199999999999996</v>
      </c>
    </row>
    <row r="865" spans="1:15" x14ac:dyDescent="0.3">
      <c r="A865" s="1" t="s">
        <v>887</v>
      </c>
      <c r="B865" s="2">
        <v>42385.703000000001</v>
      </c>
      <c r="C865" s="1" t="s">
        <v>23</v>
      </c>
      <c r="D865" s="1" t="s">
        <v>26</v>
      </c>
      <c r="E865" s="1" t="s">
        <v>12</v>
      </c>
      <c r="F865" s="1" t="s">
        <v>12</v>
      </c>
      <c r="G865">
        <v>13</v>
      </c>
      <c r="H865" s="2">
        <v>1.4413657407408298E-3</v>
      </c>
      <c r="I865">
        <v>3</v>
      </c>
      <c r="J865">
        <v>2</v>
      </c>
      <c r="K865">
        <v>120</v>
      </c>
      <c r="L865">
        <v>5</v>
      </c>
      <c r="M865">
        <v>125</v>
      </c>
      <c r="N865">
        <v>2.0833333333333335</v>
      </c>
      <c r="O865">
        <v>2.08</v>
      </c>
    </row>
    <row r="866" spans="1:15" x14ac:dyDescent="0.3">
      <c r="A866" s="1" t="s">
        <v>888</v>
      </c>
      <c r="B866" s="2">
        <v>42385.692000000003</v>
      </c>
      <c r="C866" s="1" t="s">
        <v>23</v>
      </c>
      <c r="D866" s="1" t="s">
        <v>15</v>
      </c>
      <c r="E866" s="1" t="s">
        <v>12</v>
      </c>
      <c r="F866" s="1" t="s">
        <v>12</v>
      </c>
      <c r="G866">
        <v>61</v>
      </c>
      <c r="H866" s="2">
        <v>4.3312037037037676E-3</v>
      </c>
      <c r="I866">
        <v>3</v>
      </c>
      <c r="J866">
        <v>6</v>
      </c>
      <c r="K866">
        <v>360</v>
      </c>
      <c r="L866">
        <v>14</v>
      </c>
      <c r="M866">
        <v>374</v>
      </c>
      <c r="N866">
        <v>6.2333333333333334</v>
      </c>
      <c r="O866">
        <v>6.23</v>
      </c>
    </row>
    <row r="867" spans="1:15" x14ac:dyDescent="0.3">
      <c r="A867" s="1" t="s">
        <v>889</v>
      </c>
      <c r="B867" s="2">
        <v>42385.692000000003</v>
      </c>
      <c r="C867" s="1" t="s">
        <v>10</v>
      </c>
      <c r="D867" s="1" t="s">
        <v>15</v>
      </c>
      <c r="E867" s="1" t="s">
        <v>18</v>
      </c>
      <c r="F867" s="1" t="s">
        <v>18</v>
      </c>
      <c r="H867" s="2"/>
    </row>
    <row r="868" spans="1:15" x14ac:dyDescent="0.3">
      <c r="A868" s="1" t="s">
        <v>890</v>
      </c>
      <c r="B868" s="2">
        <v>42385.690999999999</v>
      </c>
      <c r="C868" s="1" t="s">
        <v>44</v>
      </c>
      <c r="D868" s="1" t="s">
        <v>15</v>
      </c>
      <c r="E868" s="1" t="s">
        <v>12</v>
      </c>
      <c r="F868" s="1" t="s">
        <v>12</v>
      </c>
      <c r="G868">
        <v>114</v>
      </c>
      <c r="H868" s="2">
        <v>3.7266435185185909E-3</v>
      </c>
      <c r="I868">
        <v>4</v>
      </c>
      <c r="J868">
        <v>5</v>
      </c>
      <c r="K868">
        <v>300</v>
      </c>
      <c r="L868">
        <v>22</v>
      </c>
      <c r="M868">
        <v>322</v>
      </c>
      <c r="N868">
        <v>5.3666666666666663</v>
      </c>
      <c r="O868">
        <v>5.37</v>
      </c>
    </row>
    <row r="869" spans="1:15" x14ac:dyDescent="0.3">
      <c r="A869" s="1" t="s">
        <v>891</v>
      </c>
      <c r="B869" s="2">
        <v>42385.690999999999</v>
      </c>
      <c r="C869" s="1" t="s">
        <v>30</v>
      </c>
      <c r="D869" s="1" t="s">
        <v>15</v>
      </c>
      <c r="E869" s="1" t="s">
        <v>12</v>
      </c>
      <c r="F869" s="1" t="s">
        <v>12</v>
      </c>
      <c r="G869">
        <v>112</v>
      </c>
      <c r="H869" s="2">
        <v>6.215162037037647E-4</v>
      </c>
      <c r="I869">
        <v>5</v>
      </c>
      <c r="J869">
        <v>0</v>
      </c>
      <c r="K869">
        <v>0</v>
      </c>
      <c r="L869">
        <v>54</v>
      </c>
      <c r="M869">
        <v>54</v>
      </c>
      <c r="N869">
        <v>0.9</v>
      </c>
      <c r="O869">
        <v>0.9</v>
      </c>
    </row>
    <row r="870" spans="1:15" x14ac:dyDescent="0.3">
      <c r="A870" s="1" t="s">
        <v>892</v>
      </c>
      <c r="B870" s="2">
        <v>42385.661999999997</v>
      </c>
      <c r="C870" s="1" t="s">
        <v>36</v>
      </c>
      <c r="D870" s="1" t="s">
        <v>26</v>
      </c>
      <c r="E870" s="1" t="s">
        <v>12</v>
      </c>
      <c r="F870" s="1" t="s">
        <v>12</v>
      </c>
      <c r="G870">
        <v>79</v>
      </c>
      <c r="H870" s="2">
        <v>2.778750000000052E-3</v>
      </c>
      <c r="I870">
        <v>4</v>
      </c>
      <c r="J870">
        <v>4</v>
      </c>
      <c r="K870">
        <v>240</v>
      </c>
      <c r="L870">
        <v>0</v>
      </c>
      <c r="M870">
        <v>240</v>
      </c>
      <c r="N870">
        <v>4</v>
      </c>
      <c r="O870">
        <v>4</v>
      </c>
    </row>
    <row r="871" spans="1:15" x14ac:dyDescent="0.3">
      <c r="A871" s="1" t="s">
        <v>893</v>
      </c>
      <c r="B871" s="2">
        <v>42385.661999999997</v>
      </c>
      <c r="C871" s="1" t="s">
        <v>23</v>
      </c>
      <c r="D871" s="1" t="s">
        <v>24</v>
      </c>
      <c r="E871" s="1" t="s">
        <v>12</v>
      </c>
      <c r="F871" s="1" t="s">
        <v>12</v>
      </c>
      <c r="G871">
        <v>33</v>
      </c>
      <c r="H871" s="2">
        <v>3.4914120370370672E-3</v>
      </c>
      <c r="I871">
        <v>4</v>
      </c>
      <c r="J871">
        <v>5</v>
      </c>
      <c r="K871">
        <v>300</v>
      </c>
      <c r="L871">
        <v>2</v>
      </c>
      <c r="M871">
        <v>302</v>
      </c>
      <c r="N871">
        <v>5.0333333333333332</v>
      </c>
      <c r="O871">
        <v>5.03</v>
      </c>
    </row>
    <row r="872" spans="1:15" x14ac:dyDescent="0.3">
      <c r="A872" s="1" t="s">
        <v>894</v>
      </c>
      <c r="B872" s="2">
        <v>42385.658000000003</v>
      </c>
      <c r="C872" s="1" t="s">
        <v>14</v>
      </c>
      <c r="D872" s="1" t="s">
        <v>26</v>
      </c>
      <c r="E872" s="1" t="s">
        <v>12</v>
      </c>
      <c r="F872" s="1" t="s">
        <v>12</v>
      </c>
      <c r="G872">
        <v>87</v>
      </c>
      <c r="H872" s="2">
        <v>8.4083333333340171E-4</v>
      </c>
      <c r="I872">
        <v>3</v>
      </c>
      <c r="J872">
        <v>1</v>
      </c>
      <c r="K872">
        <v>60</v>
      </c>
      <c r="L872">
        <v>13</v>
      </c>
      <c r="M872">
        <v>73</v>
      </c>
      <c r="N872">
        <v>1.2166666666666666</v>
      </c>
      <c r="O872">
        <v>1.22</v>
      </c>
    </row>
    <row r="873" spans="1:15" x14ac:dyDescent="0.3">
      <c r="A873" s="1" t="s">
        <v>895</v>
      </c>
      <c r="B873" s="2">
        <v>42385.658000000003</v>
      </c>
      <c r="C873" s="1" t="s">
        <v>30</v>
      </c>
      <c r="D873" s="1" t="s">
        <v>15</v>
      </c>
      <c r="E873" s="1" t="s">
        <v>18</v>
      </c>
      <c r="F873" s="1" t="s">
        <v>18</v>
      </c>
      <c r="H873" s="2"/>
    </row>
    <row r="874" spans="1:15" x14ac:dyDescent="0.3">
      <c r="A874" s="1" t="s">
        <v>896</v>
      </c>
      <c r="B874" s="2">
        <v>42385.646000000001</v>
      </c>
      <c r="C874" s="1" t="s">
        <v>23</v>
      </c>
      <c r="D874" s="1" t="s">
        <v>26</v>
      </c>
      <c r="E874" s="1" t="s">
        <v>12</v>
      </c>
      <c r="F874" s="1" t="s">
        <v>18</v>
      </c>
      <c r="G874">
        <v>55</v>
      </c>
      <c r="H874" s="2">
        <v>6.0582175925927295E-4</v>
      </c>
      <c r="I874">
        <v>3</v>
      </c>
      <c r="J874">
        <v>0</v>
      </c>
      <c r="K874">
        <v>0</v>
      </c>
      <c r="L874">
        <v>52</v>
      </c>
      <c r="M874">
        <v>52</v>
      </c>
      <c r="N874">
        <v>0.8666666666666667</v>
      </c>
      <c r="O874">
        <v>0.87</v>
      </c>
    </row>
    <row r="875" spans="1:15" x14ac:dyDescent="0.3">
      <c r="A875" s="1" t="s">
        <v>897</v>
      </c>
      <c r="B875" s="2">
        <v>42385.646000000001</v>
      </c>
      <c r="C875" s="1" t="s">
        <v>44</v>
      </c>
      <c r="D875" s="1" t="s">
        <v>21</v>
      </c>
      <c r="E875" s="1" t="s">
        <v>12</v>
      </c>
      <c r="F875" s="1" t="s">
        <v>18</v>
      </c>
      <c r="G875">
        <v>64</v>
      </c>
      <c r="H875" s="2">
        <v>7.9148148148155961E-4</v>
      </c>
      <c r="I875">
        <v>4</v>
      </c>
      <c r="J875">
        <v>1</v>
      </c>
      <c r="K875">
        <v>60</v>
      </c>
      <c r="L875">
        <v>8</v>
      </c>
      <c r="M875">
        <v>68</v>
      </c>
      <c r="N875">
        <v>1.1333333333333333</v>
      </c>
      <c r="O875">
        <v>1.1299999999999999</v>
      </c>
    </row>
    <row r="876" spans="1:15" x14ac:dyDescent="0.3">
      <c r="A876" s="1" t="s">
        <v>898</v>
      </c>
      <c r="B876" s="2">
        <v>42385.642</v>
      </c>
      <c r="C876" s="1" t="s">
        <v>30</v>
      </c>
      <c r="D876" s="1" t="s">
        <v>15</v>
      </c>
      <c r="E876" s="1" t="s">
        <v>18</v>
      </c>
      <c r="F876" s="1" t="s">
        <v>18</v>
      </c>
      <c r="H876" s="2"/>
    </row>
    <row r="877" spans="1:15" x14ac:dyDescent="0.3">
      <c r="A877" s="1" t="s">
        <v>899</v>
      </c>
      <c r="B877" s="2">
        <v>42385.642</v>
      </c>
      <c r="C877" s="1" t="s">
        <v>30</v>
      </c>
      <c r="D877" s="1" t="s">
        <v>24</v>
      </c>
      <c r="E877" s="1" t="s">
        <v>12</v>
      </c>
      <c r="F877" s="1" t="s">
        <v>12</v>
      </c>
      <c r="G877">
        <v>22</v>
      </c>
      <c r="H877" s="2">
        <v>2.0480787037036041E-3</v>
      </c>
      <c r="I877">
        <v>3</v>
      </c>
      <c r="J877">
        <v>2</v>
      </c>
      <c r="K877">
        <v>120</v>
      </c>
      <c r="L877">
        <v>57</v>
      </c>
      <c r="M877">
        <v>177</v>
      </c>
      <c r="N877">
        <v>2.95</v>
      </c>
      <c r="O877">
        <v>2.95</v>
      </c>
    </row>
    <row r="878" spans="1:15" x14ac:dyDescent="0.3">
      <c r="A878" s="1" t="s">
        <v>900</v>
      </c>
      <c r="B878" s="2">
        <v>42385.618000000002</v>
      </c>
      <c r="C878" s="1" t="s">
        <v>17</v>
      </c>
      <c r="D878" s="1" t="s">
        <v>26</v>
      </c>
      <c r="E878" s="1" t="s">
        <v>12</v>
      </c>
      <c r="F878" s="1" t="s">
        <v>18</v>
      </c>
      <c r="G878">
        <v>76</v>
      </c>
      <c r="H878" s="2">
        <v>4.6306712962962404E-3</v>
      </c>
      <c r="I878">
        <v>3</v>
      </c>
      <c r="J878">
        <v>6</v>
      </c>
      <c r="K878">
        <v>360</v>
      </c>
      <c r="L878">
        <v>40</v>
      </c>
      <c r="M878">
        <v>400</v>
      </c>
      <c r="N878">
        <v>6.666666666666667</v>
      </c>
      <c r="O878">
        <v>6.67</v>
      </c>
    </row>
    <row r="879" spans="1:15" x14ac:dyDescent="0.3">
      <c r="A879" s="1" t="s">
        <v>901</v>
      </c>
      <c r="B879" s="2">
        <v>42385.618000000002</v>
      </c>
      <c r="C879" s="1" t="s">
        <v>36</v>
      </c>
      <c r="D879" s="1" t="s">
        <v>26</v>
      </c>
      <c r="E879" s="1" t="s">
        <v>12</v>
      </c>
      <c r="F879" s="1" t="s">
        <v>18</v>
      </c>
      <c r="G879">
        <v>97</v>
      </c>
      <c r="H879" s="2">
        <v>1.1154745370369756E-3</v>
      </c>
      <c r="I879">
        <v>4</v>
      </c>
      <c r="J879">
        <v>1</v>
      </c>
      <c r="K879">
        <v>60</v>
      </c>
      <c r="L879">
        <v>36</v>
      </c>
      <c r="M879">
        <v>96</v>
      </c>
      <c r="N879">
        <v>1.6</v>
      </c>
      <c r="O879">
        <v>1.6</v>
      </c>
    </row>
    <row r="880" spans="1:15" x14ac:dyDescent="0.3">
      <c r="A880" s="1" t="s">
        <v>902</v>
      </c>
      <c r="B880" s="2">
        <v>42385.610999999997</v>
      </c>
      <c r="C880" s="1" t="s">
        <v>20</v>
      </c>
      <c r="D880" s="1" t="s">
        <v>15</v>
      </c>
      <c r="E880" s="1" t="s">
        <v>18</v>
      </c>
      <c r="F880" s="1" t="s">
        <v>18</v>
      </c>
      <c r="H880" s="2"/>
    </row>
    <row r="881" spans="1:15" x14ac:dyDescent="0.3">
      <c r="A881" s="1" t="s">
        <v>903</v>
      </c>
      <c r="B881" s="2">
        <v>42385.610999999997</v>
      </c>
      <c r="C881" s="1" t="s">
        <v>20</v>
      </c>
      <c r="D881" s="1" t="s">
        <v>24</v>
      </c>
      <c r="E881" s="1" t="s">
        <v>18</v>
      </c>
      <c r="F881" s="1" t="s">
        <v>18</v>
      </c>
      <c r="H881" s="2"/>
    </row>
    <row r="882" spans="1:15" x14ac:dyDescent="0.3">
      <c r="A882" s="1" t="s">
        <v>904</v>
      </c>
      <c r="B882" s="2">
        <v>42385.601000000002</v>
      </c>
      <c r="C882" s="1" t="s">
        <v>10</v>
      </c>
      <c r="D882" s="1" t="s">
        <v>15</v>
      </c>
      <c r="E882" s="1" t="s">
        <v>12</v>
      </c>
      <c r="F882" s="1" t="s">
        <v>12</v>
      </c>
      <c r="G882">
        <v>95</v>
      </c>
      <c r="H882" s="2">
        <v>6.5402777777778809E-4</v>
      </c>
      <c r="I882">
        <v>3</v>
      </c>
      <c r="J882">
        <v>0</v>
      </c>
      <c r="K882">
        <v>0</v>
      </c>
      <c r="L882">
        <v>57</v>
      </c>
      <c r="M882">
        <v>57</v>
      </c>
      <c r="N882">
        <v>0.95</v>
      </c>
      <c r="O882">
        <v>0.95</v>
      </c>
    </row>
    <row r="883" spans="1:15" x14ac:dyDescent="0.3">
      <c r="A883" s="1" t="s">
        <v>905</v>
      </c>
      <c r="B883" s="2">
        <v>42385.601000000002</v>
      </c>
      <c r="C883" s="1" t="s">
        <v>30</v>
      </c>
      <c r="D883" s="1" t="s">
        <v>15</v>
      </c>
      <c r="E883" s="1" t="s">
        <v>12</v>
      </c>
      <c r="F883" s="1" t="s">
        <v>12</v>
      </c>
      <c r="G883">
        <v>45</v>
      </c>
      <c r="H883" s="2">
        <v>1.2494212962963491E-3</v>
      </c>
      <c r="I883">
        <v>4</v>
      </c>
      <c r="J883">
        <v>1</v>
      </c>
      <c r="K883">
        <v>60</v>
      </c>
      <c r="L883">
        <v>48</v>
      </c>
      <c r="M883">
        <v>108</v>
      </c>
      <c r="N883">
        <v>1.8</v>
      </c>
      <c r="O883">
        <v>1.8</v>
      </c>
    </row>
    <row r="884" spans="1:15" x14ac:dyDescent="0.3">
      <c r="A884" s="1" t="s">
        <v>906</v>
      </c>
      <c r="B884" s="2">
        <v>42385.591</v>
      </c>
      <c r="C884" s="1" t="s">
        <v>10</v>
      </c>
      <c r="D884" s="1" t="s">
        <v>11</v>
      </c>
      <c r="E884" s="1" t="s">
        <v>12</v>
      </c>
      <c r="F884" s="1" t="s">
        <v>12</v>
      </c>
      <c r="G884">
        <v>122</v>
      </c>
      <c r="H884" s="2">
        <v>7.5304398148157148E-4</v>
      </c>
      <c r="I884">
        <v>3</v>
      </c>
      <c r="J884">
        <v>1</v>
      </c>
      <c r="K884">
        <v>60</v>
      </c>
      <c r="L884">
        <v>5</v>
      </c>
      <c r="M884">
        <v>65</v>
      </c>
      <c r="N884">
        <v>1.0833333333333333</v>
      </c>
      <c r="O884">
        <v>1.08</v>
      </c>
    </row>
    <row r="885" spans="1:15" x14ac:dyDescent="0.3">
      <c r="A885" s="1" t="s">
        <v>907</v>
      </c>
      <c r="B885" s="2">
        <v>42385.591</v>
      </c>
      <c r="C885" s="1" t="s">
        <v>20</v>
      </c>
      <c r="D885" s="1" t="s">
        <v>24</v>
      </c>
      <c r="E885" s="1" t="s">
        <v>12</v>
      </c>
      <c r="F885" s="1" t="s">
        <v>12</v>
      </c>
      <c r="G885">
        <v>26</v>
      </c>
      <c r="H885" s="2">
        <v>8.1826388888894819E-4</v>
      </c>
      <c r="I885">
        <v>1</v>
      </c>
      <c r="J885">
        <v>1</v>
      </c>
      <c r="K885">
        <v>60</v>
      </c>
      <c r="L885">
        <v>11</v>
      </c>
      <c r="M885">
        <v>71</v>
      </c>
      <c r="N885">
        <v>1.1833333333333333</v>
      </c>
      <c r="O885">
        <v>1.18</v>
      </c>
    </row>
    <row r="886" spans="1:15" x14ac:dyDescent="0.3">
      <c r="A886" s="1" t="s">
        <v>908</v>
      </c>
      <c r="B886" s="2">
        <v>42385.584999999999</v>
      </c>
      <c r="C886" s="1" t="s">
        <v>14</v>
      </c>
      <c r="D886" s="1" t="s">
        <v>11</v>
      </c>
      <c r="E886" s="1" t="s">
        <v>12</v>
      </c>
      <c r="F886" s="1" t="s">
        <v>12</v>
      </c>
      <c r="G886">
        <v>84</v>
      </c>
      <c r="H886" s="2">
        <v>1.870324074074059E-3</v>
      </c>
      <c r="I886">
        <v>3</v>
      </c>
      <c r="J886">
        <v>2</v>
      </c>
      <c r="K886">
        <v>120</v>
      </c>
      <c r="L886">
        <v>42</v>
      </c>
      <c r="M886">
        <v>162</v>
      </c>
      <c r="N886">
        <v>2.7</v>
      </c>
      <c r="O886">
        <v>2.7</v>
      </c>
    </row>
    <row r="887" spans="1:15" x14ac:dyDescent="0.3">
      <c r="A887" s="1" t="s">
        <v>909</v>
      </c>
      <c r="B887" s="2">
        <v>42385.584999999999</v>
      </c>
      <c r="C887" s="1" t="s">
        <v>10</v>
      </c>
      <c r="D887" s="1" t="s">
        <v>15</v>
      </c>
      <c r="E887" s="1" t="s">
        <v>12</v>
      </c>
      <c r="F887" s="1" t="s">
        <v>12</v>
      </c>
      <c r="G887">
        <v>78</v>
      </c>
      <c r="H887" s="2">
        <v>3.4347916666666034E-3</v>
      </c>
      <c r="I887">
        <v>2</v>
      </c>
      <c r="J887">
        <v>4</v>
      </c>
      <c r="K887">
        <v>240</v>
      </c>
      <c r="L887">
        <v>57</v>
      </c>
      <c r="M887">
        <v>297</v>
      </c>
      <c r="N887">
        <v>4.95</v>
      </c>
      <c r="O887">
        <v>4.95</v>
      </c>
    </row>
    <row r="888" spans="1:15" x14ac:dyDescent="0.3">
      <c r="A888" s="1" t="s">
        <v>910</v>
      </c>
      <c r="B888" s="2">
        <v>42385.567000000003</v>
      </c>
      <c r="C888" s="1" t="s">
        <v>14</v>
      </c>
      <c r="D888" s="1" t="s">
        <v>26</v>
      </c>
      <c r="E888" s="1" t="s">
        <v>12</v>
      </c>
      <c r="F888" s="1" t="s">
        <v>12</v>
      </c>
      <c r="G888">
        <v>28</v>
      </c>
      <c r="H888" s="2">
        <v>4.8012268518518031E-3</v>
      </c>
      <c r="I888">
        <v>4</v>
      </c>
      <c r="J888">
        <v>6</v>
      </c>
      <c r="K888">
        <v>360</v>
      </c>
      <c r="L888">
        <v>55</v>
      </c>
      <c r="M888">
        <v>415</v>
      </c>
      <c r="N888">
        <v>6.916666666666667</v>
      </c>
      <c r="O888">
        <v>6.92</v>
      </c>
    </row>
    <row r="889" spans="1:15" x14ac:dyDescent="0.3">
      <c r="A889" s="1" t="s">
        <v>911</v>
      </c>
      <c r="B889" s="2">
        <v>42385.567000000003</v>
      </c>
      <c r="C889" s="1" t="s">
        <v>44</v>
      </c>
      <c r="D889" s="1" t="s">
        <v>15</v>
      </c>
      <c r="E889" s="1" t="s">
        <v>12</v>
      </c>
      <c r="F889" s="1" t="s">
        <v>12</v>
      </c>
      <c r="G889">
        <v>30</v>
      </c>
      <c r="H889" s="2">
        <v>4.7299305555554838E-3</v>
      </c>
      <c r="I889">
        <v>4</v>
      </c>
      <c r="J889">
        <v>6</v>
      </c>
      <c r="K889">
        <v>360</v>
      </c>
      <c r="L889">
        <v>49</v>
      </c>
      <c r="M889">
        <v>409</v>
      </c>
      <c r="N889">
        <v>6.8166666666666664</v>
      </c>
      <c r="O889">
        <v>6.82</v>
      </c>
    </row>
    <row r="890" spans="1:15" x14ac:dyDescent="0.3">
      <c r="A890" s="1" t="s">
        <v>912</v>
      </c>
      <c r="B890" s="2">
        <v>42385.565999999999</v>
      </c>
      <c r="C890" s="1" t="s">
        <v>17</v>
      </c>
      <c r="D890" s="1" t="s">
        <v>15</v>
      </c>
      <c r="E890" s="1" t="s">
        <v>18</v>
      </c>
      <c r="F890" s="1" t="s">
        <v>18</v>
      </c>
      <c r="H890" s="2"/>
    </row>
    <row r="891" spans="1:15" x14ac:dyDescent="0.3">
      <c r="A891" s="1" t="s">
        <v>913</v>
      </c>
      <c r="B891" s="2">
        <v>42385.565999999999</v>
      </c>
      <c r="C891" s="1" t="s">
        <v>30</v>
      </c>
      <c r="D891" s="1" t="s">
        <v>21</v>
      </c>
      <c r="E891" s="1" t="s">
        <v>18</v>
      </c>
      <c r="F891" s="1" t="s">
        <v>18</v>
      </c>
      <c r="H891" s="2"/>
    </row>
    <row r="892" spans="1:15" x14ac:dyDescent="0.3">
      <c r="A892" s="1" t="s">
        <v>914</v>
      </c>
      <c r="B892" s="2">
        <v>42385.544000000002</v>
      </c>
      <c r="C892" s="1" t="s">
        <v>36</v>
      </c>
      <c r="D892" s="1" t="s">
        <v>15</v>
      </c>
      <c r="E892" s="1" t="s">
        <v>18</v>
      </c>
      <c r="F892" s="1" t="s">
        <v>18</v>
      </c>
      <c r="H892" s="2"/>
    </row>
    <row r="893" spans="1:15" x14ac:dyDescent="0.3">
      <c r="A893" s="1" t="s">
        <v>915</v>
      </c>
      <c r="B893" s="2">
        <v>42385.544000000002</v>
      </c>
      <c r="C893" s="1" t="s">
        <v>10</v>
      </c>
      <c r="D893" s="1" t="s">
        <v>26</v>
      </c>
      <c r="E893" s="1" t="s">
        <v>12</v>
      </c>
      <c r="F893" s="1" t="s">
        <v>12</v>
      </c>
      <c r="G893">
        <v>58</v>
      </c>
      <c r="H893" s="2">
        <v>1.5988657407406404E-3</v>
      </c>
      <c r="I893">
        <v>5</v>
      </c>
      <c r="J893">
        <v>2</v>
      </c>
      <c r="K893">
        <v>120</v>
      </c>
      <c r="L893">
        <v>18</v>
      </c>
      <c r="M893">
        <v>138</v>
      </c>
      <c r="N893">
        <v>2.2999999999999998</v>
      </c>
      <c r="O893">
        <v>2.2999999999999998</v>
      </c>
    </row>
    <row r="894" spans="1:15" x14ac:dyDescent="0.3">
      <c r="A894" s="1" t="s">
        <v>916</v>
      </c>
      <c r="B894" s="2">
        <v>42385.538999999997</v>
      </c>
      <c r="C894" s="1" t="s">
        <v>23</v>
      </c>
      <c r="D894" s="1" t="s">
        <v>26</v>
      </c>
      <c r="E894" s="1" t="s">
        <v>12</v>
      </c>
      <c r="F894" s="1" t="s">
        <v>12</v>
      </c>
      <c r="G894">
        <v>92</v>
      </c>
      <c r="H894" s="2">
        <v>9.1947916666668128E-4</v>
      </c>
      <c r="I894">
        <v>2</v>
      </c>
      <c r="J894">
        <v>1</v>
      </c>
      <c r="K894">
        <v>60</v>
      </c>
      <c r="L894">
        <v>19</v>
      </c>
      <c r="M894">
        <v>79</v>
      </c>
      <c r="N894">
        <v>1.3166666666666667</v>
      </c>
      <c r="O894">
        <v>1.32</v>
      </c>
    </row>
    <row r="895" spans="1:15" x14ac:dyDescent="0.3">
      <c r="A895" s="1" t="s">
        <v>917</v>
      </c>
      <c r="B895" s="2">
        <v>42385.538999999997</v>
      </c>
      <c r="C895" s="1" t="s">
        <v>30</v>
      </c>
      <c r="D895" s="1" t="s">
        <v>11</v>
      </c>
      <c r="E895" s="1" t="s">
        <v>12</v>
      </c>
      <c r="F895" s="1" t="s">
        <v>18</v>
      </c>
      <c r="G895">
        <v>24</v>
      </c>
      <c r="H895" s="2">
        <v>4.0303009259259337E-3</v>
      </c>
      <c r="I895">
        <v>3</v>
      </c>
      <c r="J895">
        <v>5</v>
      </c>
      <c r="K895">
        <v>300</v>
      </c>
      <c r="L895">
        <v>48</v>
      </c>
      <c r="M895">
        <v>348</v>
      </c>
      <c r="N895">
        <v>5.8</v>
      </c>
      <c r="O895">
        <v>5.8</v>
      </c>
    </row>
    <row r="896" spans="1:15" x14ac:dyDescent="0.3">
      <c r="A896" s="1" t="s">
        <v>918</v>
      </c>
      <c r="B896" s="2">
        <v>42385.531000000003</v>
      </c>
      <c r="C896" s="1" t="s">
        <v>44</v>
      </c>
      <c r="D896" s="1" t="s">
        <v>11</v>
      </c>
      <c r="E896" s="1" t="s">
        <v>12</v>
      </c>
      <c r="F896" s="1" t="s">
        <v>18</v>
      </c>
      <c r="G896">
        <v>121</v>
      </c>
      <c r="H896" s="2">
        <v>2.6541782407407677E-3</v>
      </c>
      <c r="I896">
        <v>3</v>
      </c>
      <c r="J896">
        <v>3</v>
      </c>
      <c r="K896">
        <v>180</v>
      </c>
      <c r="L896">
        <v>49</v>
      </c>
      <c r="M896">
        <v>229</v>
      </c>
      <c r="N896">
        <v>3.8166666666666669</v>
      </c>
      <c r="O896">
        <v>3.82</v>
      </c>
    </row>
    <row r="897" spans="1:15" x14ac:dyDescent="0.3">
      <c r="A897" s="1" t="s">
        <v>919</v>
      </c>
      <c r="B897" s="2">
        <v>42385.531000000003</v>
      </c>
      <c r="C897" s="1" t="s">
        <v>17</v>
      </c>
      <c r="D897" s="1" t="s">
        <v>21</v>
      </c>
      <c r="E897" s="1" t="s">
        <v>12</v>
      </c>
      <c r="F897" s="1" t="s">
        <v>12</v>
      </c>
      <c r="G897">
        <v>55</v>
      </c>
      <c r="H897" s="2">
        <v>3.5503009259258977E-3</v>
      </c>
      <c r="I897">
        <v>3</v>
      </c>
      <c r="J897">
        <v>5</v>
      </c>
      <c r="K897">
        <v>300</v>
      </c>
      <c r="L897">
        <v>7</v>
      </c>
      <c r="M897">
        <v>307</v>
      </c>
      <c r="N897">
        <v>5.1166666666666663</v>
      </c>
      <c r="O897">
        <v>5.12</v>
      </c>
    </row>
    <row r="898" spans="1:15" x14ac:dyDescent="0.3">
      <c r="A898" s="1" t="s">
        <v>920</v>
      </c>
      <c r="B898" s="2">
        <v>42385.52</v>
      </c>
      <c r="C898" s="1" t="s">
        <v>23</v>
      </c>
      <c r="D898" s="1" t="s">
        <v>21</v>
      </c>
      <c r="E898" s="1" t="s">
        <v>12</v>
      </c>
      <c r="F898" s="1" t="s">
        <v>12</v>
      </c>
      <c r="G898">
        <v>19</v>
      </c>
      <c r="H898" s="2">
        <v>9.5825231481483364E-4</v>
      </c>
      <c r="I898">
        <v>3</v>
      </c>
      <c r="J898">
        <v>1</v>
      </c>
      <c r="K898">
        <v>60</v>
      </c>
      <c r="L898">
        <v>23</v>
      </c>
      <c r="M898">
        <v>83</v>
      </c>
      <c r="N898">
        <v>1.3833333333333333</v>
      </c>
      <c r="O898">
        <v>1.38</v>
      </c>
    </row>
    <row r="899" spans="1:15" x14ac:dyDescent="0.3">
      <c r="A899" s="1" t="s">
        <v>921</v>
      </c>
      <c r="B899" s="2">
        <v>42385.52</v>
      </c>
      <c r="C899" s="1" t="s">
        <v>20</v>
      </c>
      <c r="D899" s="1" t="s">
        <v>24</v>
      </c>
      <c r="E899" s="1" t="s">
        <v>12</v>
      </c>
      <c r="F899" s="1" t="s">
        <v>18</v>
      </c>
      <c r="G899">
        <v>107</v>
      </c>
      <c r="H899" s="2">
        <v>2.5042592592592339E-3</v>
      </c>
      <c r="I899">
        <v>4</v>
      </c>
      <c r="J899">
        <v>3</v>
      </c>
      <c r="K899">
        <v>180</v>
      </c>
      <c r="L899">
        <v>36</v>
      </c>
      <c r="M899">
        <v>216</v>
      </c>
      <c r="N899">
        <v>3.6</v>
      </c>
      <c r="O899">
        <v>3.6</v>
      </c>
    </row>
    <row r="900" spans="1:15" x14ac:dyDescent="0.3">
      <c r="A900" s="1" t="s">
        <v>922</v>
      </c>
      <c r="B900" s="2">
        <v>42385.51</v>
      </c>
      <c r="C900" s="1" t="s">
        <v>23</v>
      </c>
      <c r="D900" s="1" t="s">
        <v>26</v>
      </c>
      <c r="E900" s="1" t="s">
        <v>18</v>
      </c>
      <c r="F900" s="1" t="s">
        <v>18</v>
      </c>
      <c r="H900" s="2"/>
    </row>
    <row r="901" spans="1:15" x14ac:dyDescent="0.3">
      <c r="A901" s="1" t="s">
        <v>923</v>
      </c>
      <c r="B901" s="2">
        <v>42385.51</v>
      </c>
      <c r="C901" s="1" t="s">
        <v>14</v>
      </c>
      <c r="D901" s="1" t="s">
        <v>15</v>
      </c>
      <c r="E901" s="1" t="s">
        <v>12</v>
      </c>
      <c r="F901" s="1" t="s">
        <v>12</v>
      </c>
      <c r="G901">
        <v>50</v>
      </c>
      <c r="H901" s="2">
        <v>4.5059490740739783E-3</v>
      </c>
      <c r="I901">
        <v>3</v>
      </c>
      <c r="J901">
        <v>6</v>
      </c>
      <c r="K901">
        <v>360</v>
      </c>
      <c r="L901">
        <v>29</v>
      </c>
      <c r="M901">
        <v>389</v>
      </c>
      <c r="N901">
        <v>6.4833333333333334</v>
      </c>
      <c r="O901">
        <v>6.48</v>
      </c>
    </row>
    <row r="902" spans="1:15" x14ac:dyDescent="0.3">
      <c r="A902" s="1" t="s">
        <v>924</v>
      </c>
      <c r="B902" s="2">
        <v>42385.464</v>
      </c>
      <c r="C902" s="1" t="s">
        <v>10</v>
      </c>
      <c r="D902" s="1" t="s">
        <v>15</v>
      </c>
      <c r="E902" s="1" t="s">
        <v>12</v>
      </c>
      <c r="F902" s="1" t="s">
        <v>12</v>
      </c>
      <c r="G902">
        <v>83</v>
      </c>
      <c r="H902" s="2">
        <v>6.0069444444454945E-4</v>
      </c>
      <c r="I902">
        <v>3</v>
      </c>
      <c r="J902">
        <v>0</v>
      </c>
      <c r="K902">
        <v>0</v>
      </c>
      <c r="L902">
        <v>52</v>
      </c>
      <c r="M902">
        <v>52</v>
      </c>
      <c r="N902">
        <v>0.8666666666666667</v>
      </c>
      <c r="O902">
        <v>0.87</v>
      </c>
    </row>
    <row r="903" spans="1:15" x14ac:dyDescent="0.3">
      <c r="A903" s="1" t="s">
        <v>925</v>
      </c>
      <c r="B903" s="2">
        <v>42385.464</v>
      </c>
      <c r="C903" s="1" t="s">
        <v>14</v>
      </c>
      <c r="D903" s="1" t="s">
        <v>11</v>
      </c>
      <c r="E903" s="1" t="s">
        <v>18</v>
      </c>
      <c r="F903" s="1" t="s">
        <v>18</v>
      </c>
      <c r="H903" s="2"/>
    </row>
    <row r="904" spans="1:15" x14ac:dyDescent="0.3">
      <c r="A904" s="1" t="s">
        <v>926</v>
      </c>
      <c r="B904" s="2">
        <v>42385.453000000001</v>
      </c>
      <c r="C904" s="1" t="s">
        <v>20</v>
      </c>
      <c r="D904" s="1" t="s">
        <v>24</v>
      </c>
      <c r="E904" s="1" t="s">
        <v>12</v>
      </c>
      <c r="F904" s="1" t="s">
        <v>12</v>
      </c>
      <c r="G904">
        <v>23</v>
      </c>
      <c r="H904" s="2">
        <v>7.0082175925922918E-4</v>
      </c>
      <c r="I904">
        <v>4</v>
      </c>
      <c r="J904">
        <v>1</v>
      </c>
      <c r="K904">
        <v>60</v>
      </c>
      <c r="L904">
        <v>1</v>
      </c>
      <c r="M904">
        <v>61</v>
      </c>
      <c r="N904">
        <v>1.0166666666666666</v>
      </c>
      <c r="O904">
        <v>1.02</v>
      </c>
    </row>
    <row r="905" spans="1:15" x14ac:dyDescent="0.3">
      <c r="A905" s="1" t="s">
        <v>927</v>
      </c>
      <c r="B905" s="2">
        <v>42385.453000000001</v>
      </c>
      <c r="C905" s="1" t="s">
        <v>17</v>
      </c>
      <c r="D905" s="1" t="s">
        <v>21</v>
      </c>
      <c r="E905" s="1" t="s">
        <v>12</v>
      </c>
      <c r="F905" s="1" t="s">
        <v>12</v>
      </c>
      <c r="G905">
        <v>115</v>
      </c>
      <c r="H905" s="2">
        <v>4.1671296296286187E-4</v>
      </c>
      <c r="I905">
        <v>3</v>
      </c>
      <c r="J905">
        <v>0</v>
      </c>
      <c r="K905">
        <v>0</v>
      </c>
      <c r="L905">
        <v>36</v>
      </c>
      <c r="M905">
        <v>36</v>
      </c>
      <c r="N905">
        <v>0.6</v>
      </c>
      <c r="O905">
        <v>0.6</v>
      </c>
    </row>
    <row r="906" spans="1:15" x14ac:dyDescent="0.3">
      <c r="A906" s="1" t="s">
        <v>928</v>
      </c>
      <c r="B906" s="2">
        <v>42385.438000000002</v>
      </c>
      <c r="C906" s="1" t="s">
        <v>20</v>
      </c>
      <c r="D906" s="1" t="s">
        <v>15</v>
      </c>
      <c r="E906" s="1" t="s">
        <v>12</v>
      </c>
      <c r="F906" s="1" t="s">
        <v>12</v>
      </c>
      <c r="G906">
        <v>15</v>
      </c>
      <c r="H906" s="2">
        <v>8.0372685185192694E-4</v>
      </c>
      <c r="I906">
        <v>2</v>
      </c>
      <c r="J906">
        <v>1</v>
      </c>
      <c r="K906">
        <v>60</v>
      </c>
      <c r="L906">
        <v>9</v>
      </c>
      <c r="M906">
        <v>69</v>
      </c>
      <c r="N906">
        <v>1.1499999999999999</v>
      </c>
      <c r="O906">
        <v>1.1499999999999999</v>
      </c>
    </row>
    <row r="907" spans="1:15" x14ac:dyDescent="0.3">
      <c r="A907" s="1" t="s">
        <v>929</v>
      </c>
      <c r="B907" s="2">
        <v>42385.438000000002</v>
      </c>
      <c r="C907" s="1" t="s">
        <v>23</v>
      </c>
      <c r="D907" s="1" t="s">
        <v>15</v>
      </c>
      <c r="E907" s="1" t="s">
        <v>12</v>
      </c>
      <c r="F907" s="1" t="s">
        <v>12</v>
      </c>
      <c r="G907">
        <v>111</v>
      </c>
      <c r="H907" s="2">
        <v>4.6862847222222115E-3</v>
      </c>
      <c r="I907">
        <v>5</v>
      </c>
      <c r="J907">
        <v>6</v>
      </c>
      <c r="K907">
        <v>360</v>
      </c>
      <c r="L907">
        <v>45</v>
      </c>
      <c r="M907">
        <v>405</v>
      </c>
      <c r="N907">
        <v>6.75</v>
      </c>
      <c r="O907">
        <v>6.75</v>
      </c>
    </row>
    <row r="908" spans="1:15" x14ac:dyDescent="0.3">
      <c r="A908" s="1" t="s">
        <v>930</v>
      </c>
      <c r="B908" s="2">
        <v>42385.430999999997</v>
      </c>
      <c r="C908" s="1" t="s">
        <v>17</v>
      </c>
      <c r="D908" s="1" t="s">
        <v>15</v>
      </c>
      <c r="E908" s="1" t="s">
        <v>18</v>
      </c>
      <c r="F908" s="1" t="s">
        <v>18</v>
      </c>
      <c r="H908" s="2"/>
    </row>
    <row r="909" spans="1:15" x14ac:dyDescent="0.3">
      <c r="A909" s="1" t="s">
        <v>931</v>
      </c>
      <c r="B909" s="2">
        <v>42385.430999999997</v>
      </c>
      <c r="C909" s="1" t="s">
        <v>36</v>
      </c>
      <c r="D909" s="1" t="s">
        <v>11</v>
      </c>
      <c r="E909" s="1" t="s">
        <v>12</v>
      </c>
      <c r="F909" s="1" t="s">
        <v>12</v>
      </c>
      <c r="G909">
        <v>85</v>
      </c>
      <c r="H909" s="2">
        <v>3.7116550925926362E-3</v>
      </c>
      <c r="I909">
        <v>4</v>
      </c>
      <c r="J909">
        <v>5</v>
      </c>
      <c r="K909">
        <v>300</v>
      </c>
      <c r="L909">
        <v>21</v>
      </c>
      <c r="M909">
        <v>321</v>
      </c>
      <c r="N909">
        <v>5.35</v>
      </c>
      <c r="O909">
        <v>5.35</v>
      </c>
    </row>
    <row r="910" spans="1:15" x14ac:dyDescent="0.3">
      <c r="A910" s="1" t="s">
        <v>932</v>
      </c>
      <c r="B910" s="2">
        <v>42385.375</v>
      </c>
      <c r="C910" s="1" t="s">
        <v>23</v>
      </c>
      <c r="D910" s="1" t="s">
        <v>15</v>
      </c>
      <c r="E910" s="1" t="s">
        <v>12</v>
      </c>
      <c r="F910" s="1" t="s">
        <v>18</v>
      </c>
      <c r="G910">
        <v>19</v>
      </c>
      <c r="H910" s="2">
        <v>4.1451388888891216E-4</v>
      </c>
      <c r="I910">
        <v>5</v>
      </c>
      <c r="J910">
        <v>0</v>
      </c>
      <c r="K910">
        <v>0</v>
      </c>
      <c r="L910">
        <v>36</v>
      </c>
      <c r="M910">
        <v>36</v>
      </c>
      <c r="N910">
        <v>0.6</v>
      </c>
      <c r="O910">
        <v>0.6</v>
      </c>
    </row>
    <row r="911" spans="1:15" x14ac:dyDescent="0.3">
      <c r="A911" s="1" t="s">
        <v>933</v>
      </c>
      <c r="B911" s="2">
        <v>42385.375</v>
      </c>
      <c r="C911" s="1" t="s">
        <v>17</v>
      </c>
      <c r="D911" s="1" t="s">
        <v>26</v>
      </c>
      <c r="E911" s="1" t="s">
        <v>12</v>
      </c>
      <c r="F911" s="1" t="s">
        <v>12</v>
      </c>
      <c r="G911">
        <v>107</v>
      </c>
      <c r="H911" s="2">
        <v>3.5943981481481035E-3</v>
      </c>
      <c r="I911">
        <v>1</v>
      </c>
      <c r="J911">
        <v>5</v>
      </c>
      <c r="K911">
        <v>300</v>
      </c>
      <c r="L911">
        <v>11</v>
      </c>
      <c r="M911">
        <v>311</v>
      </c>
      <c r="N911">
        <v>5.1833333333333336</v>
      </c>
      <c r="O911">
        <v>5.18</v>
      </c>
    </row>
    <row r="912" spans="1:15" x14ac:dyDescent="0.3">
      <c r="A912" s="1" t="s">
        <v>934</v>
      </c>
      <c r="B912" s="2">
        <v>42384.75</v>
      </c>
      <c r="C912" s="1" t="s">
        <v>30</v>
      </c>
      <c r="D912" s="1" t="s">
        <v>11</v>
      </c>
      <c r="E912" s="1" t="s">
        <v>12</v>
      </c>
      <c r="F912" s="1" t="s">
        <v>12</v>
      </c>
      <c r="G912">
        <v>42</v>
      </c>
      <c r="H912" s="2">
        <v>4.3220949074074255E-3</v>
      </c>
      <c r="I912">
        <v>3</v>
      </c>
      <c r="J912">
        <v>6</v>
      </c>
      <c r="K912">
        <v>360</v>
      </c>
      <c r="L912">
        <v>13</v>
      </c>
      <c r="M912">
        <v>373</v>
      </c>
      <c r="N912">
        <v>6.2166666666666668</v>
      </c>
      <c r="O912">
        <v>6.22</v>
      </c>
    </row>
    <row r="913" spans="1:15" x14ac:dyDescent="0.3">
      <c r="A913" s="1" t="s">
        <v>935</v>
      </c>
      <c r="B913" s="2">
        <v>42384.75</v>
      </c>
      <c r="C913" s="1" t="s">
        <v>23</v>
      </c>
      <c r="D913" s="1" t="s">
        <v>26</v>
      </c>
      <c r="E913" s="1" t="s">
        <v>12</v>
      </c>
      <c r="F913" s="1" t="s">
        <v>12</v>
      </c>
      <c r="G913">
        <v>63</v>
      </c>
      <c r="H913" s="2">
        <v>3.7621180555555966E-3</v>
      </c>
      <c r="I913">
        <v>1</v>
      </c>
      <c r="J913">
        <v>5</v>
      </c>
      <c r="K913">
        <v>300</v>
      </c>
      <c r="L913">
        <v>25</v>
      </c>
      <c r="M913">
        <v>325</v>
      </c>
      <c r="N913">
        <v>5.416666666666667</v>
      </c>
      <c r="O913">
        <v>5.42</v>
      </c>
    </row>
    <row r="914" spans="1:15" x14ac:dyDescent="0.3">
      <c r="A914" s="1" t="s">
        <v>936</v>
      </c>
      <c r="B914" s="2">
        <v>42384.737000000001</v>
      </c>
      <c r="C914" s="1" t="s">
        <v>23</v>
      </c>
      <c r="D914" s="1" t="s">
        <v>26</v>
      </c>
      <c r="E914" s="1" t="s">
        <v>12</v>
      </c>
      <c r="F914" s="1" t="s">
        <v>12</v>
      </c>
      <c r="G914">
        <v>24</v>
      </c>
      <c r="H914" s="2">
        <v>3.8143749999999255E-3</v>
      </c>
      <c r="I914">
        <v>5</v>
      </c>
      <c r="J914">
        <v>5</v>
      </c>
      <c r="K914">
        <v>300</v>
      </c>
      <c r="L914">
        <v>30</v>
      </c>
      <c r="M914">
        <v>330</v>
      </c>
      <c r="N914">
        <v>5.5</v>
      </c>
      <c r="O914">
        <v>5.5</v>
      </c>
    </row>
    <row r="915" spans="1:15" x14ac:dyDescent="0.3">
      <c r="A915" s="1" t="s">
        <v>937</v>
      </c>
      <c r="B915" s="2">
        <v>42384.737000000001</v>
      </c>
      <c r="C915" s="1" t="s">
        <v>23</v>
      </c>
      <c r="D915" s="1" t="s">
        <v>26</v>
      </c>
      <c r="E915" s="1" t="s">
        <v>12</v>
      </c>
      <c r="F915" s="1" t="s">
        <v>12</v>
      </c>
      <c r="G915">
        <v>71</v>
      </c>
      <c r="H915" s="2">
        <v>1.8451736111111394E-3</v>
      </c>
      <c r="I915">
        <v>3</v>
      </c>
      <c r="J915">
        <v>2</v>
      </c>
      <c r="K915">
        <v>120</v>
      </c>
      <c r="L915">
        <v>39</v>
      </c>
      <c r="M915">
        <v>159</v>
      </c>
      <c r="N915">
        <v>2.65</v>
      </c>
      <c r="O915">
        <v>2.65</v>
      </c>
    </row>
    <row r="916" spans="1:15" x14ac:dyDescent="0.3">
      <c r="A916" s="1" t="s">
        <v>938</v>
      </c>
      <c r="B916" s="2">
        <v>42384.735000000001</v>
      </c>
      <c r="C916" s="1" t="s">
        <v>44</v>
      </c>
      <c r="D916" s="1" t="s">
        <v>24</v>
      </c>
      <c r="E916" s="1" t="s">
        <v>12</v>
      </c>
      <c r="F916" s="1" t="s">
        <v>12</v>
      </c>
      <c r="G916">
        <v>13</v>
      </c>
      <c r="H916" s="2">
        <v>3.3583217592592085E-3</v>
      </c>
      <c r="I916">
        <v>3</v>
      </c>
      <c r="J916">
        <v>4</v>
      </c>
      <c r="K916">
        <v>240</v>
      </c>
      <c r="L916">
        <v>50</v>
      </c>
      <c r="M916">
        <v>290</v>
      </c>
      <c r="N916">
        <v>4.833333333333333</v>
      </c>
      <c r="O916">
        <v>4.83</v>
      </c>
    </row>
    <row r="917" spans="1:15" x14ac:dyDescent="0.3">
      <c r="A917" s="1" t="s">
        <v>939</v>
      </c>
      <c r="B917" s="2">
        <v>42384.735000000001</v>
      </c>
      <c r="C917" s="1" t="s">
        <v>23</v>
      </c>
      <c r="D917" s="1" t="s">
        <v>21</v>
      </c>
      <c r="E917" s="1" t="s">
        <v>18</v>
      </c>
      <c r="F917" s="1" t="s">
        <v>18</v>
      </c>
      <c r="H917" s="2"/>
    </row>
    <row r="918" spans="1:15" x14ac:dyDescent="0.3">
      <c r="A918" s="1" t="s">
        <v>940</v>
      </c>
      <c r="B918" s="2">
        <v>42384.722999999998</v>
      </c>
      <c r="C918" s="1" t="s">
        <v>17</v>
      </c>
      <c r="D918" s="1" t="s">
        <v>26</v>
      </c>
      <c r="E918" s="1" t="s">
        <v>12</v>
      </c>
      <c r="F918" s="1" t="s">
        <v>12</v>
      </c>
      <c r="G918">
        <v>76</v>
      </c>
      <c r="H918" s="2">
        <v>4.5671296296296848E-3</v>
      </c>
      <c r="I918">
        <v>3</v>
      </c>
      <c r="J918">
        <v>6</v>
      </c>
      <c r="K918">
        <v>360</v>
      </c>
      <c r="L918">
        <v>35</v>
      </c>
      <c r="M918">
        <v>395</v>
      </c>
      <c r="N918">
        <v>6.583333333333333</v>
      </c>
      <c r="O918">
        <v>6.58</v>
      </c>
    </row>
    <row r="919" spans="1:15" x14ac:dyDescent="0.3">
      <c r="A919" s="1" t="s">
        <v>941</v>
      </c>
      <c r="B919" s="2">
        <v>42384.722999999998</v>
      </c>
      <c r="C919" s="1" t="s">
        <v>14</v>
      </c>
      <c r="D919" s="1" t="s">
        <v>11</v>
      </c>
      <c r="E919" s="1" t="s">
        <v>12</v>
      </c>
      <c r="F919" s="1" t="s">
        <v>12</v>
      </c>
      <c r="G919">
        <v>49</v>
      </c>
      <c r="H919" s="2">
        <v>1.3746875000000269E-3</v>
      </c>
      <c r="I919">
        <v>5</v>
      </c>
      <c r="J919">
        <v>1</v>
      </c>
      <c r="K919">
        <v>60</v>
      </c>
      <c r="L919">
        <v>59</v>
      </c>
      <c r="M919">
        <v>119</v>
      </c>
      <c r="N919">
        <v>1.9833333333333334</v>
      </c>
      <c r="O919">
        <v>1.98</v>
      </c>
    </row>
    <row r="920" spans="1:15" x14ac:dyDescent="0.3">
      <c r="A920" s="1" t="s">
        <v>942</v>
      </c>
      <c r="B920" s="2">
        <v>42384.697</v>
      </c>
      <c r="C920" s="1" t="s">
        <v>10</v>
      </c>
      <c r="D920" s="1" t="s">
        <v>24</v>
      </c>
      <c r="E920" s="1" t="s">
        <v>12</v>
      </c>
      <c r="F920" s="1" t="s">
        <v>12</v>
      </c>
      <c r="G920">
        <v>92</v>
      </c>
      <c r="H920" s="2">
        <v>3.2764699074074866E-3</v>
      </c>
      <c r="I920">
        <v>5</v>
      </c>
      <c r="J920">
        <v>4</v>
      </c>
      <c r="K920">
        <v>240</v>
      </c>
      <c r="L920">
        <v>43</v>
      </c>
      <c r="M920">
        <v>283</v>
      </c>
      <c r="N920">
        <v>4.7166666666666668</v>
      </c>
      <c r="O920">
        <v>4.72</v>
      </c>
    </row>
    <row r="921" spans="1:15" x14ac:dyDescent="0.3">
      <c r="A921" s="1" t="s">
        <v>943</v>
      </c>
      <c r="B921" s="2">
        <v>42384.697</v>
      </c>
      <c r="C921" s="1" t="s">
        <v>20</v>
      </c>
      <c r="D921" s="1" t="s">
        <v>26</v>
      </c>
      <c r="E921" s="1" t="s">
        <v>12</v>
      </c>
      <c r="F921" s="1" t="s">
        <v>12</v>
      </c>
      <c r="G921">
        <v>54</v>
      </c>
      <c r="H921" s="2">
        <v>3.9235416666667522E-3</v>
      </c>
      <c r="I921">
        <v>5</v>
      </c>
      <c r="J921">
        <v>5</v>
      </c>
      <c r="K921">
        <v>300</v>
      </c>
      <c r="L921">
        <v>39</v>
      </c>
      <c r="M921">
        <v>339</v>
      </c>
      <c r="N921">
        <v>5.65</v>
      </c>
      <c r="O921">
        <v>5.65</v>
      </c>
    </row>
    <row r="922" spans="1:15" x14ac:dyDescent="0.3">
      <c r="A922" s="1" t="s">
        <v>944</v>
      </c>
      <c r="B922" s="2">
        <v>42384.695</v>
      </c>
      <c r="C922" s="1" t="s">
        <v>23</v>
      </c>
      <c r="D922" s="1" t="s">
        <v>11</v>
      </c>
      <c r="E922" s="1" t="s">
        <v>12</v>
      </c>
      <c r="F922" s="1" t="s">
        <v>12</v>
      </c>
      <c r="G922">
        <v>42</v>
      </c>
      <c r="H922" s="2">
        <v>1.9492939814815813E-3</v>
      </c>
      <c r="I922">
        <v>3</v>
      </c>
      <c r="J922">
        <v>2</v>
      </c>
      <c r="K922">
        <v>120</v>
      </c>
      <c r="L922">
        <v>48</v>
      </c>
      <c r="M922">
        <v>168</v>
      </c>
      <c r="N922">
        <v>2.8</v>
      </c>
      <c r="O922">
        <v>2.8</v>
      </c>
    </row>
    <row r="923" spans="1:15" x14ac:dyDescent="0.3">
      <c r="A923" s="1" t="s">
        <v>945</v>
      </c>
      <c r="B923" s="2">
        <v>42384.695</v>
      </c>
      <c r="C923" s="1" t="s">
        <v>10</v>
      </c>
      <c r="D923" s="1" t="s">
        <v>24</v>
      </c>
      <c r="E923" s="1" t="s">
        <v>12</v>
      </c>
      <c r="F923" s="1" t="s">
        <v>12</v>
      </c>
      <c r="G923">
        <v>86</v>
      </c>
      <c r="H923" s="2">
        <v>4.1979976851851397E-3</v>
      </c>
      <c r="I923">
        <v>3</v>
      </c>
      <c r="J923">
        <v>6</v>
      </c>
      <c r="K923">
        <v>360</v>
      </c>
      <c r="L923">
        <v>3</v>
      </c>
      <c r="M923">
        <v>363</v>
      </c>
      <c r="N923">
        <v>6.05</v>
      </c>
      <c r="O923">
        <v>6.05</v>
      </c>
    </row>
    <row r="924" spans="1:15" x14ac:dyDescent="0.3">
      <c r="A924" s="1" t="s">
        <v>946</v>
      </c>
      <c r="B924" s="2">
        <v>42384.692999999999</v>
      </c>
      <c r="C924" s="1" t="s">
        <v>23</v>
      </c>
      <c r="D924" s="1" t="s">
        <v>24</v>
      </c>
      <c r="E924" s="1" t="s">
        <v>12</v>
      </c>
      <c r="F924" s="1" t="s">
        <v>12</v>
      </c>
      <c r="G924">
        <v>45</v>
      </c>
      <c r="H924" s="2">
        <v>4.7816898148147491E-3</v>
      </c>
      <c r="I924">
        <v>3</v>
      </c>
      <c r="J924">
        <v>6</v>
      </c>
      <c r="K924">
        <v>360</v>
      </c>
      <c r="L924">
        <v>53</v>
      </c>
      <c r="M924">
        <v>413</v>
      </c>
      <c r="N924">
        <v>6.8833333333333337</v>
      </c>
      <c r="O924">
        <v>6.88</v>
      </c>
    </row>
    <row r="925" spans="1:15" x14ac:dyDescent="0.3">
      <c r="A925" s="1" t="s">
        <v>947</v>
      </c>
      <c r="B925" s="2">
        <v>42384.692999999999</v>
      </c>
      <c r="C925" s="1" t="s">
        <v>14</v>
      </c>
      <c r="D925" s="1" t="s">
        <v>11</v>
      </c>
      <c r="E925" s="1" t="s">
        <v>12</v>
      </c>
      <c r="F925" s="1" t="s">
        <v>18</v>
      </c>
      <c r="G925">
        <v>50</v>
      </c>
      <c r="H925" s="2">
        <v>7.0084490740751626E-4</v>
      </c>
      <c r="I925">
        <v>3</v>
      </c>
      <c r="J925">
        <v>1</v>
      </c>
      <c r="K925">
        <v>60</v>
      </c>
      <c r="L925">
        <v>1</v>
      </c>
      <c r="M925">
        <v>61</v>
      </c>
      <c r="N925">
        <v>1.0166666666666666</v>
      </c>
      <c r="O925">
        <v>1.02</v>
      </c>
    </row>
    <row r="926" spans="1:15" x14ac:dyDescent="0.3">
      <c r="A926" s="1" t="s">
        <v>948</v>
      </c>
      <c r="B926" s="2">
        <v>42384.671000000002</v>
      </c>
      <c r="C926" s="1" t="s">
        <v>44</v>
      </c>
      <c r="D926" s="1" t="s">
        <v>21</v>
      </c>
      <c r="E926" s="1" t="s">
        <v>12</v>
      </c>
      <c r="F926" s="1" t="s">
        <v>18</v>
      </c>
      <c r="G926">
        <v>10</v>
      </c>
      <c r="H926" s="2">
        <v>9.0824074074080663E-4</v>
      </c>
      <c r="I926">
        <v>5</v>
      </c>
      <c r="J926">
        <v>1</v>
      </c>
      <c r="K926">
        <v>60</v>
      </c>
      <c r="L926">
        <v>18</v>
      </c>
      <c r="M926">
        <v>78</v>
      </c>
      <c r="N926">
        <v>1.3</v>
      </c>
      <c r="O926">
        <v>1.3</v>
      </c>
    </row>
    <row r="927" spans="1:15" x14ac:dyDescent="0.3">
      <c r="A927" s="1" t="s">
        <v>949</v>
      </c>
      <c r="B927" s="2">
        <v>42384.671000000002</v>
      </c>
      <c r="C927" s="1" t="s">
        <v>30</v>
      </c>
      <c r="D927" s="1" t="s">
        <v>15</v>
      </c>
      <c r="E927" s="1" t="s">
        <v>12</v>
      </c>
      <c r="F927" s="1" t="s">
        <v>12</v>
      </c>
      <c r="G927">
        <v>117</v>
      </c>
      <c r="H927" s="2">
        <v>4.6900462962962131E-4</v>
      </c>
      <c r="I927">
        <v>4</v>
      </c>
      <c r="J927">
        <v>0</v>
      </c>
      <c r="K927">
        <v>0</v>
      </c>
      <c r="L927">
        <v>41</v>
      </c>
      <c r="M927">
        <v>41</v>
      </c>
      <c r="N927">
        <v>0.68333333333333335</v>
      </c>
      <c r="O927">
        <v>0.68</v>
      </c>
    </row>
    <row r="928" spans="1:15" x14ac:dyDescent="0.3">
      <c r="A928" s="1" t="s">
        <v>950</v>
      </c>
      <c r="B928" s="2">
        <v>42384.656999999999</v>
      </c>
      <c r="C928" s="1" t="s">
        <v>20</v>
      </c>
      <c r="D928" s="1" t="s">
        <v>15</v>
      </c>
      <c r="E928" s="1" t="s">
        <v>12</v>
      </c>
      <c r="F928" s="1" t="s">
        <v>12</v>
      </c>
      <c r="G928">
        <v>21</v>
      </c>
      <c r="H928" s="2">
        <v>4.1279166666665645E-3</v>
      </c>
      <c r="I928">
        <v>5</v>
      </c>
      <c r="J928">
        <v>5</v>
      </c>
      <c r="K928">
        <v>300</v>
      </c>
      <c r="L928">
        <v>57</v>
      </c>
      <c r="M928">
        <v>357</v>
      </c>
      <c r="N928">
        <v>5.95</v>
      </c>
      <c r="O928">
        <v>5.95</v>
      </c>
    </row>
    <row r="929" spans="1:15" x14ac:dyDescent="0.3">
      <c r="A929" s="1" t="s">
        <v>951</v>
      </c>
      <c r="B929" s="2">
        <v>42384.656999999999</v>
      </c>
      <c r="C929" s="1" t="s">
        <v>30</v>
      </c>
      <c r="D929" s="1" t="s">
        <v>24</v>
      </c>
      <c r="E929" s="1" t="s">
        <v>12</v>
      </c>
      <c r="F929" s="1" t="s">
        <v>12</v>
      </c>
      <c r="G929">
        <v>102</v>
      </c>
      <c r="H929" s="2">
        <v>1.9184490740740134E-3</v>
      </c>
      <c r="I929">
        <v>5</v>
      </c>
      <c r="J929">
        <v>2</v>
      </c>
      <c r="K929">
        <v>120</v>
      </c>
      <c r="L929">
        <v>46</v>
      </c>
      <c r="M929">
        <v>166</v>
      </c>
      <c r="N929">
        <v>2.7666666666666666</v>
      </c>
      <c r="O929">
        <v>2.77</v>
      </c>
    </row>
    <row r="930" spans="1:15" x14ac:dyDescent="0.3">
      <c r="A930" s="1" t="s">
        <v>952</v>
      </c>
      <c r="B930" s="2">
        <v>42384.646000000001</v>
      </c>
      <c r="C930" s="1" t="s">
        <v>14</v>
      </c>
      <c r="D930" s="1" t="s">
        <v>24</v>
      </c>
      <c r="E930" s="1" t="s">
        <v>18</v>
      </c>
      <c r="F930" s="1" t="s">
        <v>18</v>
      </c>
      <c r="H930" s="2"/>
    </row>
    <row r="931" spans="1:15" x14ac:dyDescent="0.3">
      <c r="A931" s="1" t="s">
        <v>953</v>
      </c>
      <c r="B931" s="2">
        <v>42384.646000000001</v>
      </c>
      <c r="C931" s="1" t="s">
        <v>20</v>
      </c>
      <c r="D931" s="1" t="s">
        <v>26</v>
      </c>
      <c r="E931" s="1" t="s">
        <v>12</v>
      </c>
      <c r="F931" s="1" t="s">
        <v>12</v>
      </c>
      <c r="G931">
        <v>79</v>
      </c>
      <c r="H931" s="2">
        <v>4.3012037037037931E-3</v>
      </c>
      <c r="I931">
        <v>3</v>
      </c>
      <c r="J931">
        <v>6</v>
      </c>
      <c r="K931">
        <v>360</v>
      </c>
      <c r="L931">
        <v>12</v>
      </c>
      <c r="M931">
        <v>372</v>
      </c>
      <c r="N931">
        <v>6.2</v>
      </c>
      <c r="O931">
        <v>6.2</v>
      </c>
    </row>
    <row r="932" spans="1:15" x14ac:dyDescent="0.3">
      <c r="A932" s="1" t="s">
        <v>954</v>
      </c>
      <c r="B932" s="2">
        <v>42384.639999999999</v>
      </c>
      <c r="C932" s="1" t="s">
        <v>20</v>
      </c>
      <c r="D932" s="1" t="s">
        <v>15</v>
      </c>
      <c r="E932" s="1" t="s">
        <v>12</v>
      </c>
      <c r="F932" s="1" t="s">
        <v>18</v>
      </c>
      <c r="G932">
        <v>60</v>
      </c>
      <c r="H932" s="2">
        <v>2.4059490740739875E-3</v>
      </c>
      <c r="I932">
        <v>4</v>
      </c>
      <c r="J932">
        <v>3</v>
      </c>
      <c r="K932">
        <v>180</v>
      </c>
      <c r="L932">
        <v>28</v>
      </c>
      <c r="M932">
        <v>208</v>
      </c>
      <c r="N932">
        <v>3.4666666666666668</v>
      </c>
      <c r="O932">
        <v>3.47</v>
      </c>
    </row>
    <row r="933" spans="1:15" x14ac:dyDescent="0.3">
      <c r="A933" s="1" t="s">
        <v>955</v>
      </c>
      <c r="B933" s="2">
        <v>42384.639999999999</v>
      </c>
      <c r="C933" s="1" t="s">
        <v>14</v>
      </c>
      <c r="D933" s="1" t="s">
        <v>21</v>
      </c>
      <c r="E933" s="1" t="s">
        <v>12</v>
      </c>
      <c r="F933" s="1" t="s">
        <v>12</v>
      </c>
      <c r="G933">
        <v>93</v>
      </c>
      <c r="H933" s="2">
        <v>1.683599537037006E-3</v>
      </c>
      <c r="I933">
        <v>2</v>
      </c>
      <c r="J933">
        <v>2</v>
      </c>
      <c r="K933">
        <v>120</v>
      </c>
      <c r="L933">
        <v>25</v>
      </c>
      <c r="M933">
        <v>145</v>
      </c>
      <c r="N933">
        <v>2.4166666666666665</v>
      </c>
      <c r="O933">
        <v>2.42</v>
      </c>
    </row>
    <row r="934" spans="1:15" x14ac:dyDescent="0.3">
      <c r="A934" s="1" t="s">
        <v>956</v>
      </c>
      <c r="B934" s="2">
        <v>42384.625999999997</v>
      </c>
      <c r="C934" s="1" t="s">
        <v>10</v>
      </c>
      <c r="D934" s="1" t="s">
        <v>24</v>
      </c>
      <c r="E934" s="1" t="s">
        <v>12</v>
      </c>
      <c r="F934" s="1" t="s">
        <v>12</v>
      </c>
      <c r="G934">
        <v>21</v>
      </c>
      <c r="H934" s="2">
        <v>1.0668981481480877E-3</v>
      </c>
      <c r="I934">
        <v>5</v>
      </c>
      <c r="J934">
        <v>1</v>
      </c>
      <c r="K934">
        <v>60</v>
      </c>
      <c r="L934">
        <v>32</v>
      </c>
      <c r="M934">
        <v>92</v>
      </c>
      <c r="N934">
        <v>1.5333333333333334</v>
      </c>
      <c r="O934">
        <v>1.53</v>
      </c>
    </row>
    <row r="935" spans="1:15" x14ac:dyDescent="0.3">
      <c r="A935" s="1" t="s">
        <v>957</v>
      </c>
      <c r="B935" s="2">
        <v>42384.625999999997</v>
      </c>
      <c r="C935" s="1" t="s">
        <v>20</v>
      </c>
      <c r="D935" s="1" t="s">
        <v>21</v>
      </c>
      <c r="E935" s="1" t="s">
        <v>18</v>
      </c>
      <c r="F935" s="1" t="s">
        <v>18</v>
      </c>
      <c r="H935" s="2"/>
    </row>
    <row r="936" spans="1:15" x14ac:dyDescent="0.3">
      <c r="A936" s="1" t="s">
        <v>958</v>
      </c>
      <c r="B936" s="2">
        <v>42384.593000000001</v>
      </c>
      <c r="C936" s="1" t="s">
        <v>20</v>
      </c>
      <c r="D936" s="1" t="s">
        <v>11</v>
      </c>
      <c r="E936" s="1" t="s">
        <v>12</v>
      </c>
      <c r="F936" s="1" t="s">
        <v>12</v>
      </c>
      <c r="G936">
        <v>42</v>
      </c>
      <c r="H936" s="2">
        <v>2.9957175925925394E-3</v>
      </c>
      <c r="I936">
        <v>2</v>
      </c>
      <c r="J936">
        <v>4</v>
      </c>
      <c r="K936">
        <v>240</v>
      </c>
      <c r="L936">
        <v>19</v>
      </c>
      <c r="M936">
        <v>259</v>
      </c>
      <c r="N936">
        <v>4.3166666666666664</v>
      </c>
      <c r="O936">
        <v>4.32</v>
      </c>
    </row>
    <row r="937" spans="1:15" x14ac:dyDescent="0.3">
      <c r="A937" s="1" t="s">
        <v>959</v>
      </c>
      <c r="B937" s="2">
        <v>42384.593000000001</v>
      </c>
      <c r="C937" s="1" t="s">
        <v>14</v>
      </c>
      <c r="D937" s="1" t="s">
        <v>21</v>
      </c>
      <c r="E937" s="1" t="s">
        <v>12</v>
      </c>
      <c r="F937" s="1" t="s">
        <v>12</v>
      </c>
      <c r="G937">
        <v>110</v>
      </c>
      <c r="H937" s="2">
        <v>3.1453587962964047E-3</v>
      </c>
      <c r="I937">
        <v>3</v>
      </c>
      <c r="J937">
        <v>4</v>
      </c>
      <c r="K937">
        <v>240</v>
      </c>
      <c r="L937">
        <v>32</v>
      </c>
      <c r="M937">
        <v>272</v>
      </c>
      <c r="N937">
        <v>4.5333333333333332</v>
      </c>
      <c r="O937">
        <v>4.53</v>
      </c>
    </row>
    <row r="938" spans="1:15" x14ac:dyDescent="0.3">
      <c r="A938" s="1" t="s">
        <v>960</v>
      </c>
      <c r="B938" s="2">
        <v>42384.589</v>
      </c>
      <c r="C938" s="1" t="s">
        <v>20</v>
      </c>
      <c r="D938" s="1" t="s">
        <v>26</v>
      </c>
      <c r="E938" s="1" t="s">
        <v>12</v>
      </c>
      <c r="F938" s="1" t="s">
        <v>12</v>
      </c>
      <c r="G938">
        <v>92</v>
      </c>
      <c r="H938" s="2">
        <v>2.7625115740741446E-3</v>
      </c>
      <c r="I938">
        <v>4</v>
      </c>
      <c r="J938">
        <v>3</v>
      </c>
      <c r="K938">
        <v>180</v>
      </c>
      <c r="L938">
        <v>59</v>
      </c>
      <c r="M938">
        <v>239</v>
      </c>
      <c r="N938">
        <v>3.9833333333333334</v>
      </c>
      <c r="O938">
        <v>3.98</v>
      </c>
    </row>
    <row r="939" spans="1:15" x14ac:dyDescent="0.3">
      <c r="A939" s="1" t="s">
        <v>961</v>
      </c>
      <c r="B939" s="2">
        <v>42384.589</v>
      </c>
      <c r="C939" s="1" t="s">
        <v>10</v>
      </c>
      <c r="D939" s="1" t="s">
        <v>11</v>
      </c>
      <c r="E939" s="1" t="s">
        <v>12</v>
      </c>
      <c r="F939" s="1" t="s">
        <v>12</v>
      </c>
      <c r="G939">
        <v>59</v>
      </c>
      <c r="H939" s="2">
        <v>1.4899768518519263E-3</v>
      </c>
      <c r="I939">
        <v>1</v>
      </c>
      <c r="J939">
        <v>2</v>
      </c>
      <c r="K939">
        <v>120</v>
      </c>
      <c r="L939">
        <v>9</v>
      </c>
      <c r="M939">
        <v>129</v>
      </c>
      <c r="N939">
        <v>2.15</v>
      </c>
      <c r="O939">
        <v>2.15</v>
      </c>
    </row>
    <row r="940" spans="1:15" x14ac:dyDescent="0.3">
      <c r="A940" s="1" t="s">
        <v>962</v>
      </c>
      <c r="B940" s="2">
        <v>42384.578999999998</v>
      </c>
      <c r="C940" s="1" t="s">
        <v>10</v>
      </c>
      <c r="D940" s="1" t="s">
        <v>26</v>
      </c>
      <c r="E940" s="1" t="s">
        <v>12</v>
      </c>
      <c r="F940" s="1" t="s">
        <v>12</v>
      </c>
      <c r="G940">
        <v>10</v>
      </c>
      <c r="H940" s="2">
        <v>3.7852430555556094E-3</v>
      </c>
      <c r="I940">
        <v>4</v>
      </c>
      <c r="J940">
        <v>5</v>
      </c>
      <c r="K940">
        <v>300</v>
      </c>
      <c r="L940">
        <v>27</v>
      </c>
      <c r="M940">
        <v>327</v>
      </c>
      <c r="N940">
        <v>5.45</v>
      </c>
      <c r="O940">
        <v>5.45</v>
      </c>
    </row>
    <row r="941" spans="1:15" x14ac:dyDescent="0.3">
      <c r="A941" s="1" t="s">
        <v>963</v>
      </c>
      <c r="B941" s="2">
        <v>42384.578999999998</v>
      </c>
      <c r="C941" s="1" t="s">
        <v>23</v>
      </c>
      <c r="D941" s="1" t="s">
        <v>21</v>
      </c>
      <c r="E941" s="1" t="s">
        <v>12</v>
      </c>
      <c r="F941" s="1" t="s">
        <v>12</v>
      </c>
      <c r="G941">
        <v>77</v>
      </c>
      <c r="H941" s="2">
        <v>2.0888425925926768E-3</v>
      </c>
      <c r="I941">
        <v>1</v>
      </c>
      <c r="J941">
        <v>3</v>
      </c>
      <c r="K941">
        <v>180</v>
      </c>
      <c r="L941">
        <v>0</v>
      </c>
      <c r="M941">
        <v>180</v>
      </c>
      <c r="N941">
        <v>3</v>
      </c>
      <c r="O941">
        <v>3</v>
      </c>
    </row>
    <row r="942" spans="1:15" x14ac:dyDescent="0.3">
      <c r="A942" s="1" t="s">
        <v>964</v>
      </c>
      <c r="B942" s="2">
        <v>42384.574000000001</v>
      </c>
      <c r="C942" s="1" t="s">
        <v>17</v>
      </c>
      <c r="D942" s="1" t="s">
        <v>15</v>
      </c>
      <c r="E942" s="1" t="s">
        <v>18</v>
      </c>
      <c r="F942" s="1" t="s">
        <v>18</v>
      </c>
      <c r="H942" s="2"/>
    </row>
    <row r="943" spans="1:15" x14ac:dyDescent="0.3">
      <c r="A943" s="1" t="s">
        <v>965</v>
      </c>
      <c r="B943" s="2">
        <v>42384.574000000001</v>
      </c>
      <c r="C943" s="1" t="s">
        <v>44</v>
      </c>
      <c r="D943" s="1" t="s">
        <v>26</v>
      </c>
      <c r="E943" s="1" t="s">
        <v>12</v>
      </c>
      <c r="F943" s="1" t="s">
        <v>12</v>
      </c>
      <c r="G943">
        <v>58</v>
      </c>
      <c r="H943" s="2">
        <v>2.9970949074074049E-3</v>
      </c>
      <c r="I943">
        <v>4</v>
      </c>
      <c r="J943">
        <v>4</v>
      </c>
      <c r="K943">
        <v>240</v>
      </c>
      <c r="L943">
        <v>19</v>
      </c>
      <c r="M943">
        <v>259</v>
      </c>
      <c r="N943">
        <v>4.3166666666666664</v>
      </c>
      <c r="O943">
        <v>4.32</v>
      </c>
    </row>
    <row r="944" spans="1:15" x14ac:dyDescent="0.3">
      <c r="A944" s="1" t="s">
        <v>966</v>
      </c>
      <c r="B944" s="2">
        <v>42384.49</v>
      </c>
      <c r="C944" s="1" t="s">
        <v>17</v>
      </c>
      <c r="D944" s="1" t="s">
        <v>15</v>
      </c>
      <c r="E944" s="1" t="s">
        <v>12</v>
      </c>
      <c r="F944" s="1" t="s">
        <v>12</v>
      </c>
      <c r="G944">
        <v>111</v>
      </c>
      <c r="H944" s="2">
        <v>4.6400462962958855E-4</v>
      </c>
      <c r="I944">
        <v>4</v>
      </c>
      <c r="J944">
        <v>0</v>
      </c>
      <c r="K944">
        <v>0</v>
      </c>
      <c r="L944">
        <v>40</v>
      </c>
      <c r="M944">
        <v>40</v>
      </c>
      <c r="N944">
        <v>0.66666666666666663</v>
      </c>
      <c r="O944">
        <v>0.67</v>
      </c>
    </row>
    <row r="945" spans="1:15" x14ac:dyDescent="0.3">
      <c r="A945" s="1" t="s">
        <v>967</v>
      </c>
      <c r="B945" s="2">
        <v>42384.49</v>
      </c>
      <c r="C945" s="1" t="s">
        <v>36</v>
      </c>
      <c r="D945" s="1" t="s">
        <v>11</v>
      </c>
      <c r="E945" s="1" t="s">
        <v>12</v>
      </c>
      <c r="F945" s="1" t="s">
        <v>12</v>
      </c>
      <c r="G945">
        <v>70</v>
      </c>
      <c r="H945" s="2">
        <v>3.6269097222221269E-3</v>
      </c>
      <c r="I945">
        <v>4</v>
      </c>
      <c r="J945">
        <v>5</v>
      </c>
      <c r="K945">
        <v>300</v>
      </c>
      <c r="L945">
        <v>13</v>
      </c>
      <c r="M945">
        <v>313</v>
      </c>
      <c r="N945">
        <v>5.2166666666666668</v>
      </c>
      <c r="O945">
        <v>5.22</v>
      </c>
    </row>
    <row r="946" spans="1:15" x14ac:dyDescent="0.3">
      <c r="A946" s="1" t="s">
        <v>968</v>
      </c>
      <c r="B946" s="2">
        <v>42384.485000000001</v>
      </c>
      <c r="C946" s="1" t="s">
        <v>23</v>
      </c>
      <c r="D946" s="1" t="s">
        <v>11</v>
      </c>
      <c r="E946" s="1" t="s">
        <v>12</v>
      </c>
      <c r="F946" s="1" t="s">
        <v>18</v>
      </c>
      <c r="G946">
        <v>82</v>
      </c>
      <c r="H946" s="2">
        <v>1.853321759259341E-3</v>
      </c>
      <c r="I946">
        <v>4</v>
      </c>
      <c r="J946">
        <v>2</v>
      </c>
      <c r="K946">
        <v>120</v>
      </c>
      <c r="L946">
        <v>40</v>
      </c>
      <c r="M946">
        <v>160</v>
      </c>
      <c r="N946">
        <v>2.6666666666666665</v>
      </c>
      <c r="O946">
        <v>2.67</v>
      </c>
    </row>
    <row r="947" spans="1:15" x14ac:dyDescent="0.3">
      <c r="A947" s="1" t="s">
        <v>969</v>
      </c>
      <c r="B947" s="2">
        <v>42384.485000000001</v>
      </c>
      <c r="C947" s="1" t="s">
        <v>20</v>
      </c>
      <c r="D947" s="1" t="s">
        <v>26</v>
      </c>
      <c r="E947" s="1" t="s">
        <v>12</v>
      </c>
      <c r="F947" s="1" t="s">
        <v>12</v>
      </c>
      <c r="G947">
        <v>91</v>
      </c>
      <c r="H947" s="2">
        <v>2.6324305555556204E-3</v>
      </c>
      <c r="I947">
        <v>3</v>
      </c>
      <c r="J947">
        <v>3</v>
      </c>
      <c r="K947">
        <v>180</v>
      </c>
      <c r="L947">
        <v>47</v>
      </c>
      <c r="M947">
        <v>227</v>
      </c>
      <c r="N947">
        <v>3.7833333333333332</v>
      </c>
      <c r="O947">
        <v>3.78</v>
      </c>
    </row>
    <row r="948" spans="1:15" x14ac:dyDescent="0.3">
      <c r="A948" s="1" t="s">
        <v>970</v>
      </c>
      <c r="B948" s="2">
        <v>42384.480000000003</v>
      </c>
      <c r="C948" s="1" t="s">
        <v>30</v>
      </c>
      <c r="D948" s="1" t="s">
        <v>21</v>
      </c>
      <c r="E948" s="1" t="s">
        <v>12</v>
      </c>
      <c r="F948" s="1" t="s">
        <v>12</v>
      </c>
      <c r="G948">
        <v>113</v>
      </c>
      <c r="H948" s="2">
        <v>1.4029513888889067E-3</v>
      </c>
      <c r="I948">
        <v>4</v>
      </c>
      <c r="J948">
        <v>2</v>
      </c>
      <c r="K948">
        <v>120</v>
      </c>
      <c r="L948">
        <v>1</v>
      </c>
      <c r="M948">
        <v>121</v>
      </c>
      <c r="N948">
        <v>2.0166666666666666</v>
      </c>
      <c r="O948">
        <v>2.02</v>
      </c>
    </row>
    <row r="949" spans="1:15" x14ac:dyDescent="0.3">
      <c r="A949" s="1" t="s">
        <v>971</v>
      </c>
      <c r="B949" s="2">
        <v>42384.480000000003</v>
      </c>
      <c r="C949" s="1" t="s">
        <v>30</v>
      </c>
      <c r="D949" s="1" t="s">
        <v>11</v>
      </c>
      <c r="E949" s="1" t="s">
        <v>12</v>
      </c>
      <c r="F949" s="1" t="s">
        <v>12</v>
      </c>
      <c r="G949">
        <v>21</v>
      </c>
      <c r="H949" s="2">
        <v>2.3881365740741067E-3</v>
      </c>
      <c r="I949">
        <v>4</v>
      </c>
      <c r="J949">
        <v>3</v>
      </c>
      <c r="K949">
        <v>180</v>
      </c>
      <c r="L949">
        <v>26</v>
      </c>
      <c r="M949">
        <v>206</v>
      </c>
      <c r="N949">
        <v>3.4333333333333331</v>
      </c>
      <c r="O949">
        <v>3.43</v>
      </c>
    </row>
    <row r="950" spans="1:15" x14ac:dyDescent="0.3">
      <c r="A950" s="1" t="s">
        <v>972</v>
      </c>
      <c r="B950" s="2">
        <v>42384.455999999998</v>
      </c>
      <c r="C950" s="1" t="s">
        <v>20</v>
      </c>
      <c r="D950" s="1" t="s">
        <v>26</v>
      </c>
      <c r="E950" s="1" t="s">
        <v>12</v>
      </c>
      <c r="F950" s="1" t="s">
        <v>12</v>
      </c>
      <c r="G950">
        <v>29</v>
      </c>
      <c r="H950" s="2">
        <v>2.0847569444444325E-3</v>
      </c>
      <c r="I950">
        <v>4</v>
      </c>
      <c r="J950">
        <v>3</v>
      </c>
      <c r="K950">
        <v>180</v>
      </c>
      <c r="L950">
        <v>0</v>
      </c>
      <c r="M950">
        <v>180</v>
      </c>
      <c r="N950">
        <v>3</v>
      </c>
      <c r="O950">
        <v>3</v>
      </c>
    </row>
    <row r="951" spans="1:15" x14ac:dyDescent="0.3">
      <c r="A951" s="1" t="s">
        <v>973</v>
      </c>
      <c r="B951" s="2">
        <v>42384.455999999998</v>
      </c>
      <c r="C951" s="1" t="s">
        <v>36</v>
      </c>
      <c r="D951" s="1" t="s">
        <v>11</v>
      </c>
      <c r="E951" s="1" t="s">
        <v>12</v>
      </c>
      <c r="F951" s="1" t="s">
        <v>12</v>
      </c>
      <c r="G951">
        <v>83</v>
      </c>
      <c r="H951" s="2">
        <v>4.7786689814814931E-3</v>
      </c>
      <c r="I951">
        <v>4</v>
      </c>
      <c r="J951">
        <v>6</v>
      </c>
      <c r="K951">
        <v>360</v>
      </c>
      <c r="L951">
        <v>53</v>
      </c>
      <c r="M951">
        <v>413</v>
      </c>
      <c r="N951">
        <v>6.8833333333333337</v>
      </c>
      <c r="O951">
        <v>6.88</v>
      </c>
    </row>
    <row r="952" spans="1:15" x14ac:dyDescent="0.3">
      <c r="A952" s="1" t="s">
        <v>974</v>
      </c>
      <c r="B952" s="2">
        <v>42384.41</v>
      </c>
      <c r="C952" s="1" t="s">
        <v>30</v>
      </c>
      <c r="D952" s="1" t="s">
        <v>15</v>
      </c>
      <c r="E952" s="1" t="s">
        <v>12</v>
      </c>
      <c r="F952" s="1" t="s">
        <v>12</v>
      </c>
      <c r="G952">
        <v>33</v>
      </c>
      <c r="H952" s="2">
        <v>4.0698032407406881E-3</v>
      </c>
      <c r="I952">
        <v>3</v>
      </c>
      <c r="J952">
        <v>5</v>
      </c>
      <c r="K952">
        <v>300</v>
      </c>
      <c r="L952">
        <v>52</v>
      </c>
      <c r="M952">
        <v>352</v>
      </c>
      <c r="N952">
        <v>5.8666666666666663</v>
      </c>
      <c r="O952">
        <v>5.87</v>
      </c>
    </row>
    <row r="953" spans="1:15" x14ac:dyDescent="0.3">
      <c r="A953" s="1" t="s">
        <v>975</v>
      </c>
      <c r="B953" s="2">
        <v>42384.41</v>
      </c>
      <c r="C953" s="1" t="s">
        <v>30</v>
      </c>
      <c r="D953" s="1" t="s">
        <v>11</v>
      </c>
      <c r="E953" s="1" t="s">
        <v>12</v>
      </c>
      <c r="F953" s="1" t="s">
        <v>12</v>
      </c>
      <c r="G953">
        <v>93</v>
      </c>
      <c r="H953" s="2">
        <v>1.347280092592662E-3</v>
      </c>
      <c r="I953">
        <v>3</v>
      </c>
      <c r="J953">
        <v>1</v>
      </c>
      <c r="K953">
        <v>60</v>
      </c>
      <c r="L953">
        <v>56</v>
      </c>
      <c r="M953">
        <v>116</v>
      </c>
      <c r="N953">
        <v>1.9333333333333333</v>
      </c>
      <c r="O953">
        <v>1.93</v>
      </c>
    </row>
    <row r="954" spans="1:15" x14ac:dyDescent="0.3">
      <c r="A954" s="1" t="s">
        <v>976</v>
      </c>
      <c r="B954" s="2">
        <v>42384.402999999998</v>
      </c>
      <c r="C954" s="1" t="s">
        <v>10</v>
      </c>
      <c r="D954" s="1" t="s">
        <v>24</v>
      </c>
      <c r="E954" s="1" t="s">
        <v>12</v>
      </c>
      <c r="F954" s="1" t="s">
        <v>12</v>
      </c>
      <c r="G954">
        <v>76</v>
      </c>
      <c r="H954" s="2">
        <v>1.2398379629630085E-3</v>
      </c>
      <c r="I954">
        <v>3</v>
      </c>
      <c r="J954">
        <v>1</v>
      </c>
      <c r="K954">
        <v>60</v>
      </c>
      <c r="L954">
        <v>47</v>
      </c>
      <c r="M954">
        <v>107</v>
      </c>
      <c r="N954">
        <v>1.7833333333333334</v>
      </c>
      <c r="O954">
        <v>1.78</v>
      </c>
    </row>
    <row r="955" spans="1:15" x14ac:dyDescent="0.3">
      <c r="A955" s="1" t="s">
        <v>977</v>
      </c>
      <c r="B955" s="2">
        <v>42384.402999999998</v>
      </c>
      <c r="C955" s="1" t="s">
        <v>14</v>
      </c>
      <c r="D955" s="1" t="s">
        <v>24</v>
      </c>
      <c r="E955" s="1" t="s">
        <v>12</v>
      </c>
      <c r="F955" s="1" t="s">
        <v>12</v>
      </c>
      <c r="G955">
        <v>80</v>
      </c>
      <c r="H955" s="2">
        <v>2.7959374999999564E-3</v>
      </c>
      <c r="I955">
        <v>4</v>
      </c>
      <c r="J955">
        <v>4</v>
      </c>
      <c r="K955">
        <v>240</v>
      </c>
      <c r="L955">
        <v>2</v>
      </c>
      <c r="M955">
        <v>242</v>
      </c>
      <c r="N955">
        <v>4.0333333333333332</v>
      </c>
      <c r="O955">
        <v>4.03</v>
      </c>
    </row>
    <row r="956" spans="1:15" x14ac:dyDescent="0.3">
      <c r="A956" s="1" t="s">
        <v>978</v>
      </c>
      <c r="B956" s="2">
        <v>42384.402999999998</v>
      </c>
      <c r="C956" s="1" t="s">
        <v>14</v>
      </c>
      <c r="D956" s="1" t="s">
        <v>11</v>
      </c>
      <c r="E956" s="1" t="s">
        <v>12</v>
      </c>
      <c r="F956" s="1" t="s">
        <v>18</v>
      </c>
      <c r="G956">
        <v>20</v>
      </c>
      <c r="H956" s="2">
        <v>3.8962847222221431E-3</v>
      </c>
      <c r="I956">
        <v>4</v>
      </c>
      <c r="J956">
        <v>5</v>
      </c>
      <c r="K956">
        <v>300</v>
      </c>
      <c r="L956">
        <v>37</v>
      </c>
      <c r="M956">
        <v>337</v>
      </c>
      <c r="N956">
        <v>5.6166666666666663</v>
      </c>
      <c r="O956">
        <v>5.62</v>
      </c>
    </row>
    <row r="957" spans="1:15" x14ac:dyDescent="0.3">
      <c r="A957" s="1" t="s">
        <v>979</v>
      </c>
      <c r="B957" s="2">
        <v>42384.402999999998</v>
      </c>
      <c r="C957" s="1" t="s">
        <v>23</v>
      </c>
      <c r="D957" s="1" t="s">
        <v>11</v>
      </c>
      <c r="E957" s="1" t="s">
        <v>12</v>
      </c>
      <c r="F957" s="1" t="s">
        <v>12</v>
      </c>
      <c r="G957">
        <v>82</v>
      </c>
      <c r="H957" s="2">
        <v>4.4160300925926155E-3</v>
      </c>
      <c r="I957">
        <v>3</v>
      </c>
      <c r="J957">
        <v>6</v>
      </c>
      <c r="K957">
        <v>360</v>
      </c>
      <c r="L957">
        <v>22</v>
      </c>
      <c r="M957">
        <v>382</v>
      </c>
      <c r="N957">
        <v>6.3666666666666663</v>
      </c>
      <c r="O957">
        <v>6.37</v>
      </c>
    </row>
    <row r="958" spans="1:15" x14ac:dyDescent="0.3">
      <c r="A958" s="1" t="s">
        <v>980</v>
      </c>
      <c r="B958" s="2">
        <v>42383.731</v>
      </c>
      <c r="C958" s="1" t="s">
        <v>17</v>
      </c>
      <c r="D958" s="1" t="s">
        <v>24</v>
      </c>
      <c r="E958" s="1" t="s">
        <v>12</v>
      </c>
      <c r="F958" s="1" t="s">
        <v>12</v>
      </c>
      <c r="G958">
        <v>76</v>
      </c>
      <c r="H958" s="2">
        <v>1.4703124999999595E-3</v>
      </c>
      <c r="I958">
        <v>2</v>
      </c>
      <c r="J958">
        <v>2</v>
      </c>
      <c r="K958">
        <v>120</v>
      </c>
      <c r="L958">
        <v>7</v>
      </c>
      <c r="M958">
        <v>127</v>
      </c>
      <c r="N958">
        <v>2.1166666666666667</v>
      </c>
      <c r="O958">
        <v>2.12</v>
      </c>
    </row>
    <row r="959" spans="1:15" x14ac:dyDescent="0.3">
      <c r="A959" s="1" t="s">
        <v>981</v>
      </c>
      <c r="B959" s="2">
        <v>42383.731</v>
      </c>
      <c r="C959" s="1" t="s">
        <v>44</v>
      </c>
      <c r="D959" s="1" t="s">
        <v>24</v>
      </c>
      <c r="E959" s="1" t="s">
        <v>12</v>
      </c>
      <c r="F959" s="1" t="s">
        <v>12</v>
      </c>
      <c r="G959">
        <v>78</v>
      </c>
      <c r="H959" s="2">
        <v>1.0719212962961855E-3</v>
      </c>
      <c r="I959">
        <v>2</v>
      </c>
      <c r="J959">
        <v>1</v>
      </c>
      <c r="K959">
        <v>60</v>
      </c>
      <c r="L959">
        <v>33</v>
      </c>
      <c r="M959">
        <v>93</v>
      </c>
      <c r="N959">
        <v>1.55</v>
      </c>
      <c r="O959">
        <v>1.55</v>
      </c>
    </row>
    <row r="960" spans="1:15" x14ac:dyDescent="0.3">
      <c r="A960" s="1" t="s">
        <v>982</v>
      </c>
      <c r="B960" s="2">
        <v>42383.731</v>
      </c>
      <c r="C960" s="1" t="s">
        <v>23</v>
      </c>
      <c r="D960" s="1" t="s">
        <v>26</v>
      </c>
      <c r="E960" s="1" t="s">
        <v>12</v>
      </c>
      <c r="F960" s="1" t="s">
        <v>12</v>
      </c>
      <c r="G960">
        <v>17</v>
      </c>
      <c r="H960" s="2">
        <v>1.7762731481480998E-3</v>
      </c>
      <c r="I960">
        <v>1</v>
      </c>
      <c r="J960">
        <v>2</v>
      </c>
      <c r="K960">
        <v>120</v>
      </c>
      <c r="L960">
        <v>33</v>
      </c>
      <c r="M960">
        <v>153</v>
      </c>
      <c r="N960">
        <v>2.5499999999999998</v>
      </c>
      <c r="O960">
        <v>2.5499999999999998</v>
      </c>
    </row>
    <row r="961" spans="1:15" x14ac:dyDescent="0.3">
      <c r="A961" s="1" t="s">
        <v>983</v>
      </c>
      <c r="B961" s="2">
        <v>42383.731</v>
      </c>
      <c r="C961" s="1" t="s">
        <v>20</v>
      </c>
      <c r="D961" s="1" t="s">
        <v>26</v>
      </c>
      <c r="E961" s="1" t="s">
        <v>12</v>
      </c>
      <c r="F961" s="1" t="s">
        <v>12</v>
      </c>
      <c r="G961">
        <v>60</v>
      </c>
      <c r="H961" s="2">
        <v>2.9300694444445163E-3</v>
      </c>
      <c r="I961">
        <v>4</v>
      </c>
      <c r="J961">
        <v>4</v>
      </c>
      <c r="K961">
        <v>240</v>
      </c>
      <c r="L961">
        <v>13</v>
      </c>
      <c r="M961">
        <v>253</v>
      </c>
      <c r="N961">
        <v>4.2166666666666668</v>
      </c>
      <c r="O961">
        <v>4.22</v>
      </c>
    </row>
    <row r="962" spans="1:15" x14ac:dyDescent="0.3">
      <c r="A962" s="1" t="s">
        <v>984</v>
      </c>
      <c r="B962" s="2">
        <v>42383.724000000002</v>
      </c>
      <c r="C962" s="1" t="s">
        <v>30</v>
      </c>
      <c r="D962" s="1" t="s">
        <v>15</v>
      </c>
      <c r="E962" s="1" t="s">
        <v>12</v>
      </c>
      <c r="F962" s="1" t="s">
        <v>12</v>
      </c>
      <c r="G962">
        <v>123</v>
      </c>
      <c r="H962" s="2">
        <v>3.17947916666661E-3</v>
      </c>
      <c r="I962">
        <v>1</v>
      </c>
      <c r="J962">
        <v>4</v>
      </c>
      <c r="K962">
        <v>240</v>
      </c>
      <c r="L962">
        <v>35</v>
      </c>
      <c r="M962">
        <v>275</v>
      </c>
      <c r="N962">
        <v>4.583333333333333</v>
      </c>
      <c r="O962">
        <v>4.58</v>
      </c>
    </row>
    <row r="963" spans="1:15" x14ac:dyDescent="0.3">
      <c r="A963" s="1" t="s">
        <v>985</v>
      </c>
      <c r="B963" s="2">
        <v>42383.724000000002</v>
      </c>
      <c r="C963" s="1" t="s">
        <v>14</v>
      </c>
      <c r="D963" s="1" t="s">
        <v>24</v>
      </c>
      <c r="E963" s="1" t="s">
        <v>18</v>
      </c>
      <c r="F963" s="1" t="s">
        <v>18</v>
      </c>
      <c r="H963" s="2"/>
    </row>
    <row r="964" spans="1:15" x14ac:dyDescent="0.3">
      <c r="A964" s="1" t="s">
        <v>986</v>
      </c>
      <c r="B964" s="2">
        <v>42383.722000000002</v>
      </c>
      <c r="C964" s="1" t="s">
        <v>14</v>
      </c>
      <c r="D964" s="1" t="s">
        <v>24</v>
      </c>
      <c r="E964" s="1" t="s">
        <v>12</v>
      </c>
      <c r="F964" s="1" t="s">
        <v>12</v>
      </c>
      <c r="G964">
        <v>100</v>
      </c>
      <c r="H964" s="2">
        <v>4.1543287037038024E-3</v>
      </c>
      <c r="I964">
        <v>4</v>
      </c>
      <c r="J964">
        <v>5</v>
      </c>
      <c r="K964">
        <v>300</v>
      </c>
      <c r="L964">
        <v>59</v>
      </c>
      <c r="M964">
        <v>359</v>
      </c>
      <c r="N964">
        <v>5.9833333333333334</v>
      </c>
      <c r="O964">
        <v>5.98</v>
      </c>
    </row>
    <row r="965" spans="1:15" x14ac:dyDescent="0.3">
      <c r="A965" s="1" t="s">
        <v>987</v>
      </c>
      <c r="B965" s="2">
        <v>42383.722000000002</v>
      </c>
      <c r="C965" s="1" t="s">
        <v>10</v>
      </c>
      <c r="D965" s="1" t="s">
        <v>15</v>
      </c>
      <c r="E965" s="1" t="s">
        <v>12</v>
      </c>
      <c r="F965" s="1" t="s">
        <v>12</v>
      </c>
      <c r="G965">
        <v>108</v>
      </c>
      <c r="H965" s="2">
        <v>4.4494560185184273E-3</v>
      </c>
      <c r="I965">
        <v>4</v>
      </c>
      <c r="J965">
        <v>6</v>
      </c>
      <c r="K965">
        <v>360</v>
      </c>
      <c r="L965">
        <v>24</v>
      </c>
      <c r="M965">
        <v>384</v>
      </c>
      <c r="N965">
        <v>6.4</v>
      </c>
      <c r="O965">
        <v>6.4</v>
      </c>
    </row>
    <row r="966" spans="1:15" x14ac:dyDescent="0.3">
      <c r="A966" s="1" t="s">
        <v>988</v>
      </c>
      <c r="B966" s="2">
        <v>42383.694000000003</v>
      </c>
      <c r="C966" s="1" t="s">
        <v>23</v>
      </c>
      <c r="D966" s="1" t="s">
        <v>15</v>
      </c>
      <c r="E966" s="1" t="s">
        <v>18</v>
      </c>
      <c r="F966" s="1" t="s">
        <v>18</v>
      </c>
      <c r="H966" s="2"/>
    </row>
    <row r="967" spans="1:15" x14ac:dyDescent="0.3">
      <c r="A967" s="1" t="s">
        <v>989</v>
      </c>
      <c r="B967" s="2">
        <v>42383.694000000003</v>
      </c>
      <c r="C967" s="1" t="s">
        <v>14</v>
      </c>
      <c r="D967" s="1" t="s">
        <v>26</v>
      </c>
      <c r="E967" s="1" t="s">
        <v>12</v>
      </c>
      <c r="F967" s="1" t="s">
        <v>12</v>
      </c>
      <c r="G967">
        <v>19</v>
      </c>
      <c r="H967" s="2">
        <v>4.5321643518518862E-3</v>
      </c>
      <c r="I967">
        <v>3</v>
      </c>
      <c r="J967">
        <v>6</v>
      </c>
      <c r="K967">
        <v>360</v>
      </c>
      <c r="L967">
        <v>32</v>
      </c>
      <c r="M967">
        <v>392</v>
      </c>
      <c r="N967">
        <v>6.5333333333333332</v>
      </c>
      <c r="O967">
        <v>6.53</v>
      </c>
    </row>
    <row r="968" spans="1:15" x14ac:dyDescent="0.3">
      <c r="A968" s="1" t="s">
        <v>990</v>
      </c>
      <c r="B968" s="2">
        <v>42383.686000000002</v>
      </c>
      <c r="C968" s="1" t="s">
        <v>20</v>
      </c>
      <c r="D968" s="1" t="s">
        <v>24</v>
      </c>
      <c r="E968" s="1" t="s">
        <v>12</v>
      </c>
      <c r="F968" s="1" t="s">
        <v>12</v>
      </c>
      <c r="G968">
        <v>21</v>
      </c>
      <c r="H968" s="2">
        <v>1.1629050925925366E-3</v>
      </c>
      <c r="I968">
        <v>4</v>
      </c>
      <c r="J968">
        <v>1</v>
      </c>
      <c r="K968">
        <v>60</v>
      </c>
      <c r="L968">
        <v>40</v>
      </c>
      <c r="M968">
        <v>100</v>
      </c>
      <c r="N968">
        <v>1.6666666666666667</v>
      </c>
      <c r="O968">
        <v>1.67</v>
      </c>
    </row>
    <row r="969" spans="1:15" x14ac:dyDescent="0.3">
      <c r="A969" s="1" t="s">
        <v>991</v>
      </c>
      <c r="B969" s="2">
        <v>42383.686000000002</v>
      </c>
      <c r="C969" s="1" t="s">
        <v>17</v>
      </c>
      <c r="D969" s="1" t="s">
        <v>26</v>
      </c>
      <c r="E969" s="1" t="s">
        <v>12</v>
      </c>
      <c r="F969" s="1" t="s">
        <v>12</v>
      </c>
      <c r="G969">
        <v>66</v>
      </c>
      <c r="H969" s="2">
        <v>3.9753703703704346E-3</v>
      </c>
      <c r="I969">
        <v>2</v>
      </c>
      <c r="J969">
        <v>5</v>
      </c>
      <c r="K969">
        <v>300</v>
      </c>
      <c r="L969">
        <v>43</v>
      </c>
      <c r="M969">
        <v>343</v>
      </c>
      <c r="N969">
        <v>5.7166666666666668</v>
      </c>
      <c r="O969">
        <v>5.72</v>
      </c>
    </row>
    <row r="970" spans="1:15" x14ac:dyDescent="0.3">
      <c r="A970" s="1" t="s">
        <v>992</v>
      </c>
      <c r="B970" s="2">
        <v>42383.663</v>
      </c>
      <c r="C970" s="1" t="s">
        <v>30</v>
      </c>
      <c r="D970" s="1" t="s">
        <v>26</v>
      </c>
      <c r="E970" s="1" t="s">
        <v>18</v>
      </c>
      <c r="F970" s="1" t="s">
        <v>18</v>
      </c>
      <c r="H970" s="2"/>
    </row>
    <row r="971" spans="1:15" x14ac:dyDescent="0.3">
      <c r="A971" s="1" t="s">
        <v>993</v>
      </c>
      <c r="B971" s="2">
        <v>42383.663</v>
      </c>
      <c r="C971" s="1" t="s">
        <v>44</v>
      </c>
      <c r="D971" s="1" t="s">
        <v>15</v>
      </c>
      <c r="E971" s="1" t="s">
        <v>18</v>
      </c>
      <c r="F971" s="1" t="s">
        <v>18</v>
      </c>
      <c r="H971" s="2"/>
    </row>
    <row r="972" spans="1:15" x14ac:dyDescent="0.3">
      <c r="A972" s="1" t="s">
        <v>994</v>
      </c>
      <c r="B972" s="2">
        <v>42383.661</v>
      </c>
      <c r="C972" s="1" t="s">
        <v>20</v>
      </c>
      <c r="D972" s="1" t="s">
        <v>26</v>
      </c>
      <c r="E972" s="1" t="s">
        <v>18</v>
      </c>
      <c r="F972" s="1" t="s">
        <v>18</v>
      </c>
      <c r="H972" s="2"/>
    </row>
    <row r="973" spans="1:15" x14ac:dyDescent="0.3">
      <c r="A973" s="1" t="s">
        <v>995</v>
      </c>
      <c r="B973" s="2">
        <v>42383.661</v>
      </c>
      <c r="C973" s="1" t="s">
        <v>36</v>
      </c>
      <c r="D973" s="1" t="s">
        <v>11</v>
      </c>
      <c r="E973" s="1" t="s">
        <v>18</v>
      </c>
      <c r="F973" s="1" t="s">
        <v>18</v>
      </c>
      <c r="H973" s="2"/>
    </row>
    <row r="974" spans="1:15" x14ac:dyDescent="0.3">
      <c r="A974" s="1" t="s">
        <v>996</v>
      </c>
      <c r="B974" s="2">
        <v>42383.639000000003</v>
      </c>
      <c r="C974" s="1" t="s">
        <v>23</v>
      </c>
      <c r="D974" s="1" t="s">
        <v>26</v>
      </c>
      <c r="E974" s="1" t="s">
        <v>12</v>
      </c>
      <c r="F974" s="1" t="s">
        <v>12</v>
      </c>
      <c r="G974">
        <v>107</v>
      </c>
      <c r="H974" s="2">
        <v>1.1493865740741516E-3</v>
      </c>
      <c r="I974">
        <v>4</v>
      </c>
      <c r="J974">
        <v>1</v>
      </c>
      <c r="K974">
        <v>60</v>
      </c>
      <c r="L974">
        <v>39</v>
      </c>
      <c r="M974">
        <v>99</v>
      </c>
      <c r="N974">
        <v>1.65</v>
      </c>
      <c r="O974">
        <v>1.65</v>
      </c>
    </row>
    <row r="975" spans="1:15" x14ac:dyDescent="0.3">
      <c r="A975" s="1" t="s">
        <v>997</v>
      </c>
      <c r="B975" s="2">
        <v>42383.639000000003</v>
      </c>
      <c r="C975" s="1" t="s">
        <v>36</v>
      </c>
      <c r="D975" s="1" t="s">
        <v>11</v>
      </c>
      <c r="E975" s="1" t="s">
        <v>18</v>
      </c>
      <c r="F975" s="1" t="s">
        <v>18</v>
      </c>
      <c r="H975" s="2"/>
    </row>
    <row r="976" spans="1:15" x14ac:dyDescent="0.3">
      <c r="A976" s="1" t="s">
        <v>998</v>
      </c>
      <c r="B976" s="2">
        <v>42383.623</v>
      </c>
      <c r="C976" s="1" t="s">
        <v>17</v>
      </c>
      <c r="D976" s="1" t="s">
        <v>21</v>
      </c>
      <c r="E976" s="1" t="s">
        <v>12</v>
      </c>
      <c r="F976" s="1" t="s">
        <v>12</v>
      </c>
      <c r="G976">
        <v>124</v>
      </c>
      <c r="H976" s="2">
        <v>4.5480787037037729E-3</v>
      </c>
      <c r="I976">
        <v>3</v>
      </c>
      <c r="J976">
        <v>6</v>
      </c>
      <c r="K976">
        <v>360</v>
      </c>
      <c r="L976">
        <v>33</v>
      </c>
      <c r="M976">
        <v>393</v>
      </c>
      <c r="N976">
        <v>6.55</v>
      </c>
      <c r="O976">
        <v>6.55</v>
      </c>
    </row>
    <row r="977" spans="1:15" x14ac:dyDescent="0.3">
      <c r="A977" s="1" t="s">
        <v>999</v>
      </c>
      <c r="B977" s="2">
        <v>42383.623</v>
      </c>
      <c r="C977" s="1" t="s">
        <v>23</v>
      </c>
      <c r="D977" s="1" t="s">
        <v>15</v>
      </c>
      <c r="E977" s="1" t="s">
        <v>12</v>
      </c>
      <c r="F977" s="1" t="s">
        <v>12</v>
      </c>
      <c r="G977">
        <v>28</v>
      </c>
      <c r="H977" s="2">
        <v>2.912928240740742E-3</v>
      </c>
      <c r="I977">
        <v>3</v>
      </c>
      <c r="J977">
        <v>4</v>
      </c>
      <c r="K977">
        <v>240</v>
      </c>
      <c r="L977">
        <v>12</v>
      </c>
      <c r="M977">
        <v>252</v>
      </c>
      <c r="N977">
        <v>4.2</v>
      </c>
      <c r="O977">
        <v>4.2</v>
      </c>
    </row>
    <row r="978" spans="1:15" x14ac:dyDescent="0.3">
      <c r="A978" s="1" t="s">
        <v>1000</v>
      </c>
      <c r="B978" s="2">
        <v>42383.61</v>
      </c>
      <c r="C978" s="1" t="s">
        <v>44</v>
      </c>
      <c r="D978" s="1" t="s">
        <v>15</v>
      </c>
      <c r="E978" s="1" t="s">
        <v>12</v>
      </c>
      <c r="F978" s="1" t="s">
        <v>12</v>
      </c>
      <c r="G978">
        <v>10</v>
      </c>
      <c r="H978" s="2">
        <v>4.8271527777776768E-3</v>
      </c>
      <c r="I978">
        <v>4</v>
      </c>
      <c r="J978">
        <v>6</v>
      </c>
      <c r="K978">
        <v>360</v>
      </c>
      <c r="L978">
        <v>57</v>
      </c>
      <c r="M978">
        <v>417</v>
      </c>
      <c r="N978">
        <v>6.95</v>
      </c>
      <c r="O978">
        <v>6.95</v>
      </c>
    </row>
    <row r="979" spans="1:15" x14ac:dyDescent="0.3">
      <c r="A979" s="1" t="s">
        <v>1001</v>
      </c>
      <c r="B979" s="2">
        <v>42383.61</v>
      </c>
      <c r="C979" s="1" t="s">
        <v>10</v>
      </c>
      <c r="D979" s="1" t="s">
        <v>21</v>
      </c>
      <c r="E979" s="1" t="s">
        <v>12</v>
      </c>
      <c r="F979" s="1" t="s">
        <v>12</v>
      </c>
      <c r="G979">
        <v>76</v>
      </c>
      <c r="H979" s="2">
        <v>3.3233333333333448E-3</v>
      </c>
      <c r="I979">
        <v>5</v>
      </c>
      <c r="J979">
        <v>4</v>
      </c>
      <c r="K979">
        <v>240</v>
      </c>
      <c r="L979">
        <v>47</v>
      </c>
      <c r="M979">
        <v>287</v>
      </c>
      <c r="N979">
        <v>4.7833333333333332</v>
      </c>
      <c r="O979">
        <v>4.78</v>
      </c>
    </row>
    <row r="980" spans="1:15" x14ac:dyDescent="0.3">
      <c r="A980" s="1" t="s">
        <v>1002</v>
      </c>
      <c r="B980" s="2">
        <v>42383.59</v>
      </c>
      <c r="C980" s="1" t="s">
        <v>36</v>
      </c>
      <c r="D980" s="1" t="s">
        <v>11</v>
      </c>
      <c r="E980" s="1" t="s">
        <v>12</v>
      </c>
      <c r="F980" s="1" t="s">
        <v>12</v>
      </c>
      <c r="G980">
        <v>32</v>
      </c>
      <c r="H980" s="2">
        <v>2.9198726851851209E-3</v>
      </c>
      <c r="I980">
        <v>2</v>
      </c>
      <c r="J980">
        <v>4</v>
      </c>
      <c r="K980">
        <v>240</v>
      </c>
      <c r="L980">
        <v>12</v>
      </c>
      <c r="M980">
        <v>252</v>
      </c>
      <c r="N980">
        <v>4.2</v>
      </c>
      <c r="O980">
        <v>4.2</v>
      </c>
    </row>
    <row r="981" spans="1:15" x14ac:dyDescent="0.3">
      <c r="A981" s="1" t="s">
        <v>1003</v>
      </c>
      <c r="B981" s="2">
        <v>42383.59</v>
      </c>
      <c r="C981" s="1" t="s">
        <v>17</v>
      </c>
      <c r="D981" s="1" t="s">
        <v>24</v>
      </c>
      <c r="E981" s="1" t="s">
        <v>12</v>
      </c>
      <c r="F981" s="1" t="s">
        <v>12</v>
      </c>
      <c r="G981">
        <v>68</v>
      </c>
      <c r="H981" s="2">
        <v>3.6449537037037683E-3</v>
      </c>
      <c r="I981">
        <v>3</v>
      </c>
      <c r="J981">
        <v>5</v>
      </c>
      <c r="K981">
        <v>300</v>
      </c>
      <c r="L981">
        <v>15</v>
      </c>
      <c r="M981">
        <v>315</v>
      </c>
      <c r="N981">
        <v>5.25</v>
      </c>
      <c r="O981">
        <v>5.25</v>
      </c>
    </row>
    <row r="982" spans="1:15" x14ac:dyDescent="0.3">
      <c r="A982" s="1" t="s">
        <v>1004</v>
      </c>
      <c r="B982" s="2">
        <v>42383.565999999999</v>
      </c>
      <c r="C982" s="1" t="s">
        <v>17</v>
      </c>
      <c r="D982" s="1" t="s">
        <v>11</v>
      </c>
      <c r="E982" s="1" t="s">
        <v>12</v>
      </c>
      <c r="F982" s="1" t="s">
        <v>12</v>
      </c>
      <c r="G982">
        <v>109</v>
      </c>
      <c r="H982" s="2">
        <v>4.3643518518510227E-4</v>
      </c>
      <c r="I982">
        <v>4</v>
      </c>
      <c r="J982">
        <v>0</v>
      </c>
      <c r="K982">
        <v>0</v>
      </c>
      <c r="L982">
        <v>38</v>
      </c>
      <c r="M982">
        <v>38</v>
      </c>
      <c r="N982">
        <v>0.6333333333333333</v>
      </c>
      <c r="O982">
        <v>0.63</v>
      </c>
    </row>
    <row r="983" spans="1:15" x14ac:dyDescent="0.3">
      <c r="A983" s="1" t="s">
        <v>1005</v>
      </c>
      <c r="B983" s="2">
        <v>42383.565999999999</v>
      </c>
      <c r="C983" s="1" t="s">
        <v>36</v>
      </c>
      <c r="D983" s="1" t="s">
        <v>15</v>
      </c>
      <c r="E983" s="1" t="s">
        <v>18</v>
      </c>
      <c r="F983" s="1" t="s">
        <v>18</v>
      </c>
      <c r="H983" s="2"/>
    </row>
    <row r="984" spans="1:15" x14ac:dyDescent="0.3">
      <c r="A984" s="1" t="s">
        <v>1006</v>
      </c>
      <c r="B984" s="2">
        <v>42383.563000000002</v>
      </c>
      <c r="C984" s="1" t="s">
        <v>36</v>
      </c>
      <c r="D984" s="1" t="s">
        <v>15</v>
      </c>
      <c r="E984" s="1" t="s">
        <v>12</v>
      </c>
      <c r="F984" s="1" t="s">
        <v>12</v>
      </c>
      <c r="G984">
        <v>18</v>
      </c>
      <c r="H984" s="2">
        <v>1.2674652777777684E-3</v>
      </c>
      <c r="I984">
        <v>3</v>
      </c>
      <c r="J984">
        <v>1</v>
      </c>
      <c r="K984">
        <v>60</v>
      </c>
      <c r="L984">
        <v>50</v>
      </c>
      <c r="M984">
        <v>110</v>
      </c>
      <c r="N984">
        <v>1.8333333333333333</v>
      </c>
      <c r="O984">
        <v>1.83</v>
      </c>
    </row>
    <row r="985" spans="1:15" x14ac:dyDescent="0.3">
      <c r="A985" s="1" t="s">
        <v>1007</v>
      </c>
      <c r="B985" s="2">
        <v>42383.563000000002</v>
      </c>
      <c r="C985" s="1" t="s">
        <v>20</v>
      </c>
      <c r="D985" s="1" t="s">
        <v>24</v>
      </c>
      <c r="E985" s="1" t="s">
        <v>12</v>
      </c>
      <c r="F985" s="1" t="s">
        <v>12</v>
      </c>
      <c r="G985">
        <v>86</v>
      </c>
      <c r="H985" s="2">
        <v>3.1619444444443978E-3</v>
      </c>
      <c r="I985">
        <v>5</v>
      </c>
      <c r="J985">
        <v>4</v>
      </c>
      <c r="K985">
        <v>240</v>
      </c>
      <c r="L985">
        <v>33</v>
      </c>
      <c r="M985">
        <v>273</v>
      </c>
      <c r="N985">
        <v>4.55</v>
      </c>
      <c r="O985">
        <v>4.55</v>
      </c>
    </row>
    <row r="986" spans="1:15" x14ac:dyDescent="0.3">
      <c r="A986" s="1" t="s">
        <v>1008</v>
      </c>
      <c r="B986" s="2">
        <v>42383.542999999998</v>
      </c>
      <c r="C986" s="1" t="s">
        <v>17</v>
      </c>
      <c r="D986" s="1" t="s">
        <v>15</v>
      </c>
      <c r="E986" s="1" t="s">
        <v>12</v>
      </c>
      <c r="F986" s="1" t="s">
        <v>12</v>
      </c>
      <c r="G986">
        <v>101</v>
      </c>
      <c r="H986" s="2">
        <v>4.2785300925924918E-3</v>
      </c>
      <c r="I986">
        <v>3</v>
      </c>
      <c r="J986">
        <v>6</v>
      </c>
      <c r="K986">
        <v>360</v>
      </c>
      <c r="L986">
        <v>10</v>
      </c>
      <c r="M986">
        <v>370</v>
      </c>
      <c r="N986">
        <v>6.166666666666667</v>
      </c>
      <c r="O986">
        <v>6.17</v>
      </c>
    </row>
    <row r="987" spans="1:15" x14ac:dyDescent="0.3">
      <c r="A987" s="1" t="s">
        <v>1009</v>
      </c>
      <c r="B987" s="2">
        <v>42383.542999999998</v>
      </c>
      <c r="C987" s="1" t="s">
        <v>44</v>
      </c>
      <c r="D987" s="1" t="s">
        <v>24</v>
      </c>
      <c r="E987" s="1" t="s">
        <v>12</v>
      </c>
      <c r="F987" s="1" t="s">
        <v>12</v>
      </c>
      <c r="G987">
        <v>72</v>
      </c>
      <c r="H987" s="2">
        <v>4.1485185185186069E-3</v>
      </c>
      <c r="I987">
        <v>3</v>
      </c>
      <c r="J987">
        <v>5</v>
      </c>
      <c r="K987">
        <v>300</v>
      </c>
      <c r="L987">
        <v>58</v>
      </c>
      <c r="M987">
        <v>358</v>
      </c>
      <c r="N987">
        <v>5.9666666666666668</v>
      </c>
      <c r="O987">
        <v>5.97</v>
      </c>
    </row>
    <row r="988" spans="1:15" x14ac:dyDescent="0.3">
      <c r="A988" s="1" t="s">
        <v>1010</v>
      </c>
      <c r="B988" s="2">
        <v>42383.53</v>
      </c>
      <c r="C988" s="1" t="s">
        <v>44</v>
      </c>
      <c r="D988" s="1" t="s">
        <v>26</v>
      </c>
      <c r="E988" s="1" t="s">
        <v>12</v>
      </c>
      <c r="F988" s="1" t="s">
        <v>12</v>
      </c>
      <c r="G988">
        <v>81</v>
      </c>
      <c r="H988" s="2">
        <v>1.3271875000000488E-3</v>
      </c>
      <c r="I988">
        <v>3</v>
      </c>
      <c r="J988">
        <v>1</v>
      </c>
      <c r="K988">
        <v>60</v>
      </c>
      <c r="L988">
        <v>55</v>
      </c>
      <c r="M988">
        <v>115</v>
      </c>
      <c r="N988">
        <v>1.9166666666666667</v>
      </c>
      <c r="O988">
        <v>1.92</v>
      </c>
    </row>
    <row r="989" spans="1:15" x14ac:dyDescent="0.3">
      <c r="A989" s="1" t="s">
        <v>1011</v>
      </c>
      <c r="B989" s="2">
        <v>42383.53</v>
      </c>
      <c r="C989" s="1" t="s">
        <v>36</v>
      </c>
      <c r="D989" s="1" t="s">
        <v>24</v>
      </c>
      <c r="E989" s="1" t="s">
        <v>12</v>
      </c>
      <c r="F989" s="1" t="s">
        <v>18</v>
      </c>
      <c r="G989">
        <v>49</v>
      </c>
      <c r="H989" s="2">
        <v>4.4128125000000296E-3</v>
      </c>
      <c r="I989">
        <v>5</v>
      </c>
      <c r="J989">
        <v>6</v>
      </c>
      <c r="K989">
        <v>360</v>
      </c>
      <c r="L989">
        <v>21</v>
      </c>
      <c r="M989">
        <v>381</v>
      </c>
      <c r="N989">
        <v>6.35</v>
      </c>
      <c r="O989">
        <v>6.35</v>
      </c>
    </row>
    <row r="990" spans="1:15" x14ac:dyDescent="0.3">
      <c r="A990" s="1" t="s">
        <v>1012</v>
      </c>
      <c r="B990" s="2">
        <v>42383.523000000001</v>
      </c>
      <c r="C990" s="1" t="s">
        <v>10</v>
      </c>
      <c r="D990" s="1" t="s">
        <v>21</v>
      </c>
      <c r="E990" s="1" t="s">
        <v>12</v>
      </c>
      <c r="F990" s="1" t="s">
        <v>12</v>
      </c>
      <c r="G990">
        <v>43</v>
      </c>
      <c r="H990" s="2">
        <v>2.7088657407408068E-3</v>
      </c>
      <c r="I990">
        <v>4</v>
      </c>
      <c r="J990">
        <v>3</v>
      </c>
      <c r="K990">
        <v>180</v>
      </c>
      <c r="L990">
        <v>54</v>
      </c>
      <c r="M990">
        <v>234</v>
      </c>
      <c r="N990">
        <v>3.9</v>
      </c>
      <c r="O990">
        <v>3.9</v>
      </c>
    </row>
    <row r="991" spans="1:15" x14ac:dyDescent="0.3">
      <c r="A991" s="1" t="s">
        <v>1013</v>
      </c>
      <c r="B991" s="2">
        <v>42383.523000000001</v>
      </c>
      <c r="C991" s="1" t="s">
        <v>23</v>
      </c>
      <c r="D991" s="1" t="s">
        <v>21</v>
      </c>
      <c r="E991" s="1" t="s">
        <v>12</v>
      </c>
      <c r="F991" s="1" t="s">
        <v>12</v>
      </c>
      <c r="G991">
        <v>68</v>
      </c>
      <c r="H991" s="2">
        <v>1.2649884259259281E-3</v>
      </c>
      <c r="I991">
        <v>4</v>
      </c>
      <c r="J991">
        <v>1</v>
      </c>
      <c r="K991">
        <v>60</v>
      </c>
      <c r="L991">
        <v>49</v>
      </c>
      <c r="M991">
        <v>109</v>
      </c>
      <c r="N991">
        <v>1.8166666666666667</v>
      </c>
      <c r="O991">
        <v>1.82</v>
      </c>
    </row>
    <row r="992" spans="1:15" x14ac:dyDescent="0.3">
      <c r="A992" s="1" t="s">
        <v>1014</v>
      </c>
      <c r="B992" s="2">
        <v>42383.508000000002</v>
      </c>
      <c r="C992" s="1" t="s">
        <v>44</v>
      </c>
      <c r="D992" s="1" t="s">
        <v>15</v>
      </c>
      <c r="E992" s="1" t="s">
        <v>12</v>
      </c>
      <c r="F992" s="1" t="s">
        <v>12</v>
      </c>
      <c r="G992">
        <v>100</v>
      </c>
      <c r="H992" s="2">
        <v>3.7504629629629971E-3</v>
      </c>
      <c r="I992">
        <v>2</v>
      </c>
      <c r="J992">
        <v>5</v>
      </c>
      <c r="K992">
        <v>300</v>
      </c>
      <c r="L992">
        <v>24</v>
      </c>
      <c r="M992">
        <v>324</v>
      </c>
      <c r="N992">
        <v>5.4</v>
      </c>
      <c r="O992">
        <v>5.4</v>
      </c>
    </row>
    <row r="993" spans="1:15" x14ac:dyDescent="0.3">
      <c r="A993" s="1" t="s">
        <v>1015</v>
      </c>
      <c r="B993" s="2">
        <v>42383.508000000002</v>
      </c>
      <c r="C993" s="1" t="s">
        <v>20</v>
      </c>
      <c r="D993" s="1" t="s">
        <v>11</v>
      </c>
      <c r="E993" s="1" t="s">
        <v>12</v>
      </c>
      <c r="F993" s="1" t="s">
        <v>12</v>
      </c>
      <c r="G993">
        <v>12</v>
      </c>
      <c r="H993" s="2">
        <v>4.3916666666665716E-3</v>
      </c>
      <c r="I993">
        <v>4</v>
      </c>
      <c r="J993">
        <v>6</v>
      </c>
      <c r="K993">
        <v>360</v>
      </c>
      <c r="L993">
        <v>19</v>
      </c>
      <c r="M993">
        <v>379</v>
      </c>
      <c r="N993">
        <v>6.3166666666666664</v>
      </c>
      <c r="O993">
        <v>6.32</v>
      </c>
    </row>
    <row r="994" spans="1:15" x14ac:dyDescent="0.3">
      <c r="A994" s="1" t="s">
        <v>1016</v>
      </c>
      <c r="B994" s="2">
        <v>42383.504000000001</v>
      </c>
      <c r="C994" s="1" t="s">
        <v>14</v>
      </c>
      <c r="D994" s="1" t="s">
        <v>15</v>
      </c>
      <c r="E994" s="1" t="s">
        <v>18</v>
      </c>
      <c r="F994" s="1" t="s">
        <v>18</v>
      </c>
      <c r="H994" s="2"/>
    </row>
    <row r="995" spans="1:15" x14ac:dyDescent="0.3">
      <c r="A995" s="1" t="s">
        <v>1017</v>
      </c>
      <c r="B995" s="2">
        <v>42383.504000000001</v>
      </c>
      <c r="C995" s="1" t="s">
        <v>14</v>
      </c>
      <c r="D995" s="1" t="s">
        <v>26</v>
      </c>
      <c r="E995" s="1" t="s">
        <v>12</v>
      </c>
      <c r="F995" s="1" t="s">
        <v>12</v>
      </c>
      <c r="G995">
        <v>35</v>
      </c>
      <c r="H995" s="2">
        <v>3.0569675925926632E-3</v>
      </c>
      <c r="I995">
        <v>5</v>
      </c>
      <c r="J995">
        <v>4</v>
      </c>
      <c r="K995">
        <v>240</v>
      </c>
      <c r="L995">
        <v>24</v>
      </c>
      <c r="M995">
        <v>264</v>
      </c>
      <c r="N995">
        <v>4.4000000000000004</v>
      </c>
      <c r="O995">
        <v>4.4000000000000004</v>
      </c>
    </row>
    <row r="996" spans="1:15" x14ac:dyDescent="0.3">
      <c r="A996" s="1" t="s">
        <v>1018</v>
      </c>
      <c r="B996" s="2">
        <v>42383.500999999997</v>
      </c>
      <c r="C996" s="1" t="s">
        <v>10</v>
      </c>
      <c r="D996" s="1" t="s">
        <v>15</v>
      </c>
      <c r="E996" s="1" t="s">
        <v>12</v>
      </c>
      <c r="F996" s="1" t="s">
        <v>12</v>
      </c>
      <c r="G996">
        <v>26</v>
      </c>
      <c r="H996" s="2">
        <v>4.6403935185184153E-3</v>
      </c>
      <c r="I996">
        <v>1</v>
      </c>
      <c r="J996">
        <v>6</v>
      </c>
      <c r="K996">
        <v>360</v>
      </c>
      <c r="L996">
        <v>41</v>
      </c>
      <c r="M996">
        <v>401</v>
      </c>
      <c r="N996">
        <v>6.6833333333333336</v>
      </c>
      <c r="O996">
        <v>6.68</v>
      </c>
    </row>
    <row r="997" spans="1:15" x14ac:dyDescent="0.3">
      <c r="A997" s="1" t="s">
        <v>1019</v>
      </c>
      <c r="B997" s="2">
        <v>42383.500999999997</v>
      </c>
      <c r="C997" s="1" t="s">
        <v>44</v>
      </c>
      <c r="D997" s="1" t="s">
        <v>21</v>
      </c>
      <c r="E997" s="1" t="s">
        <v>12</v>
      </c>
      <c r="F997" s="1" t="s">
        <v>12</v>
      </c>
      <c r="G997">
        <v>107</v>
      </c>
      <c r="H997" s="2">
        <v>4.4196412037036392E-3</v>
      </c>
      <c r="I997">
        <v>3</v>
      </c>
      <c r="J997">
        <v>6</v>
      </c>
      <c r="K997">
        <v>360</v>
      </c>
      <c r="L997">
        <v>22</v>
      </c>
      <c r="M997">
        <v>382</v>
      </c>
      <c r="N997">
        <v>6.3666666666666663</v>
      </c>
      <c r="O997">
        <v>6.37</v>
      </c>
    </row>
    <row r="998" spans="1:15" x14ac:dyDescent="0.3">
      <c r="A998" s="1" t="s">
        <v>1020</v>
      </c>
      <c r="B998" s="2">
        <v>42383.483</v>
      </c>
      <c r="C998" s="1" t="s">
        <v>30</v>
      </c>
      <c r="D998" s="1" t="s">
        <v>21</v>
      </c>
      <c r="E998" s="1" t="s">
        <v>12</v>
      </c>
      <c r="F998" s="1" t="s">
        <v>12</v>
      </c>
      <c r="G998">
        <v>17</v>
      </c>
      <c r="H998" s="2">
        <v>2.9297569444444171E-3</v>
      </c>
      <c r="I998">
        <v>4</v>
      </c>
      <c r="J998">
        <v>4</v>
      </c>
      <c r="K998">
        <v>240</v>
      </c>
      <c r="L998">
        <v>13</v>
      </c>
      <c r="M998">
        <v>253</v>
      </c>
      <c r="N998">
        <v>4.2166666666666668</v>
      </c>
      <c r="O998">
        <v>4.22</v>
      </c>
    </row>
    <row r="999" spans="1:15" x14ac:dyDescent="0.3">
      <c r="A999" s="1" t="s">
        <v>1021</v>
      </c>
      <c r="B999" s="2">
        <v>42383.483</v>
      </c>
      <c r="C999" s="1" t="s">
        <v>44</v>
      </c>
      <c r="D999" s="1" t="s">
        <v>15</v>
      </c>
      <c r="E999" s="1" t="s">
        <v>12</v>
      </c>
      <c r="F999" s="1" t="s">
        <v>12</v>
      </c>
      <c r="G999">
        <v>102</v>
      </c>
      <c r="H999" s="2">
        <v>2.0639236111110737E-3</v>
      </c>
      <c r="I999">
        <v>4</v>
      </c>
      <c r="J999">
        <v>2</v>
      </c>
      <c r="K999">
        <v>120</v>
      </c>
      <c r="L999">
        <v>58</v>
      </c>
      <c r="M999">
        <v>178</v>
      </c>
      <c r="N999">
        <v>2.9666666666666668</v>
      </c>
      <c r="O999">
        <v>2.97</v>
      </c>
    </row>
    <row r="1000" spans="1:15" x14ac:dyDescent="0.3">
      <c r="A1000" s="1" t="s">
        <v>1022</v>
      </c>
      <c r="B1000" s="2">
        <v>42383.481</v>
      </c>
      <c r="C1000" s="1" t="s">
        <v>36</v>
      </c>
      <c r="D1000" s="1" t="s">
        <v>15</v>
      </c>
      <c r="E1000" s="1" t="s">
        <v>12</v>
      </c>
      <c r="F1000" s="1" t="s">
        <v>12</v>
      </c>
      <c r="G1000">
        <v>85</v>
      </c>
      <c r="H1000" s="2">
        <v>1.4308217592593486E-3</v>
      </c>
      <c r="I1000">
        <v>4</v>
      </c>
      <c r="J1000">
        <v>2</v>
      </c>
      <c r="K1000">
        <v>120</v>
      </c>
      <c r="L1000">
        <v>4</v>
      </c>
      <c r="M1000">
        <v>124</v>
      </c>
      <c r="N1000">
        <v>2.0666666666666669</v>
      </c>
      <c r="O1000">
        <v>2.0699999999999998</v>
      </c>
    </row>
    <row r="1001" spans="1:15" x14ac:dyDescent="0.3">
      <c r="A1001" s="1" t="s">
        <v>1023</v>
      </c>
      <c r="B1001" s="2">
        <v>42383.481</v>
      </c>
      <c r="C1001" s="1" t="s">
        <v>44</v>
      </c>
      <c r="D1001" s="1" t="s">
        <v>26</v>
      </c>
      <c r="E1001" s="1" t="s">
        <v>12</v>
      </c>
      <c r="F1001" s="1" t="s">
        <v>12</v>
      </c>
      <c r="G1001">
        <v>18</v>
      </c>
      <c r="H1001" s="2">
        <v>3.2171296296297225E-3</v>
      </c>
      <c r="I1001">
        <v>5</v>
      </c>
      <c r="J1001">
        <v>4</v>
      </c>
      <c r="K1001">
        <v>240</v>
      </c>
      <c r="L1001">
        <v>38</v>
      </c>
      <c r="M1001">
        <v>278</v>
      </c>
      <c r="N1001">
        <v>4.6333333333333337</v>
      </c>
      <c r="O1001">
        <v>4.63</v>
      </c>
    </row>
    <row r="1002" spans="1:15" x14ac:dyDescent="0.3">
      <c r="A1002" s="1" t="s">
        <v>1024</v>
      </c>
      <c r="B1002" s="2">
        <v>42383.472000000002</v>
      </c>
      <c r="C1002" s="1" t="s">
        <v>23</v>
      </c>
      <c r="D1002" s="1" t="s">
        <v>24</v>
      </c>
      <c r="E1002" s="1" t="s">
        <v>12</v>
      </c>
      <c r="F1002" s="1" t="s">
        <v>12</v>
      </c>
      <c r="G1002">
        <v>41</v>
      </c>
      <c r="H1002" s="2">
        <v>2.8137615740739808E-3</v>
      </c>
      <c r="I1002">
        <v>2</v>
      </c>
      <c r="J1002">
        <v>4</v>
      </c>
      <c r="K1002">
        <v>240</v>
      </c>
      <c r="L1002">
        <v>3</v>
      </c>
      <c r="M1002">
        <v>243</v>
      </c>
      <c r="N1002">
        <v>4.05</v>
      </c>
      <c r="O1002">
        <v>4.05</v>
      </c>
    </row>
    <row r="1003" spans="1:15" x14ac:dyDescent="0.3">
      <c r="A1003" s="1" t="s">
        <v>1025</v>
      </c>
      <c r="B1003" s="2">
        <v>42383.472000000002</v>
      </c>
      <c r="C1003" s="1" t="s">
        <v>14</v>
      </c>
      <c r="D1003" s="1" t="s">
        <v>24</v>
      </c>
      <c r="E1003" s="1" t="s">
        <v>12</v>
      </c>
      <c r="F1003" s="1" t="s">
        <v>12</v>
      </c>
      <c r="G1003">
        <v>53</v>
      </c>
      <c r="H1003" s="2">
        <v>3.2218055555555125E-3</v>
      </c>
      <c r="I1003">
        <v>2</v>
      </c>
      <c r="J1003">
        <v>4</v>
      </c>
      <c r="K1003">
        <v>240</v>
      </c>
      <c r="L1003">
        <v>38</v>
      </c>
      <c r="M1003">
        <v>278</v>
      </c>
      <c r="N1003">
        <v>4.6333333333333337</v>
      </c>
      <c r="O1003">
        <v>4.63</v>
      </c>
    </row>
    <row r="1004" spans="1:15" x14ac:dyDescent="0.3">
      <c r="A1004" s="1" t="s">
        <v>1026</v>
      </c>
      <c r="B1004" s="2">
        <v>42383.453999999998</v>
      </c>
      <c r="C1004" s="1" t="s">
        <v>36</v>
      </c>
      <c r="D1004" s="1" t="s">
        <v>21</v>
      </c>
      <c r="E1004" s="1" t="s">
        <v>12</v>
      </c>
      <c r="F1004" s="1" t="s">
        <v>12</v>
      </c>
      <c r="G1004">
        <v>124</v>
      </c>
      <c r="H1004" s="2">
        <v>3.5222453703702694E-3</v>
      </c>
      <c r="I1004">
        <v>4</v>
      </c>
      <c r="J1004">
        <v>5</v>
      </c>
      <c r="K1004">
        <v>300</v>
      </c>
      <c r="L1004">
        <v>4</v>
      </c>
      <c r="M1004">
        <v>304</v>
      </c>
      <c r="N1004">
        <v>5.0666666666666664</v>
      </c>
      <c r="O1004">
        <v>5.07</v>
      </c>
    </row>
    <row r="1005" spans="1:15" x14ac:dyDescent="0.3">
      <c r="A1005" s="1" t="s">
        <v>1027</v>
      </c>
      <c r="B1005" s="2">
        <v>42383.453999999998</v>
      </c>
      <c r="C1005" s="1" t="s">
        <v>10</v>
      </c>
      <c r="D1005" s="1" t="s">
        <v>26</v>
      </c>
      <c r="E1005" s="1" t="s">
        <v>12</v>
      </c>
      <c r="F1005" s="1" t="s">
        <v>12</v>
      </c>
      <c r="G1005">
        <v>116</v>
      </c>
      <c r="H1005" s="2">
        <v>4.7171180555556358E-3</v>
      </c>
      <c r="I1005">
        <v>2</v>
      </c>
      <c r="J1005">
        <v>6</v>
      </c>
      <c r="K1005">
        <v>360</v>
      </c>
      <c r="L1005">
        <v>48</v>
      </c>
      <c r="M1005">
        <v>408</v>
      </c>
      <c r="N1005">
        <v>6.8</v>
      </c>
      <c r="O1005">
        <v>6.8</v>
      </c>
    </row>
    <row r="1006" spans="1:15" x14ac:dyDescent="0.3">
      <c r="A1006" s="1" t="s">
        <v>1028</v>
      </c>
      <c r="B1006" s="2">
        <v>42383.417999999998</v>
      </c>
      <c r="C1006" s="1" t="s">
        <v>30</v>
      </c>
      <c r="D1006" s="1" t="s">
        <v>15</v>
      </c>
      <c r="E1006" s="1" t="s">
        <v>12</v>
      </c>
      <c r="F1006" s="1" t="s">
        <v>12</v>
      </c>
      <c r="G1006">
        <v>31</v>
      </c>
      <c r="H1006" s="2">
        <v>6.4815972222231899E-4</v>
      </c>
      <c r="I1006">
        <v>4</v>
      </c>
      <c r="J1006">
        <v>0</v>
      </c>
      <c r="K1006">
        <v>0</v>
      </c>
      <c r="L1006">
        <v>56</v>
      </c>
      <c r="M1006">
        <v>56</v>
      </c>
      <c r="N1006">
        <v>0.93333333333333335</v>
      </c>
      <c r="O1006">
        <v>0.93</v>
      </c>
    </row>
    <row r="1007" spans="1:15" x14ac:dyDescent="0.3">
      <c r="A1007" s="1" t="s">
        <v>1029</v>
      </c>
      <c r="B1007" s="2">
        <v>42383.417999999998</v>
      </c>
      <c r="C1007" s="1" t="s">
        <v>17</v>
      </c>
      <c r="D1007" s="1" t="s">
        <v>26</v>
      </c>
      <c r="E1007" s="1" t="s">
        <v>18</v>
      </c>
      <c r="F1007" s="1" t="s">
        <v>18</v>
      </c>
      <c r="H1007" s="2"/>
    </row>
    <row r="1008" spans="1:15" x14ac:dyDescent="0.3">
      <c r="A1008" s="1" t="s">
        <v>1030</v>
      </c>
      <c r="B1008" s="2">
        <v>42383.392</v>
      </c>
      <c r="C1008" s="1" t="s">
        <v>14</v>
      </c>
      <c r="D1008" s="1" t="s">
        <v>11</v>
      </c>
      <c r="E1008" s="1" t="s">
        <v>12</v>
      </c>
      <c r="F1008" s="1" t="s">
        <v>12</v>
      </c>
      <c r="G1008">
        <v>86</v>
      </c>
      <c r="H1008" s="2">
        <v>2.3175694444443895E-3</v>
      </c>
      <c r="I1008">
        <v>2</v>
      </c>
      <c r="J1008">
        <v>3</v>
      </c>
      <c r="K1008">
        <v>180</v>
      </c>
      <c r="L1008">
        <v>20</v>
      </c>
      <c r="M1008">
        <v>200</v>
      </c>
      <c r="N1008">
        <v>3.3333333333333335</v>
      </c>
      <c r="O1008">
        <v>3.33</v>
      </c>
    </row>
    <row r="1009" spans="1:15" x14ac:dyDescent="0.3">
      <c r="A1009" s="1" t="s">
        <v>1031</v>
      </c>
      <c r="B1009" s="2">
        <v>42383.392</v>
      </c>
      <c r="C1009" s="1" t="s">
        <v>10</v>
      </c>
      <c r="D1009" s="1" t="s">
        <v>21</v>
      </c>
      <c r="E1009" s="1" t="s">
        <v>12</v>
      </c>
      <c r="F1009" s="1" t="s">
        <v>12</v>
      </c>
      <c r="G1009">
        <v>51</v>
      </c>
      <c r="H1009" s="2">
        <v>1.4813078703703741E-3</v>
      </c>
      <c r="I1009">
        <v>4</v>
      </c>
      <c r="J1009">
        <v>2</v>
      </c>
      <c r="K1009">
        <v>120</v>
      </c>
      <c r="L1009">
        <v>8</v>
      </c>
      <c r="M1009">
        <v>128</v>
      </c>
      <c r="N1009">
        <v>2.1333333333333333</v>
      </c>
      <c r="O1009">
        <v>2.13</v>
      </c>
    </row>
    <row r="1010" spans="1:15" x14ac:dyDescent="0.3">
      <c r="A1010" s="1" t="s">
        <v>1032</v>
      </c>
      <c r="B1010" s="2">
        <v>42383.387000000002</v>
      </c>
      <c r="C1010" s="1" t="s">
        <v>10</v>
      </c>
      <c r="D1010" s="1" t="s">
        <v>15</v>
      </c>
      <c r="E1010" s="1" t="s">
        <v>18</v>
      </c>
      <c r="F1010" s="1" t="s">
        <v>18</v>
      </c>
      <c r="H1010" s="2"/>
    </row>
    <row r="1011" spans="1:15" x14ac:dyDescent="0.3">
      <c r="A1011" s="1" t="s">
        <v>1033</v>
      </c>
      <c r="B1011" s="2">
        <v>42383.387000000002</v>
      </c>
      <c r="C1011" s="1" t="s">
        <v>17</v>
      </c>
      <c r="D1011" s="1" t="s">
        <v>15</v>
      </c>
      <c r="E1011" s="1" t="s">
        <v>12</v>
      </c>
      <c r="F1011" s="1" t="s">
        <v>12</v>
      </c>
      <c r="G1011">
        <v>25</v>
      </c>
      <c r="H1011" s="2">
        <v>3.1621527777778713E-3</v>
      </c>
      <c r="I1011">
        <v>4</v>
      </c>
      <c r="J1011">
        <v>4</v>
      </c>
      <c r="K1011">
        <v>240</v>
      </c>
      <c r="L1011">
        <v>33</v>
      </c>
      <c r="M1011">
        <v>273</v>
      </c>
      <c r="N1011">
        <v>4.55</v>
      </c>
      <c r="O1011">
        <v>4.55</v>
      </c>
    </row>
    <row r="1012" spans="1:15" x14ac:dyDescent="0.3">
      <c r="A1012" s="1" t="s">
        <v>1034</v>
      </c>
      <c r="B1012" s="2">
        <v>42383.385000000002</v>
      </c>
      <c r="C1012" s="1" t="s">
        <v>44</v>
      </c>
      <c r="D1012" s="1" t="s">
        <v>15</v>
      </c>
      <c r="E1012" s="1" t="s">
        <v>12</v>
      </c>
      <c r="F1012" s="1" t="s">
        <v>12</v>
      </c>
      <c r="G1012">
        <v>114</v>
      </c>
      <c r="H1012" s="2">
        <v>4.3362268518509772E-4</v>
      </c>
      <c r="I1012">
        <v>4</v>
      </c>
      <c r="J1012">
        <v>0</v>
      </c>
      <c r="K1012">
        <v>0</v>
      </c>
      <c r="L1012">
        <v>37</v>
      </c>
      <c r="M1012">
        <v>37</v>
      </c>
      <c r="N1012">
        <v>0.6166666666666667</v>
      </c>
      <c r="O1012">
        <v>0.62</v>
      </c>
    </row>
    <row r="1013" spans="1:15" x14ac:dyDescent="0.3">
      <c r="A1013" s="1" t="s">
        <v>1035</v>
      </c>
      <c r="B1013" s="2">
        <v>42383.385000000002</v>
      </c>
      <c r="C1013" s="1" t="s">
        <v>10</v>
      </c>
      <c r="D1013" s="1" t="s">
        <v>21</v>
      </c>
      <c r="E1013" s="1" t="s">
        <v>12</v>
      </c>
      <c r="F1013" s="1" t="s">
        <v>12</v>
      </c>
      <c r="G1013">
        <v>53</v>
      </c>
      <c r="H1013" s="2">
        <v>3.0170486111111838E-3</v>
      </c>
      <c r="I1013">
        <v>5</v>
      </c>
      <c r="J1013">
        <v>4</v>
      </c>
      <c r="K1013">
        <v>240</v>
      </c>
      <c r="L1013">
        <v>21</v>
      </c>
      <c r="M1013">
        <v>261</v>
      </c>
      <c r="N1013">
        <v>4.3499999999999996</v>
      </c>
      <c r="O1013">
        <v>4.3499999999999996</v>
      </c>
    </row>
    <row r="1014" spans="1:15" x14ac:dyDescent="0.3">
      <c r="A1014" s="1" t="s">
        <v>1036</v>
      </c>
      <c r="B1014" s="2">
        <v>42383.377</v>
      </c>
      <c r="C1014" s="1" t="s">
        <v>36</v>
      </c>
      <c r="D1014" s="1" t="s">
        <v>15</v>
      </c>
      <c r="E1014" s="1" t="s">
        <v>12</v>
      </c>
      <c r="F1014" s="1" t="s">
        <v>12</v>
      </c>
      <c r="G1014">
        <v>57</v>
      </c>
      <c r="H1014" s="2">
        <v>3.3388310185185066E-3</v>
      </c>
      <c r="I1014">
        <v>4</v>
      </c>
      <c r="J1014">
        <v>4</v>
      </c>
      <c r="K1014">
        <v>240</v>
      </c>
      <c r="L1014">
        <v>48</v>
      </c>
      <c r="M1014">
        <v>288</v>
      </c>
      <c r="N1014">
        <v>4.8</v>
      </c>
      <c r="O1014">
        <v>4.8</v>
      </c>
    </row>
    <row r="1015" spans="1:15" x14ac:dyDescent="0.3">
      <c r="A1015" s="1" t="s">
        <v>1037</v>
      </c>
      <c r="B1015" s="2">
        <v>42383.377</v>
      </c>
      <c r="C1015" s="1" t="s">
        <v>30</v>
      </c>
      <c r="D1015" s="1" t="s">
        <v>26</v>
      </c>
      <c r="E1015" s="1" t="s">
        <v>12</v>
      </c>
      <c r="F1015" s="1" t="s">
        <v>12</v>
      </c>
      <c r="G1015">
        <v>14</v>
      </c>
      <c r="H1015" s="2">
        <v>8.1607638888891998E-4</v>
      </c>
      <c r="I1015">
        <v>5</v>
      </c>
      <c r="J1015">
        <v>1</v>
      </c>
      <c r="K1015">
        <v>60</v>
      </c>
      <c r="L1015">
        <v>11</v>
      </c>
      <c r="M1015">
        <v>71</v>
      </c>
      <c r="N1015">
        <v>1.1833333333333333</v>
      </c>
      <c r="O1015">
        <v>1.18</v>
      </c>
    </row>
    <row r="1016" spans="1:15" x14ac:dyDescent="0.3">
      <c r="A1016" s="1" t="s">
        <v>1038</v>
      </c>
      <c r="B1016" s="2">
        <v>42382.749000000003</v>
      </c>
      <c r="C1016" s="1" t="s">
        <v>20</v>
      </c>
      <c r="D1016" s="1" t="s">
        <v>15</v>
      </c>
      <c r="E1016" s="1" t="s">
        <v>12</v>
      </c>
      <c r="F1016" s="1" t="s">
        <v>12</v>
      </c>
      <c r="G1016">
        <v>123</v>
      </c>
      <c r="H1016" s="2">
        <v>3.1023495370370302E-3</v>
      </c>
      <c r="I1016">
        <v>3</v>
      </c>
      <c r="J1016">
        <v>4</v>
      </c>
      <c r="K1016">
        <v>240</v>
      </c>
      <c r="L1016">
        <v>28</v>
      </c>
      <c r="M1016">
        <v>268</v>
      </c>
      <c r="N1016">
        <v>4.4666666666666668</v>
      </c>
      <c r="O1016">
        <v>4.47</v>
      </c>
    </row>
    <row r="1017" spans="1:15" x14ac:dyDescent="0.3">
      <c r="A1017" s="1" t="s">
        <v>1039</v>
      </c>
      <c r="B1017" s="2">
        <v>42382.749000000003</v>
      </c>
      <c r="C1017" s="1" t="s">
        <v>23</v>
      </c>
      <c r="D1017" s="1" t="s">
        <v>24</v>
      </c>
      <c r="E1017" s="1" t="s">
        <v>12</v>
      </c>
      <c r="F1017" s="1" t="s">
        <v>12</v>
      </c>
      <c r="G1017">
        <v>82</v>
      </c>
      <c r="H1017" s="2">
        <v>1.7403240740740955E-3</v>
      </c>
      <c r="I1017">
        <v>5</v>
      </c>
      <c r="J1017">
        <v>2</v>
      </c>
      <c r="K1017">
        <v>120</v>
      </c>
      <c r="L1017">
        <v>30</v>
      </c>
      <c r="M1017">
        <v>150</v>
      </c>
      <c r="N1017">
        <v>2.5</v>
      </c>
      <c r="O1017">
        <v>2.5</v>
      </c>
    </row>
    <row r="1018" spans="1:15" x14ac:dyDescent="0.3">
      <c r="A1018" s="1" t="s">
        <v>1040</v>
      </c>
      <c r="B1018" s="2">
        <v>42382.652999999998</v>
      </c>
      <c r="C1018" s="1" t="s">
        <v>14</v>
      </c>
      <c r="D1018" s="1" t="s">
        <v>11</v>
      </c>
      <c r="E1018" s="1" t="s">
        <v>12</v>
      </c>
      <c r="F1018" s="1" t="s">
        <v>12</v>
      </c>
      <c r="G1018">
        <v>98</v>
      </c>
      <c r="H1018" s="2">
        <v>3.5632407407406586E-3</v>
      </c>
      <c r="I1018">
        <v>5</v>
      </c>
      <c r="J1018">
        <v>5</v>
      </c>
      <c r="K1018">
        <v>300</v>
      </c>
      <c r="L1018">
        <v>8</v>
      </c>
      <c r="M1018">
        <v>308</v>
      </c>
      <c r="N1018">
        <v>5.1333333333333337</v>
      </c>
      <c r="O1018">
        <v>5.13</v>
      </c>
    </row>
    <row r="1019" spans="1:15" x14ac:dyDescent="0.3">
      <c r="A1019" s="1" t="s">
        <v>1041</v>
      </c>
      <c r="B1019" s="2">
        <v>42382.652999999998</v>
      </c>
      <c r="C1019" s="1" t="s">
        <v>20</v>
      </c>
      <c r="D1019" s="1" t="s">
        <v>24</v>
      </c>
      <c r="E1019" s="1" t="s">
        <v>12</v>
      </c>
      <c r="F1019" s="1" t="s">
        <v>12</v>
      </c>
      <c r="G1019">
        <v>28</v>
      </c>
      <c r="H1019" s="2">
        <v>7.3069444444451292E-4</v>
      </c>
      <c r="I1019">
        <v>2</v>
      </c>
      <c r="J1019">
        <v>1</v>
      </c>
      <c r="K1019">
        <v>60</v>
      </c>
      <c r="L1019">
        <v>3</v>
      </c>
      <c r="M1019">
        <v>63</v>
      </c>
      <c r="N1019">
        <v>1.05</v>
      </c>
      <c r="O1019">
        <v>1.05</v>
      </c>
    </row>
    <row r="1020" spans="1:15" x14ac:dyDescent="0.3">
      <c r="A1020" s="1" t="s">
        <v>1042</v>
      </c>
      <c r="B1020" s="2">
        <v>42382.648999999998</v>
      </c>
      <c r="C1020" s="1" t="s">
        <v>30</v>
      </c>
      <c r="D1020" s="1" t="s">
        <v>15</v>
      </c>
      <c r="E1020" s="1" t="s">
        <v>18</v>
      </c>
      <c r="F1020" s="1" t="s">
        <v>18</v>
      </c>
      <c r="H1020" s="2"/>
    </row>
    <row r="1021" spans="1:15" x14ac:dyDescent="0.3">
      <c r="A1021" s="1" t="s">
        <v>1043</v>
      </c>
      <c r="B1021" s="2">
        <v>42382.648999999998</v>
      </c>
      <c r="C1021" s="1" t="s">
        <v>17</v>
      </c>
      <c r="D1021" s="1" t="s">
        <v>15</v>
      </c>
      <c r="E1021" s="1" t="s">
        <v>12</v>
      </c>
      <c r="F1021" s="1" t="s">
        <v>12</v>
      </c>
      <c r="G1021">
        <v>23</v>
      </c>
      <c r="H1021" s="2">
        <v>2.9309722222221612E-3</v>
      </c>
      <c r="I1021">
        <v>5</v>
      </c>
      <c r="J1021">
        <v>4</v>
      </c>
      <c r="K1021">
        <v>240</v>
      </c>
      <c r="L1021">
        <v>13</v>
      </c>
      <c r="M1021">
        <v>253</v>
      </c>
      <c r="N1021">
        <v>4.2166666666666668</v>
      </c>
      <c r="O1021">
        <v>4.22</v>
      </c>
    </row>
    <row r="1022" spans="1:15" x14ac:dyDescent="0.3">
      <c r="A1022" s="1" t="s">
        <v>1044</v>
      </c>
      <c r="B1022" s="2">
        <v>42382.644</v>
      </c>
      <c r="C1022" s="1" t="s">
        <v>30</v>
      </c>
      <c r="D1022" s="1" t="s">
        <v>24</v>
      </c>
      <c r="E1022" s="1" t="s">
        <v>12</v>
      </c>
      <c r="F1022" s="1" t="s">
        <v>12</v>
      </c>
      <c r="G1022">
        <v>12</v>
      </c>
      <c r="H1022" s="2">
        <v>1.5117013888887865E-3</v>
      </c>
      <c r="I1022">
        <v>2</v>
      </c>
      <c r="J1022">
        <v>2</v>
      </c>
      <c r="K1022">
        <v>120</v>
      </c>
      <c r="L1022">
        <v>11</v>
      </c>
      <c r="M1022">
        <v>131</v>
      </c>
      <c r="N1022">
        <v>2.1833333333333331</v>
      </c>
      <c r="O1022">
        <v>2.1800000000000002</v>
      </c>
    </row>
    <row r="1023" spans="1:15" x14ac:dyDescent="0.3">
      <c r="A1023" s="1" t="s">
        <v>1045</v>
      </c>
      <c r="B1023" s="2">
        <v>42382.644</v>
      </c>
      <c r="C1023" s="1" t="s">
        <v>36</v>
      </c>
      <c r="D1023" s="1" t="s">
        <v>11</v>
      </c>
      <c r="E1023" s="1" t="s">
        <v>12</v>
      </c>
      <c r="F1023" s="1" t="s">
        <v>12</v>
      </c>
      <c r="G1023">
        <v>90</v>
      </c>
      <c r="H1023" s="2">
        <v>4.5332754629630045E-3</v>
      </c>
      <c r="I1023">
        <v>4</v>
      </c>
      <c r="J1023">
        <v>6</v>
      </c>
      <c r="K1023">
        <v>360</v>
      </c>
      <c r="L1023">
        <v>32</v>
      </c>
      <c r="M1023">
        <v>392</v>
      </c>
      <c r="N1023">
        <v>6.5333333333333332</v>
      </c>
      <c r="O1023">
        <v>6.53</v>
      </c>
    </row>
    <row r="1024" spans="1:15" x14ac:dyDescent="0.3">
      <c r="A1024" s="1" t="s">
        <v>1046</v>
      </c>
      <c r="B1024" s="2">
        <v>42382.635000000002</v>
      </c>
      <c r="C1024" s="1" t="s">
        <v>20</v>
      </c>
      <c r="D1024" s="1" t="s">
        <v>15</v>
      </c>
      <c r="E1024" s="1" t="s">
        <v>12</v>
      </c>
      <c r="F1024" s="1" t="s">
        <v>12</v>
      </c>
      <c r="G1024">
        <v>53</v>
      </c>
      <c r="H1024" s="2">
        <v>2.4969907407408343E-3</v>
      </c>
      <c r="I1024">
        <v>3</v>
      </c>
      <c r="J1024">
        <v>3</v>
      </c>
      <c r="K1024">
        <v>180</v>
      </c>
      <c r="L1024">
        <v>36</v>
      </c>
      <c r="M1024">
        <v>216</v>
      </c>
      <c r="N1024">
        <v>3.6</v>
      </c>
      <c r="O1024">
        <v>3.6</v>
      </c>
    </row>
    <row r="1025" spans="1:15" x14ac:dyDescent="0.3">
      <c r="A1025" s="1" t="s">
        <v>1047</v>
      </c>
      <c r="B1025" s="2">
        <v>42382.635000000002</v>
      </c>
      <c r="C1025" s="1" t="s">
        <v>23</v>
      </c>
      <c r="D1025" s="1" t="s">
        <v>26</v>
      </c>
      <c r="E1025" s="1" t="s">
        <v>12</v>
      </c>
      <c r="F1025" s="1" t="s">
        <v>12</v>
      </c>
      <c r="G1025">
        <v>73</v>
      </c>
      <c r="H1025" s="2">
        <v>1.0823958333332495E-3</v>
      </c>
      <c r="I1025">
        <v>3</v>
      </c>
      <c r="J1025">
        <v>1</v>
      </c>
      <c r="K1025">
        <v>60</v>
      </c>
      <c r="L1025">
        <v>34</v>
      </c>
      <c r="M1025">
        <v>94</v>
      </c>
      <c r="N1025">
        <v>1.5666666666666667</v>
      </c>
      <c r="O1025">
        <v>1.57</v>
      </c>
    </row>
    <row r="1026" spans="1:15" x14ac:dyDescent="0.3">
      <c r="A1026" s="1" t="s">
        <v>1048</v>
      </c>
      <c r="B1026" s="2">
        <v>42382.616999999998</v>
      </c>
      <c r="C1026" s="1" t="s">
        <v>17</v>
      </c>
      <c r="D1026" s="1" t="s">
        <v>11</v>
      </c>
      <c r="E1026" s="1" t="s">
        <v>12</v>
      </c>
      <c r="F1026" s="1" t="s">
        <v>12</v>
      </c>
      <c r="G1026">
        <v>89</v>
      </c>
      <c r="H1026" s="2">
        <v>2.216851851851942E-3</v>
      </c>
      <c r="I1026">
        <v>3</v>
      </c>
      <c r="J1026">
        <v>3</v>
      </c>
      <c r="K1026">
        <v>180</v>
      </c>
      <c r="L1026">
        <v>12</v>
      </c>
      <c r="M1026">
        <v>192</v>
      </c>
      <c r="N1026">
        <v>3.2</v>
      </c>
      <c r="O1026">
        <v>3.2</v>
      </c>
    </row>
    <row r="1027" spans="1:15" x14ac:dyDescent="0.3">
      <c r="A1027" s="1" t="s">
        <v>1049</v>
      </c>
      <c r="B1027" s="2">
        <v>42382.616999999998</v>
      </c>
      <c r="C1027" s="1" t="s">
        <v>23</v>
      </c>
      <c r="D1027" s="1" t="s">
        <v>21</v>
      </c>
      <c r="E1027" s="1" t="s">
        <v>12</v>
      </c>
      <c r="F1027" s="1" t="s">
        <v>12</v>
      </c>
      <c r="G1027">
        <v>84</v>
      </c>
      <c r="H1027" s="2">
        <v>2.2241319444444851E-3</v>
      </c>
      <c r="I1027">
        <v>5</v>
      </c>
      <c r="J1027">
        <v>3</v>
      </c>
      <c r="K1027">
        <v>180</v>
      </c>
      <c r="L1027">
        <v>12</v>
      </c>
      <c r="M1027">
        <v>192</v>
      </c>
      <c r="N1027">
        <v>3.2</v>
      </c>
      <c r="O1027">
        <v>3.2</v>
      </c>
    </row>
    <row r="1028" spans="1:15" x14ac:dyDescent="0.3">
      <c r="A1028" s="1" t="s">
        <v>1050</v>
      </c>
      <c r="B1028" s="2">
        <v>42382.601999999999</v>
      </c>
      <c r="C1028" s="1" t="s">
        <v>36</v>
      </c>
      <c r="D1028" s="1" t="s">
        <v>11</v>
      </c>
      <c r="E1028" s="1" t="s">
        <v>12</v>
      </c>
      <c r="F1028" s="1" t="s">
        <v>18</v>
      </c>
      <c r="G1028">
        <v>112</v>
      </c>
      <c r="H1028" s="2">
        <v>4.5879629629630436E-4</v>
      </c>
      <c r="I1028">
        <v>3</v>
      </c>
      <c r="J1028">
        <v>0</v>
      </c>
      <c r="K1028">
        <v>0</v>
      </c>
      <c r="L1028">
        <v>40</v>
      </c>
      <c r="M1028">
        <v>40</v>
      </c>
      <c r="N1028">
        <v>0.66666666666666663</v>
      </c>
      <c r="O1028">
        <v>0.67</v>
      </c>
    </row>
    <row r="1029" spans="1:15" x14ac:dyDescent="0.3">
      <c r="A1029" s="1" t="s">
        <v>1051</v>
      </c>
      <c r="B1029" s="2">
        <v>42382.601999999999</v>
      </c>
      <c r="C1029" s="1" t="s">
        <v>10</v>
      </c>
      <c r="D1029" s="1" t="s">
        <v>15</v>
      </c>
      <c r="E1029" s="1" t="s">
        <v>12</v>
      </c>
      <c r="F1029" s="1" t="s">
        <v>12</v>
      </c>
      <c r="G1029">
        <v>61</v>
      </c>
      <c r="H1029" s="2">
        <v>3.0457986111112056E-3</v>
      </c>
      <c r="I1029">
        <v>3</v>
      </c>
      <c r="J1029">
        <v>4</v>
      </c>
      <c r="K1029">
        <v>240</v>
      </c>
      <c r="L1029">
        <v>23</v>
      </c>
      <c r="M1029">
        <v>263</v>
      </c>
      <c r="N1029">
        <v>4.3833333333333337</v>
      </c>
      <c r="O1029">
        <v>4.38</v>
      </c>
    </row>
    <row r="1030" spans="1:15" x14ac:dyDescent="0.3">
      <c r="A1030" s="1" t="s">
        <v>1052</v>
      </c>
      <c r="B1030" s="2">
        <v>42382.584999999999</v>
      </c>
      <c r="C1030" s="1" t="s">
        <v>44</v>
      </c>
      <c r="D1030" s="1" t="s">
        <v>21</v>
      </c>
      <c r="E1030" s="1" t="s">
        <v>12</v>
      </c>
      <c r="F1030" s="1" t="s">
        <v>12</v>
      </c>
      <c r="G1030">
        <v>69</v>
      </c>
      <c r="H1030" s="2">
        <v>2.6377893518518825E-3</v>
      </c>
      <c r="I1030">
        <v>5</v>
      </c>
      <c r="J1030">
        <v>3</v>
      </c>
      <c r="K1030">
        <v>180</v>
      </c>
      <c r="L1030">
        <v>48</v>
      </c>
      <c r="M1030">
        <v>228</v>
      </c>
      <c r="N1030">
        <v>3.8</v>
      </c>
      <c r="O1030">
        <v>3.8</v>
      </c>
    </row>
    <row r="1031" spans="1:15" x14ac:dyDescent="0.3">
      <c r="A1031" s="1" t="s">
        <v>1053</v>
      </c>
      <c r="B1031" s="2">
        <v>42382.584999999999</v>
      </c>
      <c r="C1031" s="1" t="s">
        <v>17</v>
      </c>
      <c r="D1031" s="1" t="s">
        <v>11</v>
      </c>
      <c r="E1031" s="1" t="s">
        <v>12</v>
      </c>
      <c r="F1031" s="1" t="s">
        <v>12</v>
      </c>
      <c r="G1031">
        <v>58</v>
      </c>
      <c r="H1031" s="2">
        <v>4.5350231481482428E-3</v>
      </c>
      <c r="I1031">
        <v>4</v>
      </c>
      <c r="J1031">
        <v>6</v>
      </c>
      <c r="K1031">
        <v>360</v>
      </c>
      <c r="L1031">
        <v>32</v>
      </c>
      <c r="M1031">
        <v>392</v>
      </c>
      <c r="N1031">
        <v>6.5333333333333332</v>
      </c>
      <c r="O1031">
        <v>6.53</v>
      </c>
    </row>
    <row r="1032" spans="1:15" x14ac:dyDescent="0.3">
      <c r="A1032" s="1" t="s">
        <v>1054</v>
      </c>
      <c r="B1032" s="2">
        <v>42382.527999999998</v>
      </c>
      <c r="C1032" s="1" t="s">
        <v>10</v>
      </c>
      <c r="D1032" s="1" t="s">
        <v>24</v>
      </c>
      <c r="E1032" s="1" t="s">
        <v>12</v>
      </c>
      <c r="F1032" s="1" t="s">
        <v>12</v>
      </c>
      <c r="G1032">
        <v>96</v>
      </c>
      <c r="H1032" s="2">
        <v>7.7163194444440641E-4</v>
      </c>
      <c r="I1032">
        <v>5</v>
      </c>
      <c r="J1032">
        <v>1</v>
      </c>
      <c r="K1032">
        <v>60</v>
      </c>
      <c r="L1032">
        <v>7</v>
      </c>
      <c r="M1032">
        <v>67</v>
      </c>
      <c r="N1032">
        <v>1.1166666666666667</v>
      </c>
      <c r="O1032">
        <v>1.1200000000000001</v>
      </c>
    </row>
    <row r="1033" spans="1:15" x14ac:dyDescent="0.3">
      <c r="A1033" s="1" t="s">
        <v>1055</v>
      </c>
      <c r="B1033" s="2">
        <v>42382.527999999998</v>
      </c>
      <c r="C1033" s="1" t="s">
        <v>23</v>
      </c>
      <c r="D1033" s="1" t="s">
        <v>26</v>
      </c>
      <c r="E1033" s="1" t="s">
        <v>18</v>
      </c>
      <c r="F1033" s="1" t="s">
        <v>18</v>
      </c>
      <c r="H1033" s="2"/>
    </row>
    <row r="1034" spans="1:15" x14ac:dyDescent="0.3">
      <c r="A1034" s="1" t="s">
        <v>1056</v>
      </c>
      <c r="B1034" s="2">
        <v>42382.525999999998</v>
      </c>
      <c r="C1034" s="1" t="s">
        <v>20</v>
      </c>
      <c r="D1034" s="1" t="s">
        <v>21</v>
      </c>
      <c r="E1034" s="1" t="s">
        <v>12</v>
      </c>
      <c r="F1034" s="1" t="s">
        <v>12</v>
      </c>
      <c r="G1034">
        <v>77</v>
      </c>
      <c r="H1034" s="2">
        <v>1.4352314814813916E-3</v>
      </c>
      <c r="I1034">
        <v>3</v>
      </c>
      <c r="J1034">
        <v>2</v>
      </c>
      <c r="K1034">
        <v>120</v>
      </c>
      <c r="L1034">
        <v>4</v>
      </c>
      <c r="M1034">
        <v>124</v>
      </c>
      <c r="N1034">
        <v>2.0666666666666669</v>
      </c>
      <c r="O1034">
        <v>2.0699999999999998</v>
      </c>
    </row>
    <row r="1035" spans="1:15" x14ac:dyDescent="0.3">
      <c r="A1035" s="1" t="s">
        <v>1057</v>
      </c>
      <c r="B1035" s="2">
        <v>42382.525999999998</v>
      </c>
      <c r="C1035" s="1" t="s">
        <v>17</v>
      </c>
      <c r="D1035" s="1" t="s">
        <v>26</v>
      </c>
      <c r="E1035" s="1" t="s">
        <v>12</v>
      </c>
      <c r="F1035" s="1" t="s">
        <v>12</v>
      </c>
      <c r="G1035">
        <v>33</v>
      </c>
      <c r="H1035" s="2">
        <v>4.4139351851852915E-3</v>
      </c>
      <c r="I1035">
        <v>3</v>
      </c>
      <c r="J1035">
        <v>6</v>
      </c>
      <c r="K1035">
        <v>360</v>
      </c>
      <c r="L1035">
        <v>21</v>
      </c>
      <c r="M1035">
        <v>381</v>
      </c>
      <c r="N1035">
        <v>6.35</v>
      </c>
      <c r="O1035">
        <v>6.35</v>
      </c>
    </row>
    <row r="1036" spans="1:15" x14ac:dyDescent="0.3">
      <c r="A1036" s="1" t="s">
        <v>1058</v>
      </c>
      <c r="B1036" s="2">
        <v>42382.521999999997</v>
      </c>
      <c r="C1036" s="1" t="s">
        <v>36</v>
      </c>
      <c r="D1036" s="1" t="s">
        <v>24</v>
      </c>
      <c r="E1036" s="1" t="s">
        <v>12</v>
      </c>
      <c r="F1036" s="1" t="s">
        <v>12</v>
      </c>
      <c r="G1036">
        <v>33</v>
      </c>
      <c r="H1036" s="2">
        <v>5.9776620370377564E-4</v>
      </c>
      <c r="I1036">
        <v>3</v>
      </c>
      <c r="J1036">
        <v>0</v>
      </c>
      <c r="K1036">
        <v>0</v>
      </c>
      <c r="L1036">
        <v>52</v>
      </c>
      <c r="M1036">
        <v>52</v>
      </c>
      <c r="N1036">
        <v>0.8666666666666667</v>
      </c>
      <c r="O1036">
        <v>0.87</v>
      </c>
    </row>
    <row r="1037" spans="1:15" x14ac:dyDescent="0.3">
      <c r="A1037" s="1" t="s">
        <v>1059</v>
      </c>
      <c r="B1037" s="2">
        <v>42382.521999999997</v>
      </c>
      <c r="C1037" s="1" t="s">
        <v>44</v>
      </c>
      <c r="D1037" s="1" t="s">
        <v>21</v>
      </c>
      <c r="E1037" s="1" t="s">
        <v>12</v>
      </c>
      <c r="F1037" s="1" t="s">
        <v>12</v>
      </c>
      <c r="G1037">
        <v>124</v>
      </c>
      <c r="H1037" s="2">
        <v>6.3035879629635971E-4</v>
      </c>
      <c r="I1037">
        <v>4</v>
      </c>
      <c r="J1037">
        <v>0</v>
      </c>
      <c r="K1037">
        <v>0</v>
      </c>
      <c r="L1037">
        <v>54</v>
      </c>
      <c r="M1037">
        <v>54</v>
      </c>
      <c r="N1037">
        <v>0.9</v>
      </c>
      <c r="O1037">
        <v>0.9</v>
      </c>
    </row>
    <row r="1038" spans="1:15" x14ac:dyDescent="0.3">
      <c r="A1038" s="1" t="s">
        <v>1060</v>
      </c>
      <c r="B1038" s="2">
        <v>42382.495999999999</v>
      </c>
      <c r="C1038" s="1" t="s">
        <v>14</v>
      </c>
      <c r="D1038" s="1" t="s">
        <v>11</v>
      </c>
      <c r="E1038" s="1" t="s">
        <v>18</v>
      </c>
      <c r="F1038" s="1" t="s">
        <v>18</v>
      </c>
      <c r="H1038" s="2"/>
    </row>
    <row r="1039" spans="1:15" x14ac:dyDescent="0.3">
      <c r="A1039" s="1" t="s">
        <v>1061</v>
      </c>
      <c r="B1039" s="2">
        <v>42382.495999999999</v>
      </c>
      <c r="C1039" s="1" t="s">
        <v>44</v>
      </c>
      <c r="D1039" s="1" t="s">
        <v>26</v>
      </c>
      <c r="E1039" s="1" t="s">
        <v>12</v>
      </c>
      <c r="F1039" s="1" t="s">
        <v>12</v>
      </c>
      <c r="G1039">
        <v>70</v>
      </c>
      <c r="H1039" s="2">
        <v>3.9235995370370258E-3</v>
      </c>
      <c r="I1039">
        <v>1</v>
      </c>
      <c r="J1039">
        <v>5</v>
      </c>
      <c r="K1039">
        <v>300</v>
      </c>
      <c r="L1039">
        <v>39</v>
      </c>
      <c r="M1039">
        <v>339</v>
      </c>
      <c r="N1039">
        <v>5.65</v>
      </c>
      <c r="O1039">
        <v>5.65</v>
      </c>
    </row>
    <row r="1040" spans="1:15" x14ac:dyDescent="0.3">
      <c r="A1040" s="1" t="s">
        <v>1062</v>
      </c>
      <c r="B1040" s="2">
        <v>42382.49</v>
      </c>
      <c r="C1040" s="1" t="s">
        <v>30</v>
      </c>
      <c r="D1040" s="1" t="s">
        <v>24</v>
      </c>
      <c r="E1040" s="1" t="s">
        <v>12</v>
      </c>
      <c r="F1040" s="1" t="s">
        <v>18</v>
      </c>
      <c r="G1040">
        <v>79</v>
      </c>
      <c r="H1040" s="2">
        <v>3.4471180555555314E-3</v>
      </c>
      <c r="I1040">
        <v>3</v>
      </c>
      <c r="J1040">
        <v>4</v>
      </c>
      <c r="K1040">
        <v>240</v>
      </c>
      <c r="L1040">
        <v>58</v>
      </c>
      <c r="M1040">
        <v>298</v>
      </c>
      <c r="N1040">
        <v>4.9666666666666668</v>
      </c>
      <c r="O1040">
        <v>4.97</v>
      </c>
    </row>
    <row r="1041" spans="1:15" x14ac:dyDescent="0.3">
      <c r="A1041" s="1" t="s">
        <v>1063</v>
      </c>
      <c r="B1041" s="2">
        <v>42382.49</v>
      </c>
      <c r="C1041" s="1" t="s">
        <v>23</v>
      </c>
      <c r="D1041" s="1" t="s">
        <v>21</v>
      </c>
      <c r="E1041" s="1" t="s">
        <v>12</v>
      </c>
      <c r="F1041" s="1" t="s">
        <v>12</v>
      </c>
      <c r="G1041">
        <v>70</v>
      </c>
      <c r="H1041" s="2">
        <v>1.057708333333407E-3</v>
      </c>
      <c r="I1041">
        <v>3</v>
      </c>
      <c r="J1041">
        <v>1</v>
      </c>
      <c r="K1041">
        <v>60</v>
      </c>
      <c r="L1041">
        <v>31</v>
      </c>
      <c r="M1041">
        <v>91</v>
      </c>
      <c r="N1041">
        <v>1.5166666666666666</v>
      </c>
      <c r="O1041">
        <v>1.52</v>
      </c>
    </row>
    <row r="1042" spans="1:15" x14ac:dyDescent="0.3">
      <c r="A1042" s="1" t="s">
        <v>1064</v>
      </c>
      <c r="B1042" s="2">
        <v>42382.464999999997</v>
      </c>
      <c r="C1042" s="1" t="s">
        <v>36</v>
      </c>
      <c r="D1042" s="1" t="s">
        <v>26</v>
      </c>
      <c r="E1042" s="1" t="s">
        <v>18</v>
      </c>
      <c r="F1042" s="1" t="s">
        <v>18</v>
      </c>
      <c r="H1042" s="2"/>
    </row>
    <row r="1043" spans="1:15" x14ac:dyDescent="0.3">
      <c r="A1043" s="1" t="s">
        <v>1065</v>
      </c>
      <c r="B1043" s="2">
        <v>42382.464999999997</v>
      </c>
      <c r="C1043" s="1" t="s">
        <v>10</v>
      </c>
      <c r="D1043" s="1" t="s">
        <v>15</v>
      </c>
      <c r="E1043" s="1" t="s">
        <v>12</v>
      </c>
      <c r="F1043" s="1" t="s">
        <v>12</v>
      </c>
      <c r="G1043">
        <v>104</v>
      </c>
      <c r="H1043" s="2">
        <v>2.3594675925926456E-3</v>
      </c>
      <c r="I1043">
        <v>5</v>
      </c>
      <c r="J1043">
        <v>3</v>
      </c>
      <c r="K1043">
        <v>180</v>
      </c>
      <c r="L1043">
        <v>24</v>
      </c>
      <c r="M1043">
        <v>204</v>
      </c>
      <c r="N1043">
        <v>3.4</v>
      </c>
      <c r="O1043">
        <v>3.4</v>
      </c>
    </row>
    <row r="1044" spans="1:15" x14ac:dyDescent="0.3">
      <c r="A1044" s="1" t="s">
        <v>1066</v>
      </c>
      <c r="B1044" s="2">
        <v>42382.463000000003</v>
      </c>
      <c r="C1044" s="1" t="s">
        <v>20</v>
      </c>
      <c r="D1044" s="1" t="s">
        <v>21</v>
      </c>
      <c r="E1044" s="1" t="s">
        <v>18</v>
      </c>
      <c r="F1044" s="1" t="s">
        <v>18</v>
      </c>
      <c r="H1044" s="2"/>
    </row>
    <row r="1045" spans="1:15" x14ac:dyDescent="0.3">
      <c r="A1045" s="1" t="s">
        <v>1067</v>
      </c>
      <c r="B1045" s="2">
        <v>42382.463000000003</v>
      </c>
      <c r="C1045" s="1" t="s">
        <v>23</v>
      </c>
      <c r="D1045" s="1" t="s">
        <v>26</v>
      </c>
      <c r="E1045" s="1" t="s">
        <v>12</v>
      </c>
      <c r="F1045" s="1" t="s">
        <v>12</v>
      </c>
      <c r="G1045">
        <v>110</v>
      </c>
      <c r="H1045" s="2">
        <v>3.2736342592591949E-3</v>
      </c>
      <c r="I1045">
        <v>4</v>
      </c>
      <c r="J1045">
        <v>4</v>
      </c>
      <c r="K1045">
        <v>240</v>
      </c>
      <c r="L1045">
        <v>43</v>
      </c>
      <c r="M1045">
        <v>283</v>
      </c>
      <c r="N1045">
        <v>4.7166666666666668</v>
      </c>
      <c r="O1045">
        <v>4.72</v>
      </c>
    </row>
    <row r="1046" spans="1:15" x14ac:dyDescent="0.3">
      <c r="A1046" s="1" t="s">
        <v>1068</v>
      </c>
      <c r="B1046" s="2">
        <v>42382.442999999999</v>
      </c>
      <c r="C1046" s="1" t="s">
        <v>17</v>
      </c>
      <c r="D1046" s="1" t="s">
        <v>26</v>
      </c>
      <c r="E1046" s="1" t="s">
        <v>12</v>
      </c>
      <c r="F1046" s="1" t="s">
        <v>12</v>
      </c>
      <c r="G1046">
        <v>88</v>
      </c>
      <c r="H1046" s="2">
        <v>2.8923263888889217E-3</v>
      </c>
      <c r="I1046">
        <v>4</v>
      </c>
      <c r="J1046">
        <v>4</v>
      </c>
      <c r="K1046">
        <v>240</v>
      </c>
      <c r="L1046">
        <v>10</v>
      </c>
      <c r="M1046">
        <v>250</v>
      </c>
      <c r="N1046">
        <v>4.166666666666667</v>
      </c>
      <c r="O1046">
        <v>4.17</v>
      </c>
    </row>
    <row r="1047" spans="1:15" x14ac:dyDescent="0.3">
      <c r="A1047" s="1" t="s">
        <v>1069</v>
      </c>
      <c r="B1047" s="2">
        <v>42382.442999999999</v>
      </c>
      <c r="C1047" s="1" t="s">
        <v>17</v>
      </c>
      <c r="D1047" s="1" t="s">
        <v>11</v>
      </c>
      <c r="E1047" s="1" t="s">
        <v>12</v>
      </c>
      <c r="F1047" s="1" t="s">
        <v>12</v>
      </c>
      <c r="G1047">
        <v>97</v>
      </c>
      <c r="H1047" s="2">
        <v>6.0057870370378019E-4</v>
      </c>
      <c r="I1047">
        <v>3</v>
      </c>
      <c r="J1047">
        <v>0</v>
      </c>
      <c r="K1047">
        <v>0</v>
      </c>
      <c r="L1047">
        <v>52</v>
      </c>
      <c r="M1047">
        <v>52</v>
      </c>
      <c r="N1047">
        <v>0.8666666666666667</v>
      </c>
      <c r="O1047">
        <v>0.87</v>
      </c>
    </row>
    <row r="1048" spans="1:15" x14ac:dyDescent="0.3">
      <c r="A1048" s="1" t="s">
        <v>1070</v>
      </c>
      <c r="B1048" s="2">
        <v>42382.413999999997</v>
      </c>
      <c r="C1048" s="1" t="s">
        <v>10</v>
      </c>
      <c r="D1048" s="1" t="s">
        <v>24</v>
      </c>
      <c r="E1048" s="1" t="s">
        <v>12</v>
      </c>
      <c r="F1048" s="1" t="s">
        <v>12</v>
      </c>
      <c r="G1048">
        <v>40</v>
      </c>
      <c r="H1048" s="2">
        <v>2.3588657407407343E-3</v>
      </c>
      <c r="I1048">
        <v>2</v>
      </c>
      <c r="J1048">
        <v>3</v>
      </c>
      <c r="K1048">
        <v>180</v>
      </c>
      <c r="L1048">
        <v>24</v>
      </c>
      <c r="M1048">
        <v>204</v>
      </c>
      <c r="N1048">
        <v>3.4</v>
      </c>
      <c r="O1048">
        <v>3.4</v>
      </c>
    </row>
    <row r="1049" spans="1:15" x14ac:dyDescent="0.3">
      <c r="A1049" s="1" t="s">
        <v>1071</v>
      </c>
      <c r="B1049" s="2">
        <v>42382.413999999997</v>
      </c>
      <c r="C1049" s="1" t="s">
        <v>44</v>
      </c>
      <c r="D1049" s="1" t="s">
        <v>26</v>
      </c>
      <c r="E1049" s="1" t="s">
        <v>12</v>
      </c>
      <c r="F1049" s="1" t="s">
        <v>18</v>
      </c>
      <c r="G1049">
        <v>50</v>
      </c>
      <c r="H1049" s="2">
        <v>1.3102430555556044E-3</v>
      </c>
      <c r="I1049">
        <v>5</v>
      </c>
      <c r="J1049">
        <v>1</v>
      </c>
      <c r="K1049">
        <v>60</v>
      </c>
      <c r="L1049">
        <v>53</v>
      </c>
      <c r="M1049">
        <v>113</v>
      </c>
      <c r="N1049">
        <v>1.8833333333333333</v>
      </c>
      <c r="O1049">
        <v>1.88</v>
      </c>
    </row>
    <row r="1050" spans="1:15" x14ac:dyDescent="0.3">
      <c r="A1050" s="1" t="s">
        <v>1072</v>
      </c>
      <c r="B1050" s="2">
        <v>42382.406999999999</v>
      </c>
      <c r="C1050" s="1" t="s">
        <v>30</v>
      </c>
      <c r="D1050" s="1" t="s">
        <v>24</v>
      </c>
      <c r="E1050" s="1" t="s">
        <v>12</v>
      </c>
      <c r="F1050" s="1" t="s">
        <v>18</v>
      </c>
      <c r="G1050">
        <v>37</v>
      </c>
      <c r="H1050" s="2">
        <v>1.8698726851851255E-3</v>
      </c>
      <c r="I1050">
        <v>5</v>
      </c>
      <c r="J1050">
        <v>2</v>
      </c>
      <c r="K1050">
        <v>120</v>
      </c>
      <c r="L1050">
        <v>42</v>
      </c>
      <c r="M1050">
        <v>162</v>
      </c>
      <c r="N1050">
        <v>2.7</v>
      </c>
      <c r="O1050">
        <v>2.7</v>
      </c>
    </row>
    <row r="1051" spans="1:15" x14ac:dyDescent="0.3">
      <c r="A1051" s="1" t="s">
        <v>1073</v>
      </c>
      <c r="B1051" s="2">
        <v>42382.406999999999</v>
      </c>
      <c r="C1051" s="1" t="s">
        <v>20</v>
      </c>
      <c r="D1051" s="1" t="s">
        <v>24</v>
      </c>
      <c r="E1051" s="1" t="s">
        <v>12</v>
      </c>
      <c r="F1051" s="1" t="s">
        <v>12</v>
      </c>
      <c r="G1051">
        <v>112</v>
      </c>
      <c r="H1051" s="2">
        <v>4.8224305555555347E-3</v>
      </c>
      <c r="I1051">
        <v>2</v>
      </c>
      <c r="J1051">
        <v>6</v>
      </c>
      <c r="K1051">
        <v>360</v>
      </c>
      <c r="L1051">
        <v>57</v>
      </c>
      <c r="M1051">
        <v>417</v>
      </c>
      <c r="N1051">
        <v>6.95</v>
      </c>
      <c r="O1051">
        <v>6.95</v>
      </c>
    </row>
    <row r="1052" spans="1:15" x14ac:dyDescent="0.3">
      <c r="A1052" s="1" t="s">
        <v>1074</v>
      </c>
      <c r="B1052" s="2">
        <v>42382.406000000003</v>
      </c>
      <c r="C1052" s="1" t="s">
        <v>23</v>
      </c>
      <c r="D1052" s="1" t="s">
        <v>15</v>
      </c>
      <c r="E1052" s="1" t="s">
        <v>18</v>
      </c>
      <c r="F1052" s="1" t="s">
        <v>18</v>
      </c>
      <c r="H1052" s="2"/>
    </row>
    <row r="1053" spans="1:15" x14ac:dyDescent="0.3">
      <c r="A1053" s="1" t="s">
        <v>1075</v>
      </c>
      <c r="B1053" s="2">
        <v>42382.406000000003</v>
      </c>
      <c r="C1053" s="1" t="s">
        <v>23</v>
      </c>
      <c r="D1053" s="1" t="s">
        <v>11</v>
      </c>
      <c r="E1053" s="1" t="s">
        <v>12</v>
      </c>
      <c r="F1053" s="1" t="s">
        <v>12</v>
      </c>
      <c r="G1053">
        <v>62</v>
      </c>
      <c r="H1053" s="2">
        <v>1.6804166666666287E-3</v>
      </c>
      <c r="I1053">
        <v>3</v>
      </c>
      <c r="J1053">
        <v>2</v>
      </c>
      <c r="K1053">
        <v>120</v>
      </c>
      <c r="L1053">
        <v>25</v>
      </c>
      <c r="M1053">
        <v>145</v>
      </c>
      <c r="N1053">
        <v>2.4166666666666665</v>
      </c>
      <c r="O1053">
        <v>2.42</v>
      </c>
    </row>
    <row r="1054" spans="1:15" x14ac:dyDescent="0.3">
      <c r="A1054" s="1" t="s">
        <v>1076</v>
      </c>
      <c r="B1054" s="2">
        <v>42382.39</v>
      </c>
      <c r="C1054" s="1" t="s">
        <v>44</v>
      </c>
      <c r="D1054" s="1" t="s">
        <v>11</v>
      </c>
      <c r="E1054" s="1" t="s">
        <v>12</v>
      </c>
      <c r="F1054" s="1" t="s">
        <v>12</v>
      </c>
      <c r="G1054">
        <v>21</v>
      </c>
      <c r="H1054" s="2">
        <v>4.4598379629630092E-3</v>
      </c>
      <c r="I1054">
        <v>5</v>
      </c>
      <c r="J1054">
        <v>6</v>
      </c>
      <c r="K1054">
        <v>360</v>
      </c>
      <c r="L1054">
        <v>25</v>
      </c>
      <c r="M1054">
        <v>385</v>
      </c>
      <c r="N1054">
        <v>6.416666666666667</v>
      </c>
      <c r="O1054">
        <v>6.42</v>
      </c>
    </row>
    <row r="1055" spans="1:15" x14ac:dyDescent="0.3">
      <c r="A1055" s="1" t="s">
        <v>1077</v>
      </c>
      <c r="B1055" s="2">
        <v>42382.39</v>
      </c>
      <c r="C1055" s="1" t="s">
        <v>10</v>
      </c>
      <c r="D1055" s="1" t="s">
        <v>15</v>
      </c>
      <c r="E1055" s="1" t="s">
        <v>12</v>
      </c>
      <c r="F1055" s="1" t="s">
        <v>12</v>
      </c>
      <c r="G1055">
        <v>122</v>
      </c>
      <c r="H1055" s="2">
        <v>3.3350231481481529E-3</v>
      </c>
      <c r="I1055">
        <v>4</v>
      </c>
      <c r="J1055">
        <v>4</v>
      </c>
      <c r="K1055">
        <v>240</v>
      </c>
      <c r="L1055">
        <v>48</v>
      </c>
      <c r="M1055">
        <v>288</v>
      </c>
      <c r="N1055">
        <v>4.8</v>
      </c>
      <c r="O1055">
        <v>4.8</v>
      </c>
    </row>
    <row r="1056" spans="1:15" x14ac:dyDescent="0.3">
      <c r="A1056" s="1" t="s">
        <v>1078</v>
      </c>
      <c r="B1056" s="2">
        <v>42381.75</v>
      </c>
      <c r="C1056" s="1" t="s">
        <v>10</v>
      </c>
      <c r="D1056" s="1" t="s">
        <v>26</v>
      </c>
      <c r="E1056" s="1" t="s">
        <v>12</v>
      </c>
      <c r="F1056" s="1" t="s">
        <v>12</v>
      </c>
      <c r="G1056">
        <v>71</v>
      </c>
      <c r="H1056" s="2">
        <v>1.3896064814815645E-3</v>
      </c>
      <c r="I1056">
        <v>3</v>
      </c>
      <c r="J1056">
        <v>2</v>
      </c>
      <c r="K1056">
        <v>120</v>
      </c>
      <c r="L1056">
        <v>0</v>
      </c>
      <c r="M1056">
        <v>120</v>
      </c>
      <c r="N1056">
        <v>2</v>
      </c>
      <c r="O1056">
        <v>2</v>
      </c>
    </row>
    <row r="1057" spans="1:15" x14ac:dyDescent="0.3">
      <c r="A1057" s="1" t="s">
        <v>1079</v>
      </c>
      <c r="B1057" s="2">
        <v>42381.75</v>
      </c>
      <c r="C1057" s="1" t="s">
        <v>14</v>
      </c>
      <c r="D1057" s="1" t="s">
        <v>26</v>
      </c>
      <c r="E1057" s="1" t="s">
        <v>18</v>
      </c>
      <c r="F1057" s="1" t="s">
        <v>18</v>
      </c>
      <c r="H1057" s="2"/>
    </row>
    <row r="1058" spans="1:15" x14ac:dyDescent="0.3">
      <c r="A1058" s="1" t="s">
        <v>1080</v>
      </c>
      <c r="B1058" s="2">
        <v>42381.713000000003</v>
      </c>
      <c r="C1058" s="1" t="s">
        <v>10</v>
      </c>
      <c r="D1058" s="1" t="s">
        <v>11</v>
      </c>
      <c r="E1058" s="1" t="s">
        <v>12</v>
      </c>
      <c r="F1058" s="1" t="s">
        <v>12</v>
      </c>
      <c r="G1058">
        <v>79</v>
      </c>
      <c r="H1058" s="2">
        <v>3.0252314814813719E-3</v>
      </c>
      <c r="I1058">
        <v>4</v>
      </c>
      <c r="J1058">
        <v>4</v>
      </c>
      <c r="K1058">
        <v>240</v>
      </c>
      <c r="L1058">
        <v>21</v>
      </c>
      <c r="M1058">
        <v>261</v>
      </c>
      <c r="N1058">
        <v>4.3499999999999996</v>
      </c>
      <c r="O1058">
        <v>4.3499999999999996</v>
      </c>
    </row>
    <row r="1059" spans="1:15" x14ac:dyDescent="0.3">
      <c r="A1059" s="1" t="s">
        <v>1081</v>
      </c>
      <c r="B1059" s="2">
        <v>42381.713000000003</v>
      </c>
      <c r="C1059" s="1" t="s">
        <v>23</v>
      </c>
      <c r="D1059" s="1" t="s">
        <v>24</v>
      </c>
      <c r="E1059" s="1" t="s">
        <v>12</v>
      </c>
      <c r="F1059" s="1" t="s">
        <v>12</v>
      </c>
      <c r="G1059">
        <v>44</v>
      </c>
      <c r="H1059" s="2">
        <v>4.8194328703703437E-3</v>
      </c>
      <c r="I1059">
        <v>1</v>
      </c>
      <c r="J1059">
        <v>6</v>
      </c>
      <c r="K1059">
        <v>360</v>
      </c>
      <c r="L1059">
        <v>56</v>
      </c>
      <c r="M1059">
        <v>416</v>
      </c>
      <c r="N1059">
        <v>6.9333333333333336</v>
      </c>
      <c r="O1059">
        <v>6.93</v>
      </c>
    </row>
    <row r="1060" spans="1:15" x14ac:dyDescent="0.3">
      <c r="A1060" s="1" t="s">
        <v>1082</v>
      </c>
      <c r="B1060" s="2">
        <v>42381.703000000001</v>
      </c>
      <c r="C1060" s="1" t="s">
        <v>17</v>
      </c>
      <c r="D1060" s="1" t="s">
        <v>21</v>
      </c>
      <c r="E1060" s="1" t="s">
        <v>12</v>
      </c>
      <c r="F1060" s="1" t="s">
        <v>12</v>
      </c>
      <c r="G1060">
        <v>42</v>
      </c>
      <c r="H1060" s="2">
        <v>6.3325231481492494E-4</v>
      </c>
      <c r="I1060">
        <v>1</v>
      </c>
      <c r="J1060">
        <v>0</v>
      </c>
      <c r="K1060">
        <v>0</v>
      </c>
      <c r="L1060">
        <v>55</v>
      </c>
      <c r="M1060">
        <v>55</v>
      </c>
      <c r="N1060">
        <v>0.91666666666666663</v>
      </c>
      <c r="O1060">
        <v>0.92</v>
      </c>
    </row>
    <row r="1061" spans="1:15" x14ac:dyDescent="0.3">
      <c r="A1061" s="1" t="s">
        <v>1083</v>
      </c>
      <c r="B1061" s="2">
        <v>42381.703000000001</v>
      </c>
      <c r="C1061" s="1" t="s">
        <v>44</v>
      </c>
      <c r="D1061" s="1" t="s">
        <v>11</v>
      </c>
      <c r="E1061" s="1" t="s">
        <v>12</v>
      </c>
      <c r="F1061" s="1" t="s">
        <v>12</v>
      </c>
      <c r="G1061">
        <v>30</v>
      </c>
      <c r="H1061" s="2">
        <v>2.7167245370369741E-3</v>
      </c>
      <c r="I1061">
        <v>4</v>
      </c>
      <c r="J1061">
        <v>3</v>
      </c>
      <c r="K1061">
        <v>180</v>
      </c>
      <c r="L1061">
        <v>55</v>
      </c>
      <c r="M1061">
        <v>235</v>
      </c>
      <c r="N1061">
        <v>3.9166666666666665</v>
      </c>
      <c r="O1061">
        <v>3.92</v>
      </c>
    </row>
    <row r="1062" spans="1:15" x14ac:dyDescent="0.3">
      <c r="A1062" s="1" t="s">
        <v>1084</v>
      </c>
      <c r="B1062" s="2">
        <v>42381.701999999997</v>
      </c>
      <c r="C1062" s="1" t="s">
        <v>17</v>
      </c>
      <c r="D1062" s="1" t="s">
        <v>15</v>
      </c>
      <c r="E1062" s="1" t="s">
        <v>12</v>
      </c>
      <c r="F1062" s="1" t="s">
        <v>18</v>
      </c>
      <c r="G1062">
        <v>40</v>
      </c>
      <c r="H1062" s="2">
        <v>3.1542708333334168E-3</v>
      </c>
      <c r="I1062">
        <v>3</v>
      </c>
      <c r="J1062">
        <v>4</v>
      </c>
      <c r="K1062">
        <v>240</v>
      </c>
      <c r="L1062">
        <v>33</v>
      </c>
      <c r="M1062">
        <v>273</v>
      </c>
      <c r="N1062">
        <v>4.55</v>
      </c>
      <c r="O1062">
        <v>4.55</v>
      </c>
    </row>
    <row r="1063" spans="1:15" x14ac:dyDescent="0.3">
      <c r="A1063" s="1" t="s">
        <v>1085</v>
      </c>
      <c r="B1063" s="2">
        <v>42381.701999999997</v>
      </c>
      <c r="C1063" s="1" t="s">
        <v>30</v>
      </c>
      <c r="D1063" s="1" t="s">
        <v>21</v>
      </c>
      <c r="E1063" s="1" t="s">
        <v>12</v>
      </c>
      <c r="F1063" s="1" t="s">
        <v>12</v>
      </c>
      <c r="G1063">
        <v>119</v>
      </c>
      <c r="H1063" s="2">
        <v>1.7989120370369704E-3</v>
      </c>
      <c r="I1063">
        <v>4</v>
      </c>
      <c r="J1063">
        <v>2</v>
      </c>
      <c r="K1063">
        <v>120</v>
      </c>
      <c r="L1063">
        <v>35</v>
      </c>
      <c r="M1063">
        <v>155</v>
      </c>
      <c r="N1063">
        <v>2.5833333333333335</v>
      </c>
      <c r="O1063">
        <v>2.58</v>
      </c>
    </row>
    <row r="1064" spans="1:15" x14ac:dyDescent="0.3">
      <c r="A1064" s="1" t="s">
        <v>1086</v>
      </c>
      <c r="B1064" s="2">
        <v>42381.701000000001</v>
      </c>
      <c r="C1064" s="1" t="s">
        <v>44</v>
      </c>
      <c r="D1064" s="1" t="s">
        <v>24</v>
      </c>
      <c r="E1064" s="1" t="s">
        <v>12</v>
      </c>
      <c r="F1064" s="1" t="s">
        <v>12</v>
      </c>
      <c r="G1064">
        <v>124</v>
      </c>
      <c r="H1064" s="2">
        <v>3.7723842592591872E-3</v>
      </c>
      <c r="I1064">
        <v>4</v>
      </c>
      <c r="J1064">
        <v>5</v>
      </c>
      <c r="K1064">
        <v>300</v>
      </c>
      <c r="L1064">
        <v>26</v>
      </c>
      <c r="M1064">
        <v>326</v>
      </c>
      <c r="N1064">
        <v>5.4333333333333336</v>
      </c>
      <c r="O1064">
        <v>5.43</v>
      </c>
    </row>
    <row r="1065" spans="1:15" x14ac:dyDescent="0.3">
      <c r="A1065" s="1" t="s">
        <v>1087</v>
      </c>
      <c r="B1065" s="2">
        <v>42381.701000000001</v>
      </c>
      <c r="C1065" s="1" t="s">
        <v>36</v>
      </c>
      <c r="D1065" s="1" t="s">
        <v>21</v>
      </c>
      <c r="E1065" s="1" t="s">
        <v>12</v>
      </c>
      <c r="F1065" s="1" t="s">
        <v>12</v>
      </c>
      <c r="G1065">
        <v>68</v>
      </c>
      <c r="H1065" s="2">
        <v>3.2079629629628847E-3</v>
      </c>
      <c r="I1065">
        <v>3</v>
      </c>
      <c r="J1065">
        <v>4</v>
      </c>
      <c r="K1065">
        <v>240</v>
      </c>
      <c r="L1065">
        <v>37</v>
      </c>
      <c r="M1065">
        <v>277</v>
      </c>
      <c r="N1065">
        <v>4.6166666666666663</v>
      </c>
      <c r="O1065">
        <v>4.62</v>
      </c>
    </row>
    <row r="1066" spans="1:15" x14ac:dyDescent="0.3">
      <c r="A1066" s="1" t="s">
        <v>1088</v>
      </c>
      <c r="B1066" s="2">
        <v>42381.699000000001</v>
      </c>
      <c r="C1066" s="1" t="s">
        <v>10</v>
      </c>
      <c r="D1066" s="1" t="s">
        <v>21</v>
      </c>
      <c r="E1066" s="1" t="s">
        <v>12</v>
      </c>
      <c r="F1066" s="1" t="s">
        <v>12</v>
      </c>
      <c r="G1066">
        <v>55</v>
      </c>
      <c r="H1066" s="2">
        <v>3.5673842592591765E-3</v>
      </c>
      <c r="I1066">
        <v>4</v>
      </c>
      <c r="J1066">
        <v>5</v>
      </c>
      <c r="K1066">
        <v>300</v>
      </c>
      <c r="L1066">
        <v>8</v>
      </c>
      <c r="M1066">
        <v>308</v>
      </c>
      <c r="N1066">
        <v>5.1333333333333337</v>
      </c>
      <c r="O1066">
        <v>5.13</v>
      </c>
    </row>
    <row r="1067" spans="1:15" x14ac:dyDescent="0.3">
      <c r="A1067" s="1" t="s">
        <v>1089</v>
      </c>
      <c r="B1067" s="2">
        <v>42381.699000000001</v>
      </c>
      <c r="C1067" s="1" t="s">
        <v>30</v>
      </c>
      <c r="D1067" s="1" t="s">
        <v>11</v>
      </c>
      <c r="E1067" s="1" t="s">
        <v>18</v>
      </c>
      <c r="F1067" s="1" t="s">
        <v>18</v>
      </c>
      <c r="H1067" s="2"/>
    </row>
    <row r="1068" spans="1:15" x14ac:dyDescent="0.3">
      <c r="A1068" s="1" t="s">
        <v>1090</v>
      </c>
      <c r="B1068" s="2">
        <v>42381.697999999997</v>
      </c>
      <c r="C1068" s="1" t="s">
        <v>44</v>
      </c>
      <c r="D1068" s="1" t="s">
        <v>15</v>
      </c>
      <c r="E1068" s="1" t="s">
        <v>12</v>
      </c>
      <c r="F1068" s="1" t="s">
        <v>12</v>
      </c>
      <c r="G1068">
        <v>111</v>
      </c>
      <c r="H1068" s="2">
        <v>1.8091666666666395E-3</v>
      </c>
      <c r="I1068">
        <v>3</v>
      </c>
      <c r="J1068">
        <v>2</v>
      </c>
      <c r="K1068">
        <v>120</v>
      </c>
      <c r="L1068">
        <v>36</v>
      </c>
      <c r="M1068">
        <v>156</v>
      </c>
      <c r="N1068">
        <v>2.6</v>
      </c>
      <c r="O1068">
        <v>2.6</v>
      </c>
    </row>
    <row r="1069" spans="1:15" x14ac:dyDescent="0.3">
      <c r="A1069" s="1" t="s">
        <v>1091</v>
      </c>
      <c r="B1069" s="2">
        <v>42381.697999999997</v>
      </c>
      <c r="C1069" s="1" t="s">
        <v>23</v>
      </c>
      <c r="D1069" s="1" t="s">
        <v>15</v>
      </c>
      <c r="E1069" s="1" t="s">
        <v>18</v>
      </c>
      <c r="F1069" s="1" t="s">
        <v>18</v>
      </c>
      <c r="H1069" s="2"/>
    </row>
    <row r="1070" spans="1:15" x14ac:dyDescent="0.3">
      <c r="A1070" s="1" t="s">
        <v>1092</v>
      </c>
      <c r="B1070" s="2">
        <v>42381.675000000003</v>
      </c>
      <c r="C1070" s="1" t="s">
        <v>20</v>
      </c>
      <c r="D1070" s="1" t="s">
        <v>11</v>
      </c>
      <c r="E1070" s="1" t="s">
        <v>12</v>
      </c>
      <c r="F1070" s="1" t="s">
        <v>12</v>
      </c>
      <c r="G1070">
        <v>91</v>
      </c>
      <c r="H1070" s="2">
        <v>1.1601157407408191E-3</v>
      </c>
      <c r="I1070">
        <v>3</v>
      </c>
      <c r="J1070">
        <v>1</v>
      </c>
      <c r="K1070">
        <v>60</v>
      </c>
      <c r="L1070">
        <v>40</v>
      </c>
      <c r="M1070">
        <v>100</v>
      </c>
      <c r="N1070">
        <v>1.6666666666666667</v>
      </c>
      <c r="O1070">
        <v>1.67</v>
      </c>
    </row>
    <row r="1071" spans="1:15" x14ac:dyDescent="0.3">
      <c r="A1071" s="1" t="s">
        <v>1093</v>
      </c>
      <c r="B1071" s="2">
        <v>42381.675000000003</v>
      </c>
      <c r="C1071" s="1" t="s">
        <v>17</v>
      </c>
      <c r="D1071" s="1" t="s">
        <v>26</v>
      </c>
      <c r="E1071" s="1" t="s">
        <v>12</v>
      </c>
      <c r="F1071" s="1" t="s">
        <v>18</v>
      </c>
      <c r="G1071">
        <v>104</v>
      </c>
      <c r="H1071" s="2">
        <v>1.1986226851852244E-3</v>
      </c>
      <c r="I1071">
        <v>3</v>
      </c>
      <c r="J1071">
        <v>1</v>
      </c>
      <c r="K1071">
        <v>60</v>
      </c>
      <c r="L1071">
        <v>44</v>
      </c>
      <c r="M1071">
        <v>104</v>
      </c>
      <c r="N1071">
        <v>1.7333333333333334</v>
      </c>
      <c r="O1071">
        <v>1.73</v>
      </c>
    </row>
    <row r="1072" spans="1:15" x14ac:dyDescent="0.3">
      <c r="A1072" s="1" t="s">
        <v>1094</v>
      </c>
      <c r="B1072" s="2">
        <v>42381.661</v>
      </c>
      <c r="C1072" s="1" t="s">
        <v>17</v>
      </c>
      <c r="D1072" s="1" t="s">
        <v>24</v>
      </c>
      <c r="E1072" s="1" t="s">
        <v>12</v>
      </c>
      <c r="F1072" s="1" t="s">
        <v>12</v>
      </c>
      <c r="G1072">
        <v>52</v>
      </c>
      <c r="H1072" s="2">
        <v>2.0318865740740488E-3</v>
      </c>
      <c r="I1072">
        <v>5</v>
      </c>
      <c r="J1072">
        <v>2</v>
      </c>
      <c r="K1072">
        <v>120</v>
      </c>
      <c r="L1072">
        <v>56</v>
      </c>
      <c r="M1072">
        <v>176</v>
      </c>
      <c r="N1072">
        <v>2.9333333333333331</v>
      </c>
      <c r="O1072">
        <v>2.93</v>
      </c>
    </row>
    <row r="1073" spans="1:15" x14ac:dyDescent="0.3">
      <c r="A1073" s="1" t="s">
        <v>1095</v>
      </c>
      <c r="B1073" s="2">
        <v>42381.661</v>
      </c>
      <c r="C1073" s="1" t="s">
        <v>17</v>
      </c>
      <c r="D1073" s="1" t="s">
        <v>24</v>
      </c>
      <c r="E1073" s="1" t="s">
        <v>12</v>
      </c>
      <c r="F1073" s="1" t="s">
        <v>12</v>
      </c>
      <c r="G1073">
        <v>77</v>
      </c>
      <c r="H1073" s="2">
        <v>5.9354166666669705E-4</v>
      </c>
      <c r="I1073">
        <v>3</v>
      </c>
      <c r="J1073">
        <v>0</v>
      </c>
      <c r="K1073">
        <v>0</v>
      </c>
      <c r="L1073">
        <v>51</v>
      </c>
      <c r="M1073">
        <v>51</v>
      </c>
      <c r="N1073">
        <v>0.85</v>
      </c>
      <c r="O1073">
        <v>0.85</v>
      </c>
    </row>
    <row r="1074" spans="1:15" x14ac:dyDescent="0.3">
      <c r="A1074" s="1" t="s">
        <v>1096</v>
      </c>
      <c r="B1074" s="2">
        <v>42381.658000000003</v>
      </c>
      <c r="C1074" s="1" t="s">
        <v>36</v>
      </c>
      <c r="D1074" s="1" t="s">
        <v>15</v>
      </c>
      <c r="E1074" s="1" t="s">
        <v>12</v>
      </c>
      <c r="F1074" s="1" t="s">
        <v>12</v>
      </c>
      <c r="G1074">
        <v>54</v>
      </c>
      <c r="H1074" s="2">
        <v>2.019629629629538E-3</v>
      </c>
      <c r="I1074">
        <v>3</v>
      </c>
      <c r="J1074">
        <v>2</v>
      </c>
      <c r="K1074">
        <v>120</v>
      </c>
      <c r="L1074">
        <v>54</v>
      </c>
      <c r="M1074">
        <v>174</v>
      </c>
      <c r="N1074">
        <v>2.9</v>
      </c>
      <c r="O1074">
        <v>2.9</v>
      </c>
    </row>
    <row r="1075" spans="1:15" x14ac:dyDescent="0.3">
      <c r="A1075" s="1" t="s">
        <v>1097</v>
      </c>
      <c r="B1075" s="2">
        <v>42381.658000000003</v>
      </c>
      <c r="C1075" s="1" t="s">
        <v>20</v>
      </c>
      <c r="D1075" s="1" t="s">
        <v>26</v>
      </c>
      <c r="E1075" s="1" t="s">
        <v>12</v>
      </c>
      <c r="F1075" s="1" t="s">
        <v>12</v>
      </c>
      <c r="G1075">
        <v>24</v>
      </c>
      <c r="H1075" s="2">
        <v>4.4560185185185119E-3</v>
      </c>
      <c r="I1075">
        <v>4</v>
      </c>
      <c r="J1075">
        <v>6</v>
      </c>
      <c r="K1075">
        <v>360</v>
      </c>
      <c r="L1075">
        <v>25</v>
      </c>
      <c r="M1075">
        <v>385</v>
      </c>
      <c r="N1075">
        <v>6.416666666666667</v>
      </c>
      <c r="O1075">
        <v>6.42</v>
      </c>
    </row>
    <row r="1076" spans="1:15" x14ac:dyDescent="0.3">
      <c r="A1076" s="1" t="s">
        <v>1098</v>
      </c>
      <c r="B1076" s="2">
        <v>42381.641000000003</v>
      </c>
      <c r="C1076" s="1" t="s">
        <v>36</v>
      </c>
      <c r="D1076" s="1" t="s">
        <v>21</v>
      </c>
      <c r="E1076" s="1" t="s">
        <v>12</v>
      </c>
      <c r="F1076" s="1" t="s">
        <v>12</v>
      </c>
      <c r="G1076">
        <v>96</v>
      </c>
      <c r="H1076" s="2">
        <v>2.6238541666667725E-3</v>
      </c>
      <c r="I1076">
        <v>5</v>
      </c>
      <c r="J1076">
        <v>3</v>
      </c>
      <c r="K1076">
        <v>180</v>
      </c>
      <c r="L1076">
        <v>47</v>
      </c>
      <c r="M1076">
        <v>227</v>
      </c>
      <c r="N1076">
        <v>3.7833333333333332</v>
      </c>
      <c r="O1076">
        <v>3.78</v>
      </c>
    </row>
    <row r="1077" spans="1:15" x14ac:dyDescent="0.3">
      <c r="A1077" s="1" t="s">
        <v>1099</v>
      </c>
      <c r="B1077" s="2">
        <v>42381.641000000003</v>
      </c>
      <c r="C1077" s="1" t="s">
        <v>14</v>
      </c>
      <c r="D1077" s="1" t="s">
        <v>26</v>
      </c>
      <c r="E1077" s="1" t="s">
        <v>12</v>
      </c>
      <c r="F1077" s="1" t="s">
        <v>18</v>
      </c>
      <c r="G1077">
        <v>116</v>
      </c>
      <c r="H1077" s="2">
        <v>2.9521990740741799E-3</v>
      </c>
      <c r="I1077">
        <v>5</v>
      </c>
      <c r="J1077">
        <v>4</v>
      </c>
      <c r="K1077">
        <v>240</v>
      </c>
      <c r="L1077">
        <v>15</v>
      </c>
      <c r="M1077">
        <v>255</v>
      </c>
      <c r="N1077">
        <v>4.25</v>
      </c>
      <c r="O1077">
        <v>4.25</v>
      </c>
    </row>
    <row r="1078" spans="1:15" x14ac:dyDescent="0.3">
      <c r="A1078" s="1" t="s">
        <v>1100</v>
      </c>
      <c r="B1078" s="2">
        <v>42381.631000000001</v>
      </c>
      <c r="C1078" s="1" t="s">
        <v>10</v>
      </c>
      <c r="D1078" s="1" t="s">
        <v>24</v>
      </c>
      <c r="E1078" s="1" t="s">
        <v>12</v>
      </c>
      <c r="F1078" s="1" t="s">
        <v>18</v>
      </c>
      <c r="G1078">
        <v>100</v>
      </c>
      <c r="H1078" s="2">
        <v>6.5829861111121879E-4</v>
      </c>
      <c r="I1078">
        <v>4</v>
      </c>
      <c r="J1078">
        <v>0</v>
      </c>
      <c r="K1078">
        <v>0</v>
      </c>
      <c r="L1078">
        <v>57</v>
      </c>
      <c r="M1078">
        <v>57</v>
      </c>
      <c r="N1078">
        <v>0.95</v>
      </c>
      <c r="O1078">
        <v>0.95</v>
      </c>
    </row>
    <row r="1079" spans="1:15" x14ac:dyDescent="0.3">
      <c r="A1079" s="1" t="s">
        <v>1101</v>
      </c>
      <c r="B1079" s="2">
        <v>42381.631000000001</v>
      </c>
      <c r="C1079" s="1" t="s">
        <v>14</v>
      </c>
      <c r="D1079" s="1" t="s">
        <v>26</v>
      </c>
      <c r="E1079" s="1" t="s">
        <v>12</v>
      </c>
      <c r="F1079" s="1" t="s">
        <v>12</v>
      </c>
      <c r="G1079">
        <v>107</v>
      </c>
      <c r="H1079" s="2">
        <v>4.486759259259232E-3</v>
      </c>
      <c r="I1079">
        <v>4</v>
      </c>
      <c r="J1079">
        <v>6</v>
      </c>
      <c r="K1079">
        <v>360</v>
      </c>
      <c r="L1079">
        <v>28</v>
      </c>
      <c r="M1079">
        <v>388</v>
      </c>
      <c r="N1079">
        <v>6.4666666666666668</v>
      </c>
      <c r="O1079">
        <v>6.47</v>
      </c>
    </row>
    <row r="1080" spans="1:15" x14ac:dyDescent="0.3">
      <c r="A1080" s="1" t="s">
        <v>1102</v>
      </c>
      <c r="B1080" s="2">
        <v>42381.618999999999</v>
      </c>
      <c r="C1080" s="1" t="s">
        <v>14</v>
      </c>
      <c r="D1080" s="1" t="s">
        <v>11</v>
      </c>
      <c r="E1080" s="1" t="s">
        <v>12</v>
      </c>
      <c r="F1080" s="1" t="s">
        <v>12</v>
      </c>
      <c r="G1080">
        <v>79</v>
      </c>
      <c r="H1080" s="2">
        <v>5.5886574074071049E-4</v>
      </c>
      <c r="I1080">
        <v>4</v>
      </c>
      <c r="J1080">
        <v>0</v>
      </c>
      <c r="K1080">
        <v>0</v>
      </c>
      <c r="L1080">
        <v>48</v>
      </c>
      <c r="M1080">
        <v>48</v>
      </c>
      <c r="N1080">
        <v>0.8</v>
      </c>
      <c r="O1080">
        <v>0.8</v>
      </c>
    </row>
    <row r="1081" spans="1:15" x14ac:dyDescent="0.3">
      <c r="A1081" s="1" t="s">
        <v>1103</v>
      </c>
      <c r="B1081" s="2">
        <v>42381.618999999999</v>
      </c>
      <c r="C1081" s="1" t="s">
        <v>10</v>
      </c>
      <c r="D1081" s="1" t="s">
        <v>21</v>
      </c>
      <c r="E1081" s="1" t="s">
        <v>12</v>
      </c>
      <c r="F1081" s="1" t="s">
        <v>18</v>
      </c>
      <c r="G1081">
        <v>42</v>
      </c>
      <c r="H1081" s="2">
        <v>2.4110069444445159E-3</v>
      </c>
      <c r="I1081">
        <v>3</v>
      </c>
      <c r="J1081">
        <v>3</v>
      </c>
      <c r="K1081">
        <v>180</v>
      </c>
      <c r="L1081">
        <v>28</v>
      </c>
      <c r="M1081">
        <v>208</v>
      </c>
      <c r="N1081">
        <v>3.4666666666666668</v>
      </c>
      <c r="O1081">
        <v>3.47</v>
      </c>
    </row>
    <row r="1082" spans="1:15" x14ac:dyDescent="0.3">
      <c r="A1082" s="1" t="s">
        <v>1104</v>
      </c>
      <c r="B1082" s="2">
        <v>42381.591999999997</v>
      </c>
      <c r="C1082" s="1" t="s">
        <v>44</v>
      </c>
      <c r="D1082" s="1" t="s">
        <v>15</v>
      </c>
      <c r="E1082" s="1" t="s">
        <v>12</v>
      </c>
      <c r="F1082" s="1" t="s">
        <v>12</v>
      </c>
      <c r="G1082">
        <v>105</v>
      </c>
      <c r="H1082" s="2">
        <v>2.0918634259259328E-3</v>
      </c>
      <c r="I1082">
        <v>2</v>
      </c>
      <c r="J1082">
        <v>3</v>
      </c>
      <c r="K1082">
        <v>180</v>
      </c>
      <c r="L1082">
        <v>1</v>
      </c>
      <c r="M1082">
        <v>181</v>
      </c>
      <c r="N1082">
        <v>3.0166666666666666</v>
      </c>
      <c r="O1082">
        <v>3.02</v>
      </c>
    </row>
    <row r="1083" spans="1:15" x14ac:dyDescent="0.3">
      <c r="A1083" s="1" t="s">
        <v>1105</v>
      </c>
      <c r="B1083" s="2">
        <v>42381.591999999997</v>
      </c>
      <c r="C1083" s="1" t="s">
        <v>20</v>
      </c>
      <c r="D1083" s="1" t="s">
        <v>15</v>
      </c>
      <c r="E1083" s="1" t="s">
        <v>18</v>
      </c>
      <c r="F1083" s="1" t="s">
        <v>18</v>
      </c>
      <c r="H1083" s="2"/>
    </row>
    <row r="1084" spans="1:15" x14ac:dyDescent="0.3">
      <c r="A1084" s="1" t="s">
        <v>1106</v>
      </c>
      <c r="B1084" s="2">
        <v>42381.571000000004</v>
      </c>
      <c r="C1084" s="1" t="s">
        <v>36</v>
      </c>
      <c r="D1084" s="1" t="s">
        <v>15</v>
      </c>
      <c r="E1084" s="1" t="s">
        <v>18</v>
      </c>
      <c r="F1084" s="1" t="s">
        <v>18</v>
      </c>
      <c r="H1084" s="2"/>
    </row>
    <row r="1085" spans="1:15" x14ac:dyDescent="0.3">
      <c r="A1085" s="1" t="s">
        <v>1107</v>
      </c>
      <c r="B1085" s="2">
        <v>42381.571000000004</v>
      </c>
      <c r="C1085" s="1" t="s">
        <v>36</v>
      </c>
      <c r="D1085" s="1" t="s">
        <v>11</v>
      </c>
      <c r="E1085" s="1" t="s">
        <v>18</v>
      </c>
      <c r="F1085" s="1" t="s">
        <v>18</v>
      </c>
      <c r="H1085" s="2"/>
    </row>
    <row r="1086" spans="1:15" x14ac:dyDescent="0.3">
      <c r="A1086" s="1" t="s">
        <v>1108</v>
      </c>
      <c r="B1086" s="2">
        <v>42381.567999999999</v>
      </c>
      <c r="C1086" s="1" t="s">
        <v>20</v>
      </c>
      <c r="D1086" s="1" t="s">
        <v>21</v>
      </c>
      <c r="E1086" s="1" t="s">
        <v>12</v>
      </c>
      <c r="F1086" s="1" t="s">
        <v>12</v>
      </c>
      <c r="G1086">
        <v>110</v>
      </c>
      <c r="H1086" s="2">
        <v>3.3091550925925528E-3</v>
      </c>
      <c r="I1086">
        <v>3</v>
      </c>
      <c r="J1086">
        <v>4</v>
      </c>
      <c r="K1086">
        <v>240</v>
      </c>
      <c r="L1086">
        <v>46</v>
      </c>
      <c r="M1086">
        <v>286</v>
      </c>
      <c r="N1086">
        <v>4.7666666666666666</v>
      </c>
      <c r="O1086">
        <v>4.7699999999999996</v>
      </c>
    </row>
    <row r="1087" spans="1:15" x14ac:dyDescent="0.3">
      <c r="A1087" s="1" t="s">
        <v>1109</v>
      </c>
      <c r="B1087" s="2">
        <v>42381.567999999999</v>
      </c>
      <c r="C1087" s="1" t="s">
        <v>23</v>
      </c>
      <c r="D1087" s="1" t="s">
        <v>24</v>
      </c>
      <c r="E1087" s="1" t="s">
        <v>12</v>
      </c>
      <c r="F1087" s="1" t="s">
        <v>12</v>
      </c>
      <c r="G1087">
        <v>43</v>
      </c>
      <c r="H1087" s="2">
        <v>3.3521759259258488E-3</v>
      </c>
      <c r="I1087">
        <v>2</v>
      </c>
      <c r="J1087">
        <v>4</v>
      </c>
      <c r="K1087">
        <v>240</v>
      </c>
      <c r="L1087">
        <v>50</v>
      </c>
      <c r="M1087">
        <v>290</v>
      </c>
      <c r="N1087">
        <v>4.833333333333333</v>
      </c>
      <c r="O1087">
        <v>4.83</v>
      </c>
    </row>
    <row r="1088" spans="1:15" x14ac:dyDescent="0.3">
      <c r="A1088" s="1" t="s">
        <v>1110</v>
      </c>
      <c r="B1088" s="2">
        <v>42381.563000000002</v>
      </c>
      <c r="C1088" s="1" t="s">
        <v>14</v>
      </c>
      <c r="D1088" s="1" t="s">
        <v>15</v>
      </c>
      <c r="E1088" s="1" t="s">
        <v>12</v>
      </c>
      <c r="F1088" s="1" t="s">
        <v>12</v>
      </c>
      <c r="G1088">
        <v>57</v>
      </c>
      <c r="H1088" s="2">
        <v>2.4523495370369908E-3</v>
      </c>
      <c r="I1088">
        <v>2</v>
      </c>
      <c r="J1088">
        <v>3</v>
      </c>
      <c r="K1088">
        <v>180</v>
      </c>
      <c r="L1088">
        <v>32</v>
      </c>
      <c r="M1088">
        <v>212</v>
      </c>
      <c r="N1088">
        <v>3.5333333333333332</v>
      </c>
      <c r="O1088">
        <v>3.53</v>
      </c>
    </row>
    <row r="1089" spans="1:15" x14ac:dyDescent="0.3">
      <c r="A1089" s="1" t="s">
        <v>1111</v>
      </c>
      <c r="B1089" s="2">
        <v>42381.563000000002</v>
      </c>
      <c r="C1089" s="1" t="s">
        <v>30</v>
      </c>
      <c r="D1089" s="1" t="s">
        <v>24</v>
      </c>
      <c r="E1089" s="1" t="s">
        <v>12</v>
      </c>
      <c r="F1089" s="1" t="s">
        <v>12</v>
      </c>
      <c r="G1089">
        <v>86</v>
      </c>
      <c r="H1089" s="2">
        <v>1.7802083333333663E-3</v>
      </c>
      <c r="I1089">
        <v>3</v>
      </c>
      <c r="J1089">
        <v>2</v>
      </c>
      <c r="K1089">
        <v>120</v>
      </c>
      <c r="L1089">
        <v>34</v>
      </c>
      <c r="M1089">
        <v>154</v>
      </c>
      <c r="N1089">
        <v>2.5666666666666669</v>
      </c>
      <c r="O1089">
        <v>2.57</v>
      </c>
    </row>
    <row r="1090" spans="1:15" x14ac:dyDescent="0.3">
      <c r="A1090" s="1" t="s">
        <v>1112</v>
      </c>
      <c r="B1090" s="2">
        <v>42381.544000000002</v>
      </c>
      <c r="C1090" s="1" t="s">
        <v>23</v>
      </c>
      <c r="D1090" s="1" t="s">
        <v>26</v>
      </c>
      <c r="E1090" s="1" t="s">
        <v>12</v>
      </c>
      <c r="F1090" s="1" t="s">
        <v>12</v>
      </c>
      <c r="G1090">
        <v>43</v>
      </c>
      <c r="H1090" s="2">
        <v>2.3190625000000242E-3</v>
      </c>
      <c r="I1090">
        <v>4</v>
      </c>
      <c r="J1090">
        <v>3</v>
      </c>
      <c r="K1090">
        <v>180</v>
      </c>
      <c r="L1090">
        <v>20</v>
      </c>
      <c r="M1090">
        <v>200</v>
      </c>
      <c r="N1090">
        <v>3.3333333333333335</v>
      </c>
      <c r="O1090">
        <v>3.33</v>
      </c>
    </row>
    <row r="1091" spans="1:15" x14ac:dyDescent="0.3">
      <c r="A1091" s="1" t="s">
        <v>1113</v>
      </c>
      <c r="B1091" s="2">
        <v>42381.544000000002</v>
      </c>
      <c r="C1091" s="1" t="s">
        <v>30</v>
      </c>
      <c r="D1091" s="1" t="s">
        <v>15</v>
      </c>
      <c r="E1091" s="1" t="s">
        <v>12</v>
      </c>
      <c r="F1091" s="1" t="s">
        <v>12</v>
      </c>
      <c r="G1091">
        <v>26</v>
      </c>
      <c r="H1091" s="2">
        <v>4.4963773148147812E-3</v>
      </c>
      <c r="I1091">
        <v>1</v>
      </c>
      <c r="J1091">
        <v>6</v>
      </c>
      <c r="K1091">
        <v>360</v>
      </c>
      <c r="L1091">
        <v>28</v>
      </c>
      <c r="M1091">
        <v>388</v>
      </c>
      <c r="N1091">
        <v>6.4666666666666668</v>
      </c>
      <c r="O1091">
        <v>6.47</v>
      </c>
    </row>
    <row r="1092" spans="1:15" x14ac:dyDescent="0.3">
      <c r="A1092" s="1" t="s">
        <v>1114</v>
      </c>
      <c r="B1092" s="2">
        <v>42381.502999999997</v>
      </c>
      <c r="C1092" s="1" t="s">
        <v>44</v>
      </c>
      <c r="D1092" s="1" t="s">
        <v>11</v>
      </c>
      <c r="E1092" s="1" t="s">
        <v>12</v>
      </c>
      <c r="F1092" s="1" t="s">
        <v>12</v>
      </c>
      <c r="G1092">
        <v>114</v>
      </c>
      <c r="H1092" s="2">
        <v>3.823935185185201E-3</v>
      </c>
      <c r="I1092">
        <v>3</v>
      </c>
      <c r="J1092">
        <v>5</v>
      </c>
      <c r="K1092">
        <v>300</v>
      </c>
      <c r="L1092">
        <v>30</v>
      </c>
      <c r="M1092">
        <v>330</v>
      </c>
      <c r="N1092">
        <v>5.5</v>
      </c>
      <c r="O1092">
        <v>5.5</v>
      </c>
    </row>
    <row r="1093" spans="1:15" x14ac:dyDescent="0.3">
      <c r="A1093" s="1" t="s">
        <v>1115</v>
      </c>
      <c r="B1093" s="2">
        <v>42381.502999999997</v>
      </c>
      <c r="C1093" s="1" t="s">
        <v>14</v>
      </c>
      <c r="D1093" s="1" t="s">
        <v>24</v>
      </c>
      <c r="E1093" s="1" t="s">
        <v>12</v>
      </c>
      <c r="F1093" s="1" t="s">
        <v>12</v>
      </c>
      <c r="G1093">
        <v>15</v>
      </c>
      <c r="H1093" s="2">
        <v>4.8568518518519177E-3</v>
      </c>
      <c r="I1093">
        <v>2</v>
      </c>
      <c r="J1093">
        <v>6</v>
      </c>
      <c r="K1093">
        <v>360</v>
      </c>
      <c r="L1093">
        <v>60</v>
      </c>
      <c r="M1093">
        <v>420</v>
      </c>
      <c r="N1093">
        <v>7</v>
      </c>
      <c r="O1093">
        <v>7</v>
      </c>
    </row>
    <row r="1094" spans="1:15" x14ac:dyDescent="0.3">
      <c r="A1094" s="1" t="s">
        <v>1116</v>
      </c>
      <c r="B1094" s="2">
        <v>42381.487000000001</v>
      </c>
      <c r="C1094" s="1" t="s">
        <v>20</v>
      </c>
      <c r="D1094" s="1" t="s">
        <v>24</v>
      </c>
      <c r="E1094" s="1" t="s">
        <v>18</v>
      </c>
      <c r="F1094" s="1" t="s">
        <v>18</v>
      </c>
      <c r="H1094" s="2"/>
    </row>
    <row r="1095" spans="1:15" x14ac:dyDescent="0.3">
      <c r="A1095" s="1" t="s">
        <v>1117</v>
      </c>
      <c r="B1095" s="2">
        <v>42381.487000000001</v>
      </c>
      <c r="C1095" s="1" t="s">
        <v>14</v>
      </c>
      <c r="D1095" s="1" t="s">
        <v>24</v>
      </c>
      <c r="E1095" s="1" t="s">
        <v>12</v>
      </c>
      <c r="F1095" s="1" t="s">
        <v>12</v>
      </c>
      <c r="G1095">
        <v>79</v>
      </c>
      <c r="H1095" s="2">
        <v>2.3689236111110734E-3</v>
      </c>
      <c r="I1095">
        <v>4</v>
      </c>
      <c r="J1095">
        <v>3</v>
      </c>
      <c r="K1095">
        <v>180</v>
      </c>
      <c r="L1095">
        <v>25</v>
      </c>
      <c r="M1095">
        <v>205</v>
      </c>
      <c r="N1095">
        <v>3.4166666666666665</v>
      </c>
      <c r="O1095">
        <v>3.42</v>
      </c>
    </row>
    <row r="1096" spans="1:15" x14ac:dyDescent="0.3">
      <c r="A1096" s="1" t="s">
        <v>1118</v>
      </c>
      <c r="B1096" s="2">
        <v>42381.463000000003</v>
      </c>
      <c r="C1096" s="1" t="s">
        <v>10</v>
      </c>
      <c r="D1096" s="1" t="s">
        <v>21</v>
      </c>
      <c r="E1096" s="1" t="s">
        <v>12</v>
      </c>
      <c r="F1096" s="1" t="s">
        <v>12</v>
      </c>
      <c r="G1096">
        <v>81</v>
      </c>
      <c r="H1096" s="2">
        <v>3.8164467592591844E-3</v>
      </c>
      <c r="I1096">
        <v>3</v>
      </c>
      <c r="J1096">
        <v>5</v>
      </c>
      <c r="K1096">
        <v>300</v>
      </c>
      <c r="L1096">
        <v>30</v>
      </c>
      <c r="M1096">
        <v>330</v>
      </c>
      <c r="N1096">
        <v>5.5</v>
      </c>
      <c r="O1096">
        <v>5.5</v>
      </c>
    </row>
    <row r="1097" spans="1:15" x14ac:dyDescent="0.3">
      <c r="A1097" s="1" t="s">
        <v>1119</v>
      </c>
      <c r="B1097" s="2">
        <v>42381.463000000003</v>
      </c>
      <c r="C1097" s="1" t="s">
        <v>30</v>
      </c>
      <c r="D1097" s="1" t="s">
        <v>24</v>
      </c>
      <c r="E1097" s="1" t="s">
        <v>12</v>
      </c>
      <c r="F1097" s="1" t="s">
        <v>12</v>
      </c>
      <c r="G1097">
        <v>76</v>
      </c>
      <c r="H1097" s="2">
        <v>1.6467245370370698E-3</v>
      </c>
      <c r="I1097">
        <v>4</v>
      </c>
      <c r="J1097">
        <v>2</v>
      </c>
      <c r="K1097">
        <v>120</v>
      </c>
      <c r="L1097">
        <v>22</v>
      </c>
      <c r="M1097">
        <v>142</v>
      </c>
      <c r="N1097">
        <v>2.3666666666666667</v>
      </c>
      <c r="O1097">
        <v>2.37</v>
      </c>
    </row>
    <row r="1098" spans="1:15" x14ac:dyDescent="0.3">
      <c r="A1098" s="1" t="s">
        <v>1120</v>
      </c>
      <c r="B1098" s="2">
        <v>42381.451000000001</v>
      </c>
      <c r="C1098" s="1" t="s">
        <v>17</v>
      </c>
      <c r="D1098" s="1" t="s">
        <v>11</v>
      </c>
      <c r="E1098" s="1" t="s">
        <v>12</v>
      </c>
      <c r="F1098" s="1" t="s">
        <v>12</v>
      </c>
      <c r="G1098">
        <v>30</v>
      </c>
      <c r="H1098" s="2">
        <v>1.9188194444443862E-3</v>
      </c>
      <c r="I1098">
        <v>4</v>
      </c>
      <c r="J1098">
        <v>2</v>
      </c>
      <c r="K1098">
        <v>120</v>
      </c>
      <c r="L1098">
        <v>46</v>
      </c>
      <c r="M1098">
        <v>166</v>
      </c>
      <c r="N1098">
        <v>2.7666666666666666</v>
      </c>
      <c r="O1098">
        <v>2.77</v>
      </c>
    </row>
    <row r="1099" spans="1:15" x14ac:dyDescent="0.3">
      <c r="A1099" s="1" t="s">
        <v>1121</v>
      </c>
      <c r="B1099" s="2">
        <v>42381.451000000001</v>
      </c>
      <c r="C1099" s="1" t="s">
        <v>30</v>
      </c>
      <c r="D1099" s="1" t="s">
        <v>21</v>
      </c>
      <c r="E1099" s="1" t="s">
        <v>18</v>
      </c>
      <c r="F1099" s="1" t="s">
        <v>18</v>
      </c>
      <c r="H1099" s="2"/>
    </row>
    <row r="1100" spans="1:15" x14ac:dyDescent="0.3">
      <c r="A1100" s="1" t="s">
        <v>1122</v>
      </c>
      <c r="B1100" s="2">
        <v>42381.45</v>
      </c>
      <c r="C1100" s="1" t="s">
        <v>10</v>
      </c>
      <c r="D1100" s="1" t="s">
        <v>24</v>
      </c>
      <c r="E1100" s="1" t="s">
        <v>12</v>
      </c>
      <c r="F1100" s="1" t="s">
        <v>12</v>
      </c>
      <c r="G1100">
        <v>77</v>
      </c>
      <c r="H1100" s="2">
        <v>3.099456018518465E-3</v>
      </c>
      <c r="I1100">
        <v>5</v>
      </c>
      <c r="J1100">
        <v>4</v>
      </c>
      <c r="K1100">
        <v>240</v>
      </c>
      <c r="L1100">
        <v>28</v>
      </c>
      <c r="M1100">
        <v>268</v>
      </c>
      <c r="N1100">
        <v>4.4666666666666668</v>
      </c>
      <c r="O1100">
        <v>4.47</v>
      </c>
    </row>
    <row r="1101" spans="1:15" x14ac:dyDescent="0.3">
      <c r="A1101" s="1" t="s">
        <v>1123</v>
      </c>
      <c r="B1101" s="2">
        <v>42381.45</v>
      </c>
      <c r="C1101" s="1" t="s">
        <v>10</v>
      </c>
      <c r="D1101" s="1" t="s">
        <v>21</v>
      </c>
      <c r="E1101" s="1" t="s">
        <v>18</v>
      </c>
      <c r="F1101" s="1" t="s">
        <v>18</v>
      </c>
      <c r="H1101" s="2"/>
    </row>
    <row r="1102" spans="1:15" x14ac:dyDescent="0.3">
      <c r="A1102" s="1" t="s">
        <v>1124</v>
      </c>
      <c r="B1102" s="2">
        <v>42381.444000000003</v>
      </c>
      <c r="C1102" s="1" t="s">
        <v>20</v>
      </c>
      <c r="D1102" s="1" t="s">
        <v>21</v>
      </c>
      <c r="E1102" s="1" t="s">
        <v>12</v>
      </c>
      <c r="F1102" s="1" t="s">
        <v>18</v>
      </c>
      <c r="G1102">
        <v>41</v>
      </c>
      <c r="H1102" s="2">
        <v>4.0147337962963547E-3</v>
      </c>
      <c r="I1102">
        <v>5</v>
      </c>
      <c r="J1102">
        <v>5</v>
      </c>
      <c r="K1102">
        <v>300</v>
      </c>
      <c r="L1102">
        <v>47</v>
      </c>
      <c r="M1102">
        <v>347</v>
      </c>
      <c r="N1102">
        <v>5.7833333333333332</v>
      </c>
      <c r="O1102">
        <v>5.78</v>
      </c>
    </row>
    <row r="1103" spans="1:15" x14ac:dyDescent="0.3">
      <c r="A1103" s="1" t="s">
        <v>1125</v>
      </c>
      <c r="B1103" s="2">
        <v>42381.444000000003</v>
      </c>
      <c r="C1103" s="1" t="s">
        <v>36</v>
      </c>
      <c r="D1103" s="1" t="s">
        <v>24</v>
      </c>
      <c r="E1103" s="1" t="s">
        <v>12</v>
      </c>
      <c r="F1103" s="1" t="s">
        <v>12</v>
      </c>
      <c r="G1103">
        <v>87</v>
      </c>
      <c r="H1103" s="2">
        <v>3.9362268518519095E-3</v>
      </c>
      <c r="I1103">
        <v>5</v>
      </c>
      <c r="J1103">
        <v>5</v>
      </c>
      <c r="K1103">
        <v>300</v>
      </c>
      <c r="L1103">
        <v>40</v>
      </c>
      <c r="M1103">
        <v>340</v>
      </c>
      <c r="N1103">
        <v>5.666666666666667</v>
      </c>
      <c r="O1103">
        <v>5.67</v>
      </c>
    </row>
    <row r="1104" spans="1:15" x14ac:dyDescent="0.3">
      <c r="A1104" s="1" t="s">
        <v>1126</v>
      </c>
      <c r="B1104" s="2">
        <v>42381.428</v>
      </c>
      <c r="C1104" s="1" t="s">
        <v>20</v>
      </c>
      <c r="D1104" s="1" t="s">
        <v>11</v>
      </c>
      <c r="E1104" s="1" t="s">
        <v>18</v>
      </c>
      <c r="F1104" s="1" t="s">
        <v>18</v>
      </c>
      <c r="H1104" s="2"/>
    </row>
    <row r="1105" spans="1:15" x14ac:dyDescent="0.3">
      <c r="A1105" s="1" t="s">
        <v>1127</v>
      </c>
      <c r="B1105" s="2">
        <v>42381.428</v>
      </c>
      <c r="C1105" s="1" t="s">
        <v>10</v>
      </c>
      <c r="D1105" s="1" t="s">
        <v>21</v>
      </c>
      <c r="E1105" s="1" t="s">
        <v>12</v>
      </c>
      <c r="F1105" s="1" t="s">
        <v>12</v>
      </c>
      <c r="G1105">
        <v>29</v>
      </c>
      <c r="H1105" s="2">
        <v>4.2042708333334122E-3</v>
      </c>
      <c r="I1105">
        <v>1</v>
      </c>
      <c r="J1105">
        <v>6</v>
      </c>
      <c r="K1105">
        <v>360</v>
      </c>
      <c r="L1105">
        <v>3</v>
      </c>
      <c r="M1105">
        <v>363</v>
      </c>
      <c r="N1105">
        <v>6.05</v>
      </c>
      <c r="O1105">
        <v>6.05</v>
      </c>
    </row>
    <row r="1106" spans="1:15" x14ac:dyDescent="0.3">
      <c r="A1106" s="1" t="s">
        <v>1128</v>
      </c>
      <c r="B1106" s="2">
        <v>42381.425000000003</v>
      </c>
      <c r="C1106" s="1" t="s">
        <v>23</v>
      </c>
      <c r="D1106" s="1" t="s">
        <v>21</v>
      </c>
      <c r="E1106" s="1" t="s">
        <v>12</v>
      </c>
      <c r="F1106" s="1" t="s">
        <v>12</v>
      </c>
      <c r="G1106">
        <v>13</v>
      </c>
      <c r="H1106" s="2">
        <v>1.6308101851851831E-3</v>
      </c>
      <c r="I1106">
        <v>4</v>
      </c>
      <c r="J1106">
        <v>2</v>
      </c>
      <c r="K1106">
        <v>120</v>
      </c>
      <c r="L1106">
        <v>21</v>
      </c>
      <c r="M1106">
        <v>141</v>
      </c>
      <c r="N1106">
        <v>2.35</v>
      </c>
      <c r="O1106">
        <v>2.35</v>
      </c>
    </row>
    <row r="1107" spans="1:15" x14ac:dyDescent="0.3">
      <c r="A1107" s="1" t="s">
        <v>1129</v>
      </c>
      <c r="B1107" s="2">
        <v>42381.425000000003</v>
      </c>
      <c r="C1107" s="1" t="s">
        <v>36</v>
      </c>
      <c r="D1107" s="1" t="s">
        <v>24</v>
      </c>
      <c r="E1107" s="1" t="s">
        <v>12</v>
      </c>
      <c r="F1107" s="1" t="s">
        <v>12</v>
      </c>
      <c r="G1107">
        <v>60</v>
      </c>
      <c r="H1107" s="2">
        <v>3.0127893518518967E-3</v>
      </c>
      <c r="I1107">
        <v>4</v>
      </c>
      <c r="J1107">
        <v>4</v>
      </c>
      <c r="K1107">
        <v>240</v>
      </c>
      <c r="L1107">
        <v>20</v>
      </c>
      <c r="M1107">
        <v>260</v>
      </c>
      <c r="N1107">
        <v>4.333333333333333</v>
      </c>
      <c r="O1107">
        <v>4.33</v>
      </c>
    </row>
    <row r="1108" spans="1:15" x14ac:dyDescent="0.3">
      <c r="A1108" s="1" t="s">
        <v>1130</v>
      </c>
      <c r="B1108" s="2">
        <v>42381.415000000001</v>
      </c>
      <c r="C1108" s="1" t="s">
        <v>10</v>
      </c>
      <c r="D1108" s="1" t="s">
        <v>21</v>
      </c>
      <c r="E1108" s="1" t="s">
        <v>12</v>
      </c>
      <c r="F1108" s="1" t="s">
        <v>12</v>
      </c>
      <c r="G1108">
        <v>22</v>
      </c>
      <c r="H1108" s="2">
        <v>3.2226851851850924E-3</v>
      </c>
      <c r="I1108">
        <v>3</v>
      </c>
      <c r="J1108">
        <v>4</v>
      </c>
      <c r="K1108">
        <v>240</v>
      </c>
      <c r="L1108">
        <v>38</v>
      </c>
      <c r="M1108">
        <v>278</v>
      </c>
      <c r="N1108">
        <v>4.6333333333333337</v>
      </c>
      <c r="O1108">
        <v>4.63</v>
      </c>
    </row>
    <row r="1109" spans="1:15" x14ac:dyDescent="0.3">
      <c r="A1109" s="1" t="s">
        <v>1131</v>
      </c>
      <c r="B1109" s="2">
        <v>42381.415000000001</v>
      </c>
      <c r="C1109" s="1" t="s">
        <v>23</v>
      </c>
      <c r="D1109" s="1" t="s">
        <v>24</v>
      </c>
      <c r="E1109" s="1" t="s">
        <v>12</v>
      </c>
      <c r="F1109" s="1" t="s">
        <v>12</v>
      </c>
      <c r="G1109">
        <v>119</v>
      </c>
      <c r="H1109" s="2">
        <v>4.7615162037037972E-3</v>
      </c>
      <c r="I1109">
        <v>5</v>
      </c>
      <c r="J1109">
        <v>6</v>
      </c>
      <c r="K1109">
        <v>360</v>
      </c>
      <c r="L1109">
        <v>51</v>
      </c>
      <c r="M1109">
        <v>411</v>
      </c>
      <c r="N1109">
        <v>6.85</v>
      </c>
      <c r="O1109">
        <v>6.85</v>
      </c>
    </row>
    <row r="1110" spans="1:15" x14ac:dyDescent="0.3">
      <c r="A1110" s="1" t="s">
        <v>1132</v>
      </c>
      <c r="B1110" s="2">
        <v>42381.411</v>
      </c>
      <c r="C1110" s="1" t="s">
        <v>17</v>
      </c>
      <c r="D1110" s="1" t="s">
        <v>15</v>
      </c>
      <c r="E1110" s="1" t="s">
        <v>12</v>
      </c>
      <c r="F1110" s="1" t="s">
        <v>12</v>
      </c>
      <c r="G1110">
        <v>94</v>
      </c>
      <c r="H1110" s="2">
        <v>6.4717592592589135E-4</v>
      </c>
      <c r="I1110">
        <v>4</v>
      </c>
      <c r="J1110">
        <v>0</v>
      </c>
      <c r="K1110">
        <v>0</v>
      </c>
      <c r="L1110">
        <v>56</v>
      </c>
      <c r="M1110">
        <v>56</v>
      </c>
      <c r="N1110">
        <v>0.93333333333333335</v>
      </c>
      <c r="O1110">
        <v>0.93</v>
      </c>
    </row>
    <row r="1111" spans="1:15" x14ac:dyDescent="0.3">
      <c r="A1111" s="1" t="s">
        <v>1133</v>
      </c>
      <c r="B1111" s="2">
        <v>42381.411</v>
      </c>
      <c r="C1111" s="1" t="s">
        <v>14</v>
      </c>
      <c r="D1111" s="1" t="s">
        <v>26</v>
      </c>
      <c r="E1111" s="1" t="s">
        <v>12</v>
      </c>
      <c r="F1111" s="1" t="s">
        <v>12</v>
      </c>
      <c r="G1111">
        <v>85</v>
      </c>
      <c r="H1111" s="2">
        <v>3.6394560185184499E-3</v>
      </c>
      <c r="I1111">
        <v>5</v>
      </c>
      <c r="J1111">
        <v>5</v>
      </c>
      <c r="K1111">
        <v>300</v>
      </c>
      <c r="L1111">
        <v>14</v>
      </c>
      <c r="M1111">
        <v>314</v>
      </c>
      <c r="N1111">
        <v>5.2333333333333334</v>
      </c>
      <c r="O1111">
        <v>5.23</v>
      </c>
    </row>
    <row r="1112" spans="1:15" x14ac:dyDescent="0.3">
      <c r="A1112" s="1" t="s">
        <v>1134</v>
      </c>
      <c r="B1112" s="2">
        <v>42380.743000000002</v>
      </c>
      <c r="C1112" s="1" t="s">
        <v>23</v>
      </c>
      <c r="D1112" s="1" t="s">
        <v>24</v>
      </c>
      <c r="E1112" s="1" t="s">
        <v>12</v>
      </c>
      <c r="F1112" s="1" t="s">
        <v>12</v>
      </c>
      <c r="G1112">
        <v>45</v>
      </c>
      <c r="H1112" s="2">
        <v>9.2984953703711959E-4</v>
      </c>
      <c r="I1112">
        <v>4</v>
      </c>
      <c r="J1112">
        <v>1</v>
      </c>
      <c r="K1112">
        <v>60</v>
      </c>
      <c r="L1112">
        <v>20</v>
      </c>
      <c r="M1112">
        <v>80</v>
      </c>
      <c r="N1112">
        <v>1.3333333333333333</v>
      </c>
      <c r="O1112">
        <v>1.33</v>
      </c>
    </row>
    <row r="1113" spans="1:15" x14ac:dyDescent="0.3">
      <c r="A1113" s="1" t="s">
        <v>1135</v>
      </c>
      <c r="B1113" s="2">
        <v>42380.743000000002</v>
      </c>
      <c r="C1113" s="1" t="s">
        <v>23</v>
      </c>
      <c r="D1113" s="1" t="s">
        <v>21</v>
      </c>
      <c r="E1113" s="1" t="s">
        <v>12</v>
      </c>
      <c r="F1113" s="1" t="s">
        <v>12</v>
      </c>
      <c r="G1113">
        <v>40</v>
      </c>
      <c r="H1113" s="2">
        <v>1.3993518518518044E-3</v>
      </c>
      <c r="I1113">
        <v>5</v>
      </c>
      <c r="J1113">
        <v>2</v>
      </c>
      <c r="K1113">
        <v>120</v>
      </c>
      <c r="L1113">
        <v>1</v>
      </c>
      <c r="M1113">
        <v>121</v>
      </c>
      <c r="N1113">
        <v>2.0166666666666666</v>
      </c>
      <c r="O1113">
        <v>2.02</v>
      </c>
    </row>
    <row r="1114" spans="1:15" x14ac:dyDescent="0.3">
      <c r="A1114" s="1" t="s">
        <v>1136</v>
      </c>
      <c r="B1114" s="2">
        <v>42380.741999999998</v>
      </c>
      <c r="C1114" s="1" t="s">
        <v>23</v>
      </c>
      <c r="D1114" s="1" t="s">
        <v>21</v>
      </c>
      <c r="E1114" s="1" t="s">
        <v>12</v>
      </c>
      <c r="F1114" s="1" t="s">
        <v>12</v>
      </c>
      <c r="G1114">
        <v>121</v>
      </c>
      <c r="H1114" s="2">
        <v>9.3497685185184309E-4</v>
      </c>
      <c r="I1114">
        <v>5</v>
      </c>
      <c r="J1114">
        <v>1</v>
      </c>
      <c r="K1114">
        <v>60</v>
      </c>
      <c r="L1114">
        <v>21</v>
      </c>
      <c r="M1114">
        <v>81</v>
      </c>
      <c r="N1114">
        <v>1.35</v>
      </c>
      <c r="O1114">
        <v>1.35</v>
      </c>
    </row>
    <row r="1115" spans="1:15" x14ac:dyDescent="0.3">
      <c r="A1115" s="1" t="s">
        <v>1137</v>
      </c>
      <c r="B1115" s="2">
        <v>42380.741999999998</v>
      </c>
      <c r="C1115" s="1" t="s">
        <v>30</v>
      </c>
      <c r="D1115" s="1" t="s">
        <v>11</v>
      </c>
      <c r="E1115" s="1" t="s">
        <v>12</v>
      </c>
      <c r="F1115" s="1" t="s">
        <v>12</v>
      </c>
      <c r="G1115">
        <v>61</v>
      </c>
      <c r="H1115" s="2">
        <v>8.2280092592590393E-4</v>
      </c>
      <c r="I1115">
        <v>3</v>
      </c>
      <c r="J1115">
        <v>1</v>
      </c>
      <c r="K1115">
        <v>60</v>
      </c>
      <c r="L1115">
        <v>11</v>
      </c>
      <c r="M1115">
        <v>71</v>
      </c>
      <c r="N1115">
        <v>1.1833333333333333</v>
      </c>
      <c r="O1115">
        <v>1.18</v>
      </c>
    </row>
    <row r="1116" spans="1:15" x14ac:dyDescent="0.3">
      <c r="A1116" s="1" t="s">
        <v>1138</v>
      </c>
      <c r="B1116" s="2">
        <v>42380.737000000001</v>
      </c>
      <c r="C1116" s="1" t="s">
        <v>30</v>
      </c>
      <c r="D1116" s="1" t="s">
        <v>24</v>
      </c>
      <c r="E1116" s="1" t="s">
        <v>12</v>
      </c>
      <c r="F1116" s="1" t="s">
        <v>12</v>
      </c>
      <c r="G1116">
        <v>69</v>
      </c>
      <c r="H1116" s="2">
        <v>3.6631944444454057E-4</v>
      </c>
      <c r="I1116">
        <v>4</v>
      </c>
      <c r="J1116">
        <v>0</v>
      </c>
      <c r="K1116">
        <v>0</v>
      </c>
      <c r="L1116">
        <v>32</v>
      </c>
      <c r="M1116">
        <v>32</v>
      </c>
      <c r="N1116">
        <v>0.53333333333333333</v>
      </c>
      <c r="O1116">
        <v>0.53</v>
      </c>
    </row>
    <row r="1117" spans="1:15" x14ac:dyDescent="0.3">
      <c r="A1117" s="1" t="s">
        <v>1139</v>
      </c>
      <c r="B1117" s="2">
        <v>42380.737000000001</v>
      </c>
      <c r="C1117" s="1" t="s">
        <v>30</v>
      </c>
      <c r="D1117" s="1" t="s">
        <v>21</v>
      </c>
      <c r="E1117" s="1" t="s">
        <v>12</v>
      </c>
      <c r="F1117" s="1" t="s">
        <v>12</v>
      </c>
      <c r="G1117">
        <v>46</v>
      </c>
      <c r="H1117" s="2">
        <v>6.168171296296876E-4</v>
      </c>
      <c r="I1117">
        <v>1</v>
      </c>
      <c r="J1117">
        <v>0</v>
      </c>
      <c r="K1117">
        <v>0</v>
      </c>
      <c r="L1117">
        <v>53</v>
      </c>
      <c r="M1117">
        <v>53</v>
      </c>
      <c r="N1117">
        <v>0.8833333333333333</v>
      </c>
      <c r="O1117">
        <v>0.88</v>
      </c>
    </row>
    <row r="1118" spans="1:15" x14ac:dyDescent="0.3">
      <c r="A1118" s="1" t="s">
        <v>1140</v>
      </c>
      <c r="B1118" s="2">
        <v>42380.737000000001</v>
      </c>
      <c r="C1118" s="1" t="s">
        <v>36</v>
      </c>
      <c r="D1118" s="1" t="s">
        <v>21</v>
      </c>
      <c r="E1118" s="1" t="s">
        <v>12</v>
      </c>
      <c r="F1118" s="1" t="s">
        <v>12</v>
      </c>
      <c r="G1118">
        <v>24</v>
      </c>
      <c r="H1118" s="2">
        <v>4.1745833333333149E-3</v>
      </c>
      <c r="I1118">
        <v>5</v>
      </c>
      <c r="J1118">
        <v>6</v>
      </c>
      <c r="K1118">
        <v>360</v>
      </c>
      <c r="L1118">
        <v>1</v>
      </c>
      <c r="M1118">
        <v>361</v>
      </c>
      <c r="N1118">
        <v>6.0166666666666666</v>
      </c>
      <c r="O1118">
        <v>6.02</v>
      </c>
    </row>
    <row r="1119" spans="1:15" x14ac:dyDescent="0.3">
      <c r="A1119" s="1" t="s">
        <v>1141</v>
      </c>
      <c r="B1119" s="2">
        <v>42380.737000000001</v>
      </c>
      <c r="C1119" s="1" t="s">
        <v>30</v>
      </c>
      <c r="D1119" s="1" t="s">
        <v>26</v>
      </c>
      <c r="E1119" s="1" t="s">
        <v>12</v>
      </c>
      <c r="F1119" s="1" t="s">
        <v>12</v>
      </c>
      <c r="G1119">
        <v>101</v>
      </c>
      <c r="H1119" s="2">
        <v>3.3014467592593633E-3</v>
      </c>
      <c r="I1119">
        <v>2</v>
      </c>
      <c r="J1119">
        <v>4</v>
      </c>
      <c r="K1119">
        <v>240</v>
      </c>
      <c r="L1119">
        <v>45</v>
      </c>
      <c r="M1119">
        <v>285</v>
      </c>
      <c r="N1119">
        <v>4.75</v>
      </c>
      <c r="O1119">
        <v>4.75</v>
      </c>
    </row>
    <row r="1120" spans="1:15" x14ac:dyDescent="0.3">
      <c r="A1120" s="1" t="s">
        <v>1142</v>
      </c>
      <c r="B1120" s="2">
        <v>42380.724000000002</v>
      </c>
      <c r="C1120" s="1" t="s">
        <v>10</v>
      </c>
      <c r="D1120" s="1" t="s">
        <v>11</v>
      </c>
      <c r="E1120" s="1" t="s">
        <v>12</v>
      </c>
      <c r="F1120" s="1" t="s">
        <v>12</v>
      </c>
      <c r="G1120">
        <v>42</v>
      </c>
      <c r="H1120" s="2">
        <v>2.5236111111111015E-3</v>
      </c>
      <c r="I1120">
        <v>2</v>
      </c>
      <c r="J1120">
        <v>3</v>
      </c>
      <c r="K1120">
        <v>180</v>
      </c>
      <c r="L1120">
        <v>38</v>
      </c>
      <c r="M1120">
        <v>218</v>
      </c>
      <c r="N1120">
        <v>3.6333333333333333</v>
      </c>
      <c r="O1120">
        <v>3.63</v>
      </c>
    </row>
    <row r="1121" spans="1:15" x14ac:dyDescent="0.3">
      <c r="A1121" s="1" t="s">
        <v>1143</v>
      </c>
      <c r="B1121" s="2">
        <v>42380.724000000002</v>
      </c>
      <c r="C1121" s="1" t="s">
        <v>30</v>
      </c>
      <c r="D1121" s="1" t="s">
        <v>21</v>
      </c>
      <c r="E1121" s="1" t="s">
        <v>12</v>
      </c>
      <c r="F1121" s="1" t="s">
        <v>12</v>
      </c>
      <c r="G1121">
        <v>21</v>
      </c>
      <c r="H1121" s="2">
        <v>3.3080092592592258E-3</v>
      </c>
      <c r="I1121">
        <v>5</v>
      </c>
      <c r="J1121">
        <v>4</v>
      </c>
      <c r="K1121">
        <v>240</v>
      </c>
      <c r="L1121">
        <v>46</v>
      </c>
      <c r="M1121">
        <v>286</v>
      </c>
      <c r="N1121">
        <v>4.7666666666666666</v>
      </c>
      <c r="O1121">
        <v>4.7699999999999996</v>
      </c>
    </row>
    <row r="1122" spans="1:15" x14ac:dyDescent="0.3">
      <c r="A1122" s="1" t="s">
        <v>1144</v>
      </c>
      <c r="B1122" s="2">
        <v>42380.713000000003</v>
      </c>
      <c r="C1122" s="1" t="s">
        <v>10</v>
      </c>
      <c r="D1122" s="1" t="s">
        <v>11</v>
      </c>
      <c r="E1122" s="1" t="s">
        <v>12</v>
      </c>
      <c r="F1122" s="1" t="s">
        <v>12</v>
      </c>
      <c r="G1122">
        <v>59</v>
      </c>
      <c r="H1122" s="2">
        <v>3.1301967592591851E-3</v>
      </c>
      <c r="I1122">
        <v>3</v>
      </c>
      <c r="J1122">
        <v>4</v>
      </c>
      <c r="K1122">
        <v>240</v>
      </c>
      <c r="L1122">
        <v>30</v>
      </c>
      <c r="M1122">
        <v>270</v>
      </c>
      <c r="N1122">
        <v>4.5</v>
      </c>
      <c r="O1122">
        <v>4.5</v>
      </c>
    </row>
    <row r="1123" spans="1:15" x14ac:dyDescent="0.3">
      <c r="A1123" s="1" t="s">
        <v>1145</v>
      </c>
      <c r="B1123" s="2">
        <v>42380.713000000003</v>
      </c>
      <c r="C1123" s="1" t="s">
        <v>14</v>
      </c>
      <c r="D1123" s="1" t="s">
        <v>26</v>
      </c>
      <c r="E1123" s="1" t="s">
        <v>12</v>
      </c>
      <c r="F1123" s="1" t="s">
        <v>12</v>
      </c>
      <c r="G1123">
        <v>44</v>
      </c>
      <c r="H1123" s="2">
        <v>3.4950578703702995E-3</v>
      </c>
      <c r="I1123">
        <v>1</v>
      </c>
      <c r="J1123">
        <v>5</v>
      </c>
      <c r="K1123">
        <v>300</v>
      </c>
      <c r="L1123">
        <v>2</v>
      </c>
      <c r="M1123">
        <v>302</v>
      </c>
      <c r="N1123">
        <v>5.0333333333333332</v>
      </c>
      <c r="O1123">
        <v>5.03</v>
      </c>
    </row>
    <row r="1124" spans="1:15" x14ac:dyDescent="0.3">
      <c r="A1124" s="1" t="s">
        <v>1146</v>
      </c>
      <c r="B1124" s="2">
        <v>42380.697</v>
      </c>
      <c r="C1124" s="1" t="s">
        <v>20</v>
      </c>
      <c r="D1124" s="1" t="s">
        <v>21</v>
      </c>
      <c r="E1124" s="1" t="s">
        <v>18</v>
      </c>
      <c r="F1124" s="1" t="s">
        <v>18</v>
      </c>
      <c r="H1124" s="2"/>
    </row>
    <row r="1125" spans="1:15" x14ac:dyDescent="0.3">
      <c r="A1125" s="1" t="s">
        <v>1147</v>
      </c>
      <c r="B1125" s="2">
        <v>42380.697</v>
      </c>
      <c r="C1125" s="1" t="s">
        <v>17</v>
      </c>
      <c r="D1125" s="1" t="s">
        <v>26</v>
      </c>
      <c r="E1125" s="1" t="s">
        <v>12</v>
      </c>
      <c r="F1125" s="1" t="s">
        <v>12</v>
      </c>
      <c r="G1125">
        <v>124</v>
      </c>
      <c r="H1125" s="2">
        <v>5.672800925926591E-4</v>
      </c>
      <c r="I1125">
        <v>5</v>
      </c>
      <c r="J1125">
        <v>0</v>
      </c>
      <c r="K1125">
        <v>0</v>
      </c>
      <c r="L1125">
        <v>49</v>
      </c>
      <c r="M1125">
        <v>49</v>
      </c>
      <c r="N1125">
        <v>0.81666666666666665</v>
      </c>
      <c r="O1125">
        <v>0.82</v>
      </c>
    </row>
    <row r="1126" spans="1:15" x14ac:dyDescent="0.3">
      <c r="A1126" s="1" t="s">
        <v>1148</v>
      </c>
      <c r="B1126" s="2">
        <v>42380.678999999996</v>
      </c>
      <c r="C1126" s="1" t="s">
        <v>30</v>
      </c>
      <c r="D1126" s="1" t="s">
        <v>24</v>
      </c>
      <c r="E1126" s="1" t="s">
        <v>12</v>
      </c>
      <c r="F1126" s="1" t="s">
        <v>18</v>
      </c>
      <c r="G1126">
        <v>58</v>
      </c>
      <c r="H1126" s="2">
        <v>2.2413541666665981E-3</v>
      </c>
      <c r="I1126">
        <v>3</v>
      </c>
      <c r="J1126">
        <v>3</v>
      </c>
      <c r="K1126">
        <v>180</v>
      </c>
      <c r="L1126">
        <v>14</v>
      </c>
      <c r="M1126">
        <v>194</v>
      </c>
      <c r="N1126">
        <v>3.2333333333333334</v>
      </c>
      <c r="O1126">
        <v>3.23</v>
      </c>
    </row>
    <row r="1127" spans="1:15" x14ac:dyDescent="0.3">
      <c r="A1127" s="1" t="s">
        <v>1149</v>
      </c>
      <c r="B1127" s="2">
        <v>42380.678999999996</v>
      </c>
      <c r="C1127" s="1" t="s">
        <v>30</v>
      </c>
      <c r="D1127" s="1" t="s">
        <v>15</v>
      </c>
      <c r="E1127" s="1" t="s">
        <v>12</v>
      </c>
      <c r="F1127" s="1" t="s">
        <v>12</v>
      </c>
      <c r="G1127">
        <v>92</v>
      </c>
      <c r="H1127" s="2">
        <v>1.703796296296245E-3</v>
      </c>
      <c r="I1127">
        <v>2</v>
      </c>
      <c r="J1127">
        <v>2</v>
      </c>
      <c r="K1127">
        <v>120</v>
      </c>
      <c r="L1127">
        <v>27</v>
      </c>
      <c r="M1127">
        <v>147</v>
      </c>
      <c r="N1127">
        <v>2.4500000000000002</v>
      </c>
      <c r="O1127">
        <v>2.4500000000000002</v>
      </c>
    </row>
    <row r="1128" spans="1:15" x14ac:dyDescent="0.3">
      <c r="A1128" s="1" t="s">
        <v>1150</v>
      </c>
      <c r="B1128" s="2">
        <v>42380.665999999997</v>
      </c>
      <c r="C1128" s="1" t="s">
        <v>10</v>
      </c>
      <c r="D1128" s="1" t="s">
        <v>15</v>
      </c>
      <c r="E1128" s="1" t="s">
        <v>12</v>
      </c>
      <c r="F1128" s="1" t="s">
        <v>12</v>
      </c>
      <c r="G1128">
        <v>53</v>
      </c>
      <c r="H1128" s="2">
        <v>3.2035185185184112E-3</v>
      </c>
      <c r="I1128">
        <v>1</v>
      </c>
      <c r="J1128">
        <v>4</v>
      </c>
      <c r="K1128">
        <v>240</v>
      </c>
      <c r="L1128">
        <v>37</v>
      </c>
      <c r="M1128">
        <v>277</v>
      </c>
      <c r="N1128">
        <v>4.6166666666666663</v>
      </c>
      <c r="O1128">
        <v>4.62</v>
      </c>
    </row>
    <row r="1129" spans="1:15" x14ac:dyDescent="0.3">
      <c r="A1129" s="1" t="s">
        <v>1151</v>
      </c>
      <c r="B1129" s="2">
        <v>42380.665999999997</v>
      </c>
      <c r="C1129" s="1" t="s">
        <v>20</v>
      </c>
      <c r="D1129" s="1" t="s">
        <v>26</v>
      </c>
      <c r="E1129" s="1" t="s">
        <v>12</v>
      </c>
      <c r="F1129" s="1" t="s">
        <v>12</v>
      </c>
      <c r="G1129">
        <v>40</v>
      </c>
      <c r="H1129" s="2">
        <v>2.0335995370370785E-3</v>
      </c>
      <c r="I1129">
        <v>5</v>
      </c>
      <c r="J1129">
        <v>2</v>
      </c>
      <c r="K1129">
        <v>120</v>
      </c>
      <c r="L1129">
        <v>56</v>
      </c>
      <c r="M1129">
        <v>176</v>
      </c>
      <c r="N1129">
        <v>2.9333333333333331</v>
      </c>
      <c r="O1129">
        <v>2.93</v>
      </c>
    </row>
    <row r="1130" spans="1:15" x14ac:dyDescent="0.3">
      <c r="A1130" s="1" t="s">
        <v>1152</v>
      </c>
      <c r="B1130" s="2">
        <v>42380.650999999998</v>
      </c>
      <c r="C1130" s="1" t="s">
        <v>10</v>
      </c>
      <c r="D1130" s="1" t="s">
        <v>21</v>
      </c>
      <c r="E1130" s="1" t="s">
        <v>12</v>
      </c>
      <c r="F1130" s="1" t="s">
        <v>12</v>
      </c>
      <c r="G1130">
        <v>32</v>
      </c>
      <c r="H1130" s="2">
        <v>2.0943402777777731E-3</v>
      </c>
      <c r="I1130">
        <v>2</v>
      </c>
      <c r="J1130">
        <v>3</v>
      </c>
      <c r="K1130">
        <v>180</v>
      </c>
      <c r="L1130">
        <v>1</v>
      </c>
      <c r="M1130">
        <v>181</v>
      </c>
      <c r="N1130">
        <v>3.0166666666666666</v>
      </c>
      <c r="O1130">
        <v>3.02</v>
      </c>
    </row>
    <row r="1131" spans="1:15" x14ac:dyDescent="0.3">
      <c r="A1131" s="1" t="s">
        <v>1153</v>
      </c>
      <c r="B1131" s="2">
        <v>42380.650999999998</v>
      </c>
      <c r="C1131" s="1" t="s">
        <v>44</v>
      </c>
      <c r="D1131" s="1" t="s">
        <v>11</v>
      </c>
      <c r="E1131" s="1" t="s">
        <v>18</v>
      </c>
      <c r="F1131" s="1" t="s">
        <v>18</v>
      </c>
      <c r="H1131" s="2"/>
    </row>
    <row r="1132" spans="1:15" x14ac:dyDescent="0.3">
      <c r="A1132" s="1" t="s">
        <v>1154</v>
      </c>
      <c r="B1132" s="2">
        <v>42380.633999999998</v>
      </c>
      <c r="C1132" s="1" t="s">
        <v>14</v>
      </c>
      <c r="D1132" s="1" t="s">
        <v>15</v>
      </c>
      <c r="E1132" s="1" t="s">
        <v>12</v>
      </c>
      <c r="F1132" s="1" t="s">
        <v>12</v>
      </c>
      <c r="G1132">
        <v>103</v>
      </c>
      <c r="H1132" s="2">
        <v>4.4533680555556288E-3</v>
      </c>
      <c r="I1132">
        <v>4</v>
      </c>
      <c r="J1132">
        <v>6</v>
      </c>
      <c r="K1132">
        <v>360</v>
      </c>
      <c r="L1132">
        <v>25</v>
      </c>
      <c r="M1132">
        <v>385</v>
      </c>
      <c r="N1132">
        <v>6.416666666666667</v>
      </c>
      <c r="O1132">
        <v>6.42</v>
      </c>
    </row>
    <row r="1133" spans="1:15" x14ac:dyDescent="0.3">
      <c r="A1133" s="1" t="s">
        <v>1155</v>
      </c>
      <c r="B1133" s="2">
        <v>42380.633999999998</v>
      </c>
      <c r="C1133" s="1" t="s">
        <v>23</v>
      </c>
      <c r="D1133" s="1" t="s">
        <v>24</v>
      </c>
      <c r="E1133" s="1" t="s">
        <v>18</v>
      </c>
      <c r="F1133" s="1" t="s">
        <v>18</v>
      </c>
      <c r="H1133" s="2"/>
    </row>
    <row r="1134" spans="1:15" x14ac:dyDescent="0.3">
      <c r="A1134" s="1" t="s">
        <v>1156</v>
      </c>
      <c r="B1134" s="2">
        <v>42380.623</v>
      </c>
      <c r="C1134" s="1" t="s">
        <v>10</v>
      </c>
      <c r="D1134" s="1" t="s">
        <v>15</v>
      </c>
      <c r="E1134" s="1" t="s">
        <v>12</v>
      </c>
      <c r="F1134" s="1" t="s">
        <v>12</v>
      </c>
      <c r="G1134">
        <v>120</v>
      </c>
      <c r="H1134" s="2">
        <v>2.3314583333333694E-3</v>
      </c>
      <c r="I1134">
        <v>2</v>
      </c>
      <c r="J1134">
        <v>3</v>
      </c>
      <c r="K1134">
        <v>180</v>
      </c>
      <c r="L1134">
        <v>21</v>
      </c>
      <c r="M1134">
        <v>201</v>
      </c>
      <c r="N1134">
        <v>3.35</v>
      </c>
      <c r="O1134">
        <v>3.35</v>
      </c>
    </row>
    <row r="1135" spans="1:15" x14ac:dyDescent="0.3">
      <c r="A1135" s="1" t="s">
        <v>1157</v>
      </c>
      <c r="B1135" s="2">
        <v>42380.623</v>
      </c>
      <c r="C1135" s="1" t="s">
        <v>30</v>
      </c>
      <c r="D1135" s="1" t="s">
        <v>11</v>
      </c>
      <c r="E1135" s="1" t="s">
        <v>12</v>
      </c>
      <c r="F1135" s="1" t="s">
        <v>12</v>
      </c>
      <c r="G1135">
        <v>61</v>
      </c>
      <c r="H1135" s="2">
        <v>3.074363425925819E-3</v>
      </c>
      <c r="I1135">
        <v>2</v>
      </c>
      <c r="J1135">
        <v>4</v>
      </c>
      <c r="K1135">
        <v>240</v>
      </c>
      <c r="L1135">
        <v>26</v>
      </c>
      <c r="M1135">
        <v>266</v>
      </c>
      <c r="N1135">
        <v>4.4333333333333336</v>
      </c>
      <c r="O1135">
        <v>4.43</v>
      </c>
    </row>
    <row r="1136" spans="1:15" x14ac:dyDescent="0.3">
      <c r="A1136" s="1" t="s">
        <v>1158</v>
      </c>
      <c r="B1136" s="2">
        <v>42380.606</v>
      </c>
      <c r="C1136" s="1" t="s">
        <v>36</v>
      </c>
      <c r="D1136" s="1" t="s">
        <v>11</v>
      </c>
      <c r="E1136" s="1" t="s">
        <v>12</v>
      </c>
      <c r="F1136" s="1" t="s">
        <v>12</v>
      </c>
      <c r="G1136">
        <v>60</v>
      </c>
      <c r="H1136" s="2">
        <v>6.8538194444434097E-4</v>
      </c>
      <c r="I1136">
        <v>3</v>
      </c>
      <c r="J1136">
        <v>0</v>
      </c>
      <c r="K1136">
        <v>0</v>
      </c>
      <c r="L1136">
        <v>59</v>
      </c>
      <c r="M1136">
        <v>59</v>
      </c>
      <c r="N1136">
        <v>0.98333333333333328</v>
      </c>
      <c r="O1136">
        <v>0.98</v>
      </c>
    </row>
    <row r="1137" spans="1:15" x14ac:dyDescent="0.3">
      <c r="A1137" s="1" t="s">
        <v>1159</v>
      </c>
      <c r="B1137" s="2">
        <v>42380.606</v>
      </c>
      <c r="C1137" s="1" t="s">
        <v>20</v>
      </c>
      <c r="D1137" s="1" t="s">
        <v>26</v>
      </c>
      <c r="E1137" s="1" t="s">
        <v>18</v>
      </c>
      <c r="F1137" s="1" t="s">
        <v>18</v>
      </c>
      <c r="H1137" s="2"/>
    </row>
    <row r="1138" spans="1:15" x14ac:dyDescent="0.3">
      <c r="A1138" s="1" t="s">
        <v>1160</v>
      </c>
      <c r="B1138" s="2">
        <v>42380.603000000003</v>
      </c>
      <c r="C1138" s="1" t="s">
        <v>30</v>
      </c>
      <c r="D1138" s="1" t="s">
        <v>26</v>
      </c>
      <c r="E1138" s="1" t="s">
        <v>12</v>
      </c>
      <c r="F1138" s="1" t="s">
        <v>12</v>
      </c>
      <c r="G1138">
        <v>44</v>
      </c>
      <c r="H1138" s="2">
        <v>4.5206018518517688E-4</v>
      </c>
      <c r="I1138">
        <v>4</v>
      </c>
      <c r="J1138">
        <v>0</v>
      </c>
      <c r="K1138">
        <v>0</v>
      </c>
      <c r="L1138">
        <v>39</v>
      </c>
      <c r="M1138">
        <v>39</v>
      </c>
      <c r="N1138">
        <v>0.65</v>
      </c>
      <c r="O1138">
        <v>0.65</v>
      </c>
    </row>
    <row r="1139" spans="1:15" x14ac:dyDescent="0.3">
      <c r="A1139" s="1" t="s">
        <v>1161</v>
      </c>
      <c r="B1139" s="2">
        <v>42380.603000000003</v>
      </c>
      <c r="C1139" s="1" t="s">
        <v>36</v>
      </c>
      <c r="D1139" s="1" t="s">
        <v>24</v>
      </c>
      <c r="E1139" s="1" t="s">
        <v>12</v>
      </c>
      <c r="F1139" s="1" t="s">
        <v>12</v>
      </c>
      <c r="G1139">
        <v>48</v>
      </c>
      <c r="H1139" s="2">
        <v>3.2539236111110981E-3</v>
      </c>
      <c r="I1139">
        <v>3</v>
      </c>
      <c r="J1139">
        <v>4</v>
      </c>
      <c r="K1139">
        <v>240</v>
      </c>
      <c r="L1139">
        <v>41</v>
      </c>
      <c r="M1139">
        <v>281</v>
      </c>
      <c r="N1139">
        <v>4.6833333333333336</v>
      </c>
      <c r="O1139">
        <v>4.68</v>
      </c>
    </row>
    <row r="1140" spans="1:15" x14ac:dyDescent="0.3">
      <c r="A1140" s="1" t="s">
        <v>1162</v>
      </c>
      <c r="B1140" s="2">
        <v>42380.601999999999</v>
      </c>
      <c r="C1140" s="1" t="s">
        <v>36</v>
      </c>
      <c r="D1140" s="1" t="s">
        <v>15</v>
      </c>
      <c r="E1140" s="1" t="s">
        <v>18</v>
      </c>
      <c r="F1140" s="1" t="s">
        <v>18</v>
      </c>
      <c r="H1140" s="2"/>
    </row>
    <row r="1141" spans="1:15" x14ac:dyDescent="0.3">
      <c r="A1141" s="1" t="s">
        <v>1163</v>
      </c>
      <c r="B1141" s="2">
        <v>42380.601999999999</v>
      </c>
      <c r="C1141" s="1" t="s">
        <v>44</v>
      </c>
      <c r="D1141" s="1" t="s">
        <v>24</v>
      </c>
      <c r="E1141" s="1" t="s">
        <v>18</v>
      </c>
      <c r="F1141" s="1" t="s">
        <v>18</v>
      </c>
      <c r="H1141" s="2"/>
    </row>
    <row r="1142" spans="1:15" x14ac:dyDescent="0.3">
      <c r="A1142" s="1" t="s">
        <v>1164</v>
      </c>
      <c r="B1142" s="2">
        <v>42380.6</v>
      </c>
      <c r="C1142" s="1" t="s">
        <v>30</v>
      </c>
      <c r="D1142" s="1" t="s">
        <v>26</v>
      </c>
      <c r="E1142" s="1" t="s">
        <v>12</v>
      </c>
      <c r="F1142" s="1" t="s">
        <v>18</v>
      </c>
      <c r="G1142">
        <v>47</v>
      </c>
      <c r="H1142" s="2">
        <v>3.1779398148148452E-3</v>
      </c>
      <c r="I1142">
        <v>1</v>
      </c>
      <c r="J1142">
        <v>4</v>
      </c>
      <c r="K1142">
        <v>240</v>
      </c>
      <c r="L1142">
        <v>35</v>
      </c>
      <c r="M1142">
        <v>275</v>
      </c>
      <c r="N1142">
        <v>4.583333333333333</v>
      </c>
      <c r="O1142">
        <v>4.58</v>
      </c>
    </row>
    <row r="1143" spans="1:15" x14ac:dyDescent="0.3">
      <c r="A1143" s="1" t="s">
        <v>1165</v>
      </c>
      <c r="B1143" s="2">
        <v>42380.6</v>
      </c>
      <c r="C1143" s="1" t="s">
        <v>20</v>
      </c>
      <c r="D1143" s="1" t="s">
        <v>11</v>
      </c>
      <c r="E1143" s="1" t="s">
        <v>18</v>
      </c>
      <c r="F1143" s="1" t="s">
        <v>18</v>
      </c>
      <c r="H1143" s="2"/>
    </row>
    <row r="1144" spans="1:15" x14ac:dyDescent="0.3">
      <c r="A1144" s="1" t="s">
        <v>1166</v>
      </c>
      <c r="B1144" s="2">
        <v>42380.597000000002</v>
      </c>
      <c r="C1144" s="1" t="s">
        <v>44</v>
      </c>
      <c r="D1144" s="1" t="s">
        <v>11</v>
      </c>
      <c r="E1144" s="1" t="s">
        <v>12</v>
      </c>
      <c r="F1144" s="1" t="s">
        <v>12</v>
      </c>
      <c r="G1144">
        <v>33</v>
      </c>
      <c r="H1144" s="2">
        <v>3.4503356481481173E-3</v>
      </c>
      <c r="I1144">
        <v>3</v>
      </c>
      <c r="J1144">
        <v>4</v>
      </c>
      <c r="K1144">
        <v>240</v>
      </c>
      <c r="L1144">
        <v>58</v>
      </c>
      <c r="M1144">
        <v>298</v>
      </c>
      <c r="N1144">
        <v>4.9666666666666668</v>
      </c>
      <c r="O1144">
        <v>4.97</v>
      </c>
    </row>
    <row r="1145" spans="1:15" x14ac:dyDescent="0.3">
      <c r="A1145" s="1" t="s">
        <v>1167</v>
      </c>
      <c r="B1145" s="2">
        <v>42380.597000000002</v>
      </c>
      <c r="C1145" s="1" t="s">
        <v>30</v>
      </c>
      <c r="D1145" s="1" t="s">
        <v>11</v>
      </c>
      <c r="E1145" s="1" t="s">
        <v>12</v>
      </c>
      <c r="F1145" s="1" t="s">
        <v>12</v>
      </c>
      <c r="G1145">
        <v>122</v>
      </c>
      <c r="H1145" s="2">
        <v>1.3826967592591721E-3</v>
      </c>
      <c r="I1145">
        <v>1</v>
      </c>
      <c r="J1145">
        <v>1</v>
      </c>
      <c r="K1145">
        <v>60</v>
      </c>
      <c r="L1145">
        <v>59</v>
      </c>
      <c r="M1145">
        <v>119</v>
      </c>
      <c r="N1145">
        <v>1.9833333333333334</v>
      </c>
      <c r="O1145">
        <v>1.98</v>
      </c>
    </row>
    <row r="1146" spans="1:15" x14ac:dyDescent="0.3">
      <c r="A1146" s="1" t="s">
        <v>1168</v>
      </c>
      <c r="B1146" s="2">
        <v>42380.593000000001</v>
      </c>
      <c r="C1146" s="1" t="s">
        <v>36</v>
      </c>
      <c r="D1146" s="1" t="s">
        <v>15</v>
      </c>
      <c r="E1146" s="1" t="s">
        <v>18</v>
      </c>
      <c r="F1146" s="1" t="s">
        <v>18</v>
      </c>
      <c r="H1146" s="2"/>
    </row>
    <row r="1147" spans="1:15" x14ac:dyDescent="0.3">
      <c r="A1147" s="1" t="s">
        <v>1169</v>
      </c>
      <c r="B1147" s="2">
        <v>42380.593000000001</v>
      </c>
      <c r="C1147" s="1" t="s">
        <v>23</v>
      </c>
      <c r="D1147" s="1" t="s">
        <v>21</v>
      </c>
      <c r="E1147" s="1" t="s">
        <v>12</v>
      </c>
      <c r="F1147" s="1" t="s">
        <v>18</v>
      </c>
      <c r="G1147">
        <v>62</v>
      </c>
      <c r="H1147" s="2">
        <v>2.7648611111110721E-3</v>
      </c>
      <c r="I1147">
        <v>4</v>
      </c>
      <c r="J1147">
        <v>3</v>
      </c>
      <c r="K1147">
        <v>180</v>
      </c>
      <c r="L1147">
        <v>59</v>
      </c>
      <c r="M1147">
        <v>239</v>
      </c>
      <c r="N1147">
        <v>3.9833333333333334</v>
      </c>
      <c r="O1147">
        <v>3.98</v>
      </c>
    </row>
    <row r="1148" spans="1:15" x14ac:dyDescent="0.3">
      <c r="A1148" s="1" t="s">
        <v>1170</v>
      </c>
      <c r="B1148" s="2">
        <v>42380.59</v>
      </c>
      <c r="C1148" s="1" t="s">
        <v>44</v>
      </c>
      <c r="D1148" s="1" t="s">
        <v>11</v>
      </c>
      <c r="E1148" s="1" t="s">
        <v>12</v>
      </c>
      <c r="F1148" s="1" t="s">
        <v>12</v>
      </c>
      <c r="G1148">
        <v>92</v>
      </c>
      <c r="H1148" s="2">
        <v>3.6921874999999993E-3</v>
      </c>
      <c r="I1148">
        <v>3</v>
      </c>
      <c r="J1148">
        <v>5</v>
      </c>
      <c r="K1148">
        <v>300</v>
      </c>
      <c r="L1148">
        <v>19</v>
      </c>
      <c r="M1148">
        <v>319</v>
      </c>
      <c r="N1148">
        <v>5.3166666666666664</v>
      </c>
      <c r="O1148">
        <v>5.32</v>
      </c>
    </row>
    <row r="1149" spans="1:15" x14ac:dyDescent="0.3">
      <c r="A1149" s="1" t="s">
        <v>1171</v>
      </c>
      <c r="B1149" s="2">
        <v>42380.59</v>
      </c>
      <c r="C1149" s="1" t="s">
        <v>14</v>
      </c>
      <c r="D1149" s="1" t="s">
        <v>15</v>
      </c>
      <c r="E1149" s="1" t="s">
        <v>18</v>
      </c>
      <c r="F1149" s="1" t="s">
        <v>18</v>
      </c>
      <c r="H1149" s="2"/>
    </row>
    <row r="1150" spans="1:15" x14ac:dyDescent="0.3">
      <c r="A1150" s="1" t="s">
        <v>1172</v>
      </c>
      <c r="B1150" s="2">
        <v>42380.58</v>
      </c>
      <c r="C1150" s="1" t="s">
        <v>14</v>
      </c>
      <c r="D1150" s="1" t="s">
        <v>26</v>
      </c>
      <c r="E1150" s="1" t="s">
        <v>12</v>
      </c>
      <c r="F1150" s="1" t="s">
        <v>12</v>
      </c>
      <c r="G1150">
        <v>15</v>
      </c>
      <c r="H1150" s="2">
        <v>4.2874074074075175E-3</v>
      </c>
      <c r="I1150">
        <v>4</v>
      </c>
      <c r="J1150">
        <v>6</v>
      </c>
      <c r="K1150">
        <v>360</v>
      </c>
      <c r="L1150">
        <v>10</v>
      </c>
      <c r="M1150">
        <v>370</v>
      </c>
      <c r="N1150">
        <v>6.166666666666667</v>
      </c>
      <c r="O1150">
        <v>6.17</v>
      </c>
    </row>
    <row r="1151" spans="1:15" x14ac:dyDescent="0.3">
      <c r="A1151" s="1" t="s">
        <v>1173</v>
      </c>
      <c r="B1151" s="2">
        <v>42380.58</v>
      </c>
      <c r="C1151" s="1" t="s">
        <v>20</v>
      </c>
      <c r="D1151" s="1" t="s">
        <v>26</v>
      </c>
      <c r="E1151" s="1" t="s">
        <v>12</v>
      </c>
      <c r="F1151" s="1" t="s">
        <v>12</v>
      </c>
      <c r="G1151">
        <v>76</v>
      </c>
      <c r="H1151" s="2">
        <v>2.7169675925926562E-3</v>
      </c>
      <c r="I1151">
        <v>4</v>
      </c>
      <c r="J1151">
        <v>3</v>
      </c>
      <c r="K1151">
        <v>180</v>
      </c>
      <c r="L1151">
        <v>55</v>
      </c>
      <c r="M1151">
        <v>235</v>
      </c>
      <c r="N1151">
        <v>3.9166666666666665</v>
      </c>
      <c r="O1151">
        <v>3.92</v>
      </c>
    </row>
    <row r="1152" spans="1:15" x14ac:dyDescent="0.3">
      <c r="A1152" s="1" t="s">
        <v>1174</v>
      </c>
      <c r="B1152" s="2">
        <v>42380.555</v>
      </c>
      <c r="C1152" s="1" t="s">
        <v>30</v>
      </c>
      <c r="D1152" s="1" t="s">
        <v>26</v>
      </c>
      <c r="E1152" s="1" t="s">
        <v>12</v>
      </c>
      <c r="F1152" s="1" t="s">
        <v>12</v>
      </c>
      <c r="G1152">
        <v>22</v>
      </c>
      <c r="H1152" s="2">
        <v>3.7893518518519187E-3</v>
      </c>
      <c r="I1152">
        <v>5</v>
      </c>
      <c r="J1152">
        <v>5</v>
      </c>
      <c r="K1152">
        <v>300</v>
      </c>
      <c r="L1152">
        <v>27</v>
      </c>
      <c r="M1152">
        <v>327</v>
      </c>
      <c r="N1152">
        <v>5.45</v>
      </c>
      <c r="O1152">
        <v>5.45</v>
      </c>
    </row>
    <row r="1153" spans="1:15" x14ac:dyDescent="0.3">
      <c r="A1153" s="1" t="s">
        <v>1175</v>
      </c>
      <c r="B1153" s="2">
        <v>42380.555</v>
      </c>
      <c r="C1153" s="1" t="s">
        <v>14</v>
      </c>
      <c r="D1153" s="1" t="s">
        <v>15</v>
      </c>
      <c r="E1153" s="1" t="s">
        <v>12</v>
      </c>
      <c r="F1153" s="1" t="s">
        <v>12</v>
      </c>
      <c r="G1153">
        <v>21</v>
      </c>
      <c r="H1153" s="2">
        <v>1.3665509259259689E-3</v>
      </c>
      <c r="I1153">
        <v>2</v>
      </c>
      <c r="J1153">
        <v>1</v>
      </c>
      <c r="K1153">
        <v>60</v>
      </c>
      <c r="L1153">
        <v>58</v>
      </c>
      <c r="M1153">
        <v>118</v>
      </c>
      <c r="N1153">
        <v>1.9666666666666666</v>
      </c>
      <c r="O1153">
        <v>1.97</v>
      </c>
    </row>
    <row r="1154" spans="1:15" x14ac:dyDescent="0.3">
      <c r="A1154" s="1" t="s">
        <v>1176</v>
      </c>
      <c r="B1154" s="2">
        <v>42380.54</v>
      </c>
      <c r="C1154" s="1" t="s">
        <v>17</v>
      </c>
      <c r="D1154" s="1" t="s">
        <v>21</v>
      </c>
      <c r="E1154" s="1" t="s">
        <v>12</v>
      </c>
      <c r="F1154" s="1" t="s">
        <v>12</v>
      </c>
      <c r="G1154">
        <v>75</v>
      </c>
      <c r="H1154" s="2">
        <v>2.8891550925926879E-3</v>
      </c>
      <c r="I1154">
        <v>3</v>
      </c>
      <c r="J1154">
        <v>4</v>
      </c>
      <c r="K1154">
        <v>240</v>
      </c>
      <c r="L1154">
        <v>10</v>
      </c>
      <c r="M1154">
        <v>250</v>
      </c>
      <c r="N1154">
        <v>4.166666666666667</v>
      </c>
      <c r="O1154">
        <v>4.17</v>
      </c>
    </row>
    <row r="1155" spans="1:15" x14ac:dyDescent="0.3">
      <c r="A1155" s="1" t="s">
        <v>1177</v>
      </c>
      <c r="B1155" s="2">
        <v>42380.54</v>
      </c>
      <c r="C1155" s="1" t="s">
        <v>30</v>
      </c>
      <c r="D1155" s="1" t="s">
        <v>24</v>
      </c>
      <c r="E1155" s="1" t="s">
        <v>12</v>
      </c>
      <c r="F1155" s="1" t="s">
        <v>18</v>
      </c>
      <c r="G1155">
        <v>123</v>
      </c>
      <c r="H1155" s="2">
        <v>1.9726041666665584E-3</v>
      </c>
      <c r="I1155">
        <v>3</v>
      </c>
      <c r="J1155">
        <v>2</v>
      </c>
      <c r="K1155">
        <v>120</v>
      </c>
      <c r="L1155">
        <v>50</v>
      </c>
      <c r="M1155">
        <v>170</v>
      </c>
      <c r="N1155">
        <v>2.8333333333333335</v>
      </c>
      <c r="O1155">
        <v>2.83</v>
      </c>
    </row>
    <row r="1156" spans="1:15" x14ac:dyDescent="0.3">
      <c r="A1156" s="1" t="s">
        <v>1178</v>
      </c>
      <c r="B1156" s="2">
        <v>42380.53</v>
      </c>
      <c r="C1156" s="1" t="s">
        <v>10</v>
      </c>
      <c r="D1156" s="1" t="s">
        <v>24</v>
      </c>
      <c r="E1156" s="1" t="s">
        <v>12</v>
      </c>
      <c r="F1156" s="1" t="s">
        <v>12</v>
      </c>
      <c r="G1156">
        <v>15</v>
      </c>
      <c r="H1156" s="2">
        <v>5.1865740740741906E-4</v>
      </c>
      <c r="I1156">
        <v>5</v>
      </c>
      <c r="J1156">
        <v>0</v>
      </c>
      <c r="K1156">
        <v>0</v>
      </c>
      <c r="L1156">
        <v>45</v>
      </c>
      <c r="M1156">
        <v>45</v>
      </c>
      <c r="N1156">
        <v>0.75</v>
      </c>
      <c r="O1156">
        <v>0.75</v>
      </c>
    </row>
    <row r="1157" spans="1:15" x14ac:dyDescent="0.3">
      <c r="A1157" s="1" t="s">
        <v>1179</v>
      </c>
      <c r="B1157" s="2">
        <v>42380.53</v>
      </c>
      <c r="C1157" s="1" t="s">
        <v>14</v>
      </c>
      <c r="D1157" s="1" t="s">
        <v>24</v>
      </c>
      <c r="E1157" s="1" t="s">
        <v>12</v>
      </c>
      <c r="F1157" s="1" t="s">
        <v>12</v>
      </c>
      <c r="G1157">
        <v>42</v>
      </c>
      <c r="H1157" s="2">
        <v>4.2613310185184439E-3</v>
      </c>
      <c r="I1157">
        <v>2</v>
      </c>
      <c r="J1157">
        <v>6</v>
      </c>
      <c r="K1157">
        <v>360</v>
      </c>
      <c r="L1157">
        <v>8</v>
      </c>
      <c r="M1157">
        <v>368</v>
      </c>
      <c r="N1157">
        <v>6.1333333333333337</v>
      </c>
      <c r="O1157">
        <v>6.13</v>
      </c>
    </row>
    <row r="1158" spans="1:15" x14ac:dyDescent="0.3">
      <c r="A1158" s="1" t="s">
        <v>1180</v>
      </c>
      <c r="B1158" s="2">
        <v>42380.53</v>
      </c>
      <c r="C1158" s="1" t="s">
        <v>10</v>
      </c>
      <c r="D1158" s="1" t="s">
        <v>21</v>
      </c>
      <c r="E1158" s="1" t="s">
        <v>18</v>
      </c>
      <c r="F1158" s="1" t="s">
        <v>18</v>
      </c>
      <c r="H1158" s="2"/>
    </row>
    <row r="1159" spans="1:15" x14ac:dyDescent="0.3">
      <c r="A1159" s="1" t="s">
        <v>1181</v>
      </c>
      <c r="B1159" s="2">
        <v>42380.53</v>
      </c>
      <c r="C1159" s="1" t="s">
        <v>36</v>
      </c>
      <c r="D1159" s="1" t="s">
        <v>21</v>
      </c>
      <c r="E1159" s="1" t="s">
        <v>12</v>
      </c>
      <c r="F1159" s="1" t="s">
        <v>12</v>
      </c>
      <c r="G1159">
        <v>32</v>
      </c>
      <c r="H1159" s="2">
        <v>3.9478935185184305E-3</v>
      </c>
      <c r="I1159">
        <v>3</v>
      </c>
      <c r="J1159">
        <v>5</v>
      </c>
      <c r="K1159">
        <v>300</v>
      </c>
      <c r="L1159">
        <v>41</v>
      </c>
      <c r="M1159">
        <v>341</v>
      </c>
      <c r="N1159">
        <v>5.6833333333333336</v>
      </c>
      <c r="O1159">
        <v>5.68</v>
      </c>
    </row>
    <row r="1160" spans="1:15" x14ac:dyDescent="0.3">
      <c r="A1160" s="1" t="s">
        <v>1182</v>
      </c>
      <c r="B1160" s="2">
        <v>42380.517</v>
      </c>
      <c r="C1160" s="1" t="s">
        <v>30</v>
      </c>
      <c r="D1160" s="1" t="s">
        <v>11</v>
      </c>
      <c r="E1160" s="1" t="s">
        <v>12</v>
      </c>
      <c r="F1160" s="1" t="s">
        <v>12</v>
      </c>
      <c r="G1160">
        <v>82</v>
      </c>
      <c r="H1160" s="2">
        <v>4.7558680555555011E-3</v>
      </c>
      <c r="I1160">
        <v>3</v>
      </c>
      <c r="J1160">
        <v>6</v>
      </c>
      <c r="K1160">
        <v>360</v>
      </c>
      <c r="L1160">
        <v>51</v>
      </c>
      <c r="M1160">
        <v>411</v>
      </c>
      <c r="N1160">
        <v>6.85</v>
      </c>
      <c r="O1160">
        <v>6.85</v>
      </c>
    </row>
    <row r="1161" spans="1:15" x14ac:dyDescent="0.3">
      <c r="A1161" s="1" t="s">
        <v>1183</v>
      </c>
      <c r="B1161" s="2">
        <v>42380.517</v>
      </c>
      <c r="C1161" s="1" t="s">
        <v>17</v>
      </c>
      <c r="D1161" s="1" t="s">
        <v>26</v>
      </c>
      <c r="E1161" s="1" t="s">
        <v>12</v>
      </c>
      <c r="F1161" s="1" t="s">
        <v>12</v>
      </c>
      <c r="G1161">
        <v>13</v>
      </c>
      <c r="H1161" s="2">
        <v>1.4915046296295476E-3</v>
      </c>
      <c r="I1161">
        <v>5</v>
      </c>
      <c r="J1161">
        <v>2</v>
      </c>
      <c r="K1161">
        <v>120</v>
      </c>
      <c r="L1161">
        <v>9</v>
      </c>
      <c r="M1161">
        <v>129</v>
      </c>
      <c r="N1161">
        <v>2.15</v>
      </c>
      <c r="O1161">
        <v>2.15</v>
      </c>
    </row>
    <row r="1162" spans="1:15" x14ac:dyDescent="0.3">
      <c r="A1162" s="1" t="s">
        <v>1184</v>
      </c>
      <c r="B1162" s="2">
        <v>42380.514000000003</v>
      </c>
      <c r="C1162" s="1" t="s">
        <v>20</v>
      </c>
      <c r="D1162" s="1" t="s">
        <v>21</v>
      </c>
      <c r="E1162" s="1" t="s">
        <v>12</v>
      </c>
      <c r="F1162" s="1" t="s">
        <v>12</v>
      </c>
      <c r="G1162">
        <v>16</v>
      </c>
      <c r="H1162" s="2">
        <v>4.4188541666667636E-3</v>
      </c>
      <c r="I1162">
        <v>4</v>
      </c>
      <c r="J1162">
        <v>6</v>
      </c>
      <c r="K1162">
        <v>360</v>
      </c>
      <c r="L1162">
        <v>22</v>
      </c>
      <c r="M1162">
        <v>382</v>
      </c>
      <c r="N1162">
        <v>6.3666666666666663</v>
      </c>
      <c r="O1162">
        <v>6.37</v>
      </c>
    </row>
    <row r="1163" spans="1:15" x14ac:dyDescent="0.3">
      <c r="A1163" s="1" t="s">
        <v>1185</v>
      </c>
      <c r="B1163" s="2">
        <v>42380.514000000003</v>
      </c>
      <c r="C1163" s="1" t="s">
        <v>36</v>
      </c>
      <c r="D1163" s="1" t="s">
        <v>24</v>
      </c>
      <c r="E1163" s="1" t="s">
        <v>12</v>
      </c>
      <c r="F1163" s="1" t="s">
        <v>12</v>
      </c>
      <c r="G1163">
        <v>64</v>
      </c>
      <c r="H1163" s="2">
        <v>1.8555902777777078E-3</v>
      </c>
      <c r="I1163">
        <v>4</v>
      </c>
      <c r="J1163">
        <v>2</v>
      </c>
      <c r="K1163">
        <v>120</v>
      </c>
      <c r="L1163">
        <v>40</v>
      </c>
      <c r="M1163">
        <v>160</v>
      </c>
      <c r="N1163">
        <v>2.6666666666666665</v>
      </c>
      <c r="O1163">
        <v>2.67</v>
      </c>
    </row>
    <row r="1164" spans="1:15" x14ac:dyDescent="0.3">
      <c r="A1164" s="1" t="s">
        <v>1186</v>
      </c>
      <c r="B1164" s="2">
        <v>42380.506999999998</v>
      </c>
      <c r="C1164" s="1" t="s">
        <v>10</v>
      </c>
      <c r="D1164" s="1" t="s">
        <v>26</v>
      </c>
      <c r="E1164" s="1" t="s">
        <v>12</v>
      </c>
      <c r="F1164" s="1" t="s">
        <v>12</v>
      </c>
      <c r="G1164">
        <v>105</v>
      </c>
      <c r="H1164" s="2">
        <v>4.6077314814814141E-3</v>
      </c>
      <c r="I1164">
        <v>1</v>
      </c>
      <c r="J1164">
        <v>6</v>
      </c>
      <c r="K1164">
        <v>360</v>
      </c>
      <c r="L1164">
        <v>38</v>
      </c>
      <c r="M1164">
        <v>398</v>
      </c>
      <c r="N1164">
        <v>6.6333333333333337</v>
      </c>
      <c r="O1164">
        <v>6.63</v>
      </c>
    </row>
    <row r="1165" spans="1:15" x14ac:dyDescent="0.3">
      <c r="A1165" s="1" t="s">
        <v>1187</v>
      </c>
      <c r="B1165" s="2">
        <v>42380.506999999998</v>
      </c>
      <c r="C1165" s="1" t="s">
        <v>20</v>
      </c>
      <c r="D1165" s="1" t="s">
        <v>21</v>
      </c>
      <c r="E1165" s="1" t="s">
        <v>12</v>
      </c>
      <c r="F1165" s="1" t="s">
        <v>12</v>
      </c>
      <c r="G1165">
        <v>25</v>
      </c>
      <c r="H1165" s="2">
        <v>6.1143518518513851E-4</v>
      </c>
      <c r="I1165">
        <v>3</v>
      </c>
      <c r="J1165">
        <v>0</v>
      </c>
      <c r="K1165">
        <v>0</v>
      </c>
      <c r="L1165">
        <v>53</v>
      </c>
      <c r="M1165">
        <v>53</v>
      </c>
      <c r="N1165">
        <v>0.8833333333333333</v>
      </c>
      <c r="O1165">
        <v>0.88</v>
      </c>
    </row>
    <row r="1166" spans="1:15" x14ac:dyDescent="0.3">
      <c r="A1166" s="1" t="s">
        <v>1188</v>
      </c>
      <c r="B1166" s="2">
        <v>42380.491000000002</v>
      </c>
      <c r="C1166" s="1" t="s">
        <v>30</v>
      </c>
      <c r="D1166" s="1" t="s">
        <v>26</v>
      </c>
      <c r="E1166" s="1" t="s">
        <v>12</v>
      </c>
      <c r="F1166" s="1" t="s">
        <v>12</v>
      </c>
      <c r="G1166">
        <v>116</v>
      </c>
      <c r="H1166" s="2">
        <v>2.7327662037037737E-3</v>
      </c>
      <c r="I1166">
        <v>3</v>
      </c>
      <c r="J1166">
        <v>3</v>
      </c>
      <c r="K1166">
        <v>180</v>
      </c>
      <c r="L1166">
        <v>56</v>
      </c>
      <c r="M1166">
        <v>236</v>
      </c>
      <c r="N1166">
        <v>3.9333333333333331</v>
      </c>
      <c r="O1166">
        <v>3.93</v>
      </c>
    </row>
    <row r="1167" spans="1:15" x14ac:dyDescent="0.3">
      <c r="A1167" s="1" t="s">
        <v>1189</v>
      </c>
      <c r="B1167" s="2">
        <v>42380.491000000002</v>
      </c>
      <c r="C1167" s="1" t="s">
        <v>17</v>
      </c>
      <c r="D1167" s="1" t="s">
        <v>21</v>
      </c>
      <c r="E1167" s="1" t="s">
        <v>12</v>
      </c>
      <c r="F1167" s="1" t="s">
        <v>12</v>
      </c>
      <c r="G1167">
        <v>20</v>
      </c>
      <c r="H1167" s="2">
        <v>3.8025462962965051E-4</v>
      </c>
      <c r="I1167">
        <v>3</v>
      </c>
      <c r="J1167">
        <v>0</v>
      </c>
      <c r="K1167">
        <v>0</v>
      </c>
      <c r="L1167">
        <v>33</v>
      </c>
      <c r="M1167">
        <v>33</v>
      </c>
      <c r="N1167">
        <v>0.55000000000000004</v>
      </c>
      <c r="O1167">
        <v>0.55000000000000004</v>
      </c>
    </row>
    <row r="1168" spans="1:15" x14ac:dyDescent="0.3">
      <c r="A1168" s="1" t="s">
        <v>1190</v>
      </c>
      <c r="B1168" s="2">
        <v>42380.483999999997</v>
      </c>
      <c r="C1168" s="1" t="s">
        <v>23</v>
      </c>
      <c r="D1168" s="1" t="s">
        <v>15</v>
      </c>
      <c r="E1168" s="1" t="s">
        <v>12</v>
      </c>
      <c r="F1168" s="1" t="s">
        <v>12</v>
      </c>
      <c r="G1168">
        <v>34</v>
      </c>
      <c r="H1168" s="2">
        <v>3.1389004629629458E-3</v>
      </c>
      <c r="I1168">
        <v>3</v>
      </c>
      <c r="J1168">
        <v>4</v>
      </c>
      <c r="K1168">
        <v>240</v>
      </c>
      <c r="L1168">
        <v>31</v>
      </c>
      <c r="M1168">
        <v>271</v>
      </c>
      <c r="N1168">
        <v>4.5166666666666666</v>
      </c>
      <c r="O1168">
        <v>4.5199999999999996</v>
      </c>
    </row>
    <row r="1169" spans="1:15" x14ac:dyDescent="0.3">
      <c r="A1169" s="1" t="s">
        <v>1191</v>
      </c>
      <c r="B1169" s="2">
        <v>42380.483999999997</v>
      </c>
      <c r="C1169" s="1" t="s">
        <v>30</v>
      </c>
      <c r="D1169" s="1" t="s">
        <v>21</v>
      </c>
      <c r="E1169" s="1" t="s">
        <v>18</v>
      </c>
      <c r="F1169" s="1" t="s">
        <v>18</v>
      </c>
      <c r="H1169" s="2"/>
    </row>
    <row r="1170" spans="1:15" x14ac:dyDescent="0.3">
      <c r="A1170" s="1" t="s">
        <v>1192</v>
      </c>
      <c r="B1170" s="2">
        <v>42380.478999999999</v>
      </c>
      <c r="C1170" s="1" t="s">
        <v>30</v>
      </c>
      <c r="D1170" s="1" t="s">
        <v>11</v>
      </c>
      <c r="E1170" s="1" t="s">
        <v>18</v>
      </c>
      <c r="F1170" s="1" t="s">
        <v>18</v>
      </c>
      <c r="H1170" s="2"/>
    </row>
    <row r="1171" spans="1:15" x14ac:dyDescent="0.3">
      <c r="A1171" s="1" t="s">
        <v>1193</v>
      </c>
      <c r="B1171" s="2">
        <v>42380.478999999999</v>
      </c>
      <c r="C1171" s="1" t="s">
        <v>23</v>
      </c>
      <c r="D1171" s="1" t="s">
        <v>15</v>
      </c>
      <c r="E1171" s="1" t="s">
        <v>12</v>
      </c>
      <c r="F1171" s="1" t="s">
        <v>18</v>
      </c>
      <c r="G1171">
        <v>75</v>
      </c>
      <c r="H1171" s="2">
        <v>2.4630208333333847E-3</v>
      </c>
      <c r="I1171">
        <v>4</v>
      </c>
      <c r="J1171">
        <v>3</v>
      </c>
      <c r="K1171">
        <v>180</v>
      </c>
      <c r="L1171">
        <v>33</v>
      </c>
      <c r="M1171">
        <v>213</v>
      </c>
      <c r="N1171">
        <v>3.55</v>
      </c>
      <c r="O1171">
        <v>3.55</v>
      </c>
    </row>
    <row r="1172" spans="1:15" x14ac:dyDescent="0.3">
      <c r="A1172" s="1" t="s">
        <v>1194</v>
      </c>
      <c r="B1172" s="2">
        <v>42380.478000000003</v>
      </c>
      <c r="C1172" s="1" t="s">
        <v>14</v>
      </c>
      <c r="D1172" s="1" t="s">
        <v>24</v>
      </c>
      <c r="E1172" s="1" t="s">
        <v>12</v>
      </c>
      <c r="F1172" s="1" t="s">
        <v>12</v>
      </c>
      <c r="G1172">
        <v>79</v>
      </c>
      <c r="H1172" s="2">
        <v>3.749247685185253E-3</v>
      </c>
      <c r="I1172">
        <v>3</v>
      </c>
      <c r="J1172">
        <v>5</v>
      </c>
      <c r="K1172">
        <v>300</v>
      </c>
      <c r="L1172">
        <v>24</v>
      </c>
      <c r="M1172">
        <v>324</v>
      </c>
      <c r="N1172">
        <v>5.4</v>
      </c>
      <c r="O1172">
        <v>5.4</v>
      </c>
    </row>
    <row r="1173" spans="1:15" x14ac:dyDescent="0.3">
      <c r="A1173" s="1" t="s">
        <v>1195</v>
      </c>
      <c r="B1173" s="2">
        <v>42380.478000000003</v>
      </c>
      <c r="C1173" s="1" t="s">
        <v>17</v>
      </c>
      <c r="D1173" s="1" t="s">
        <v>24</v>
      </c>
      <c r="E1173" s="1" t="s">
        <v>12</v>
      </c>
      <c r="F1173" s="1" t="s">
        <v>12</v>
      </c>
      <c r="G1173">
        <v>124</v>
      </c>
      <c r="H1173" s="2">
        <v>2.7579629629630453E-3</v>
      </c>
      <c r="I1173">
        <v>5</v>
      </c>
      <c r="J1173">
        <v>3</v>
      </c>
      <c r="K1173">
        <v>180</v>
      </c>
      <c r="L1173">
        <v>58</v>
      </c>
      <c r="M1173">
        <v>238</v>
      </c>
      <c r="N1173">
        <v>3.9666666666666668</v>
      </c>
      <c r="O1173">
        <v>3.97</v>
      </c>
    </row>
    <row r="1174" spans="1:15" x14ac:dyDescent="0.3">
      <c r="A1174" s="1" t="s">
        <v>1196</v>
      </c>
      <c r="B1174" s="2">
        <v>42380.462</v>
      </c>
      <c r="C1174" s="1" t="s">
        <v>36</v>
      </c>
      <c r="D1174" s="1" t="s">
        <v>11</v>
      </c>
      <c r="E1174" s="1" t="s">
        <v>18</v>
      </c>
      <c r="F1174" s="1" t="s">
        <v>18</v>
      </c>
      <c r="H1174" s="2"/>
    </row>
    <row r="1175" spans="1:15" x14ac:dyDescent="0.3">
      <c r="A1175" s="1" t="s">
        <v>1197</v>
      </c>
      <c r="B1175" s="2">
        <v>42380.462</v>
      </c>
      <c r="C1175" s="1" t="s">
        <v>23</v>
      </c>
      <c r="D1175" s="1" t="s">
        <v>24</v>
      </c>
      <c r="E1175" s="1" t="s">
        <v>12</v>
      </c>
      <c r="F1175" s="1" t="s">
        <v>12</v>
      </c>
      <c r="G1175">
        <v>73</v>
      </c>
      <c r="H1175" s="2">
        <v>5.1961805555555962E-4</v>
      </c>
      <c r="I1175">
        <v>3</v>
      </c>
      <c r="J1175">
        <v>0</v>
      </c>
      <c r="K1175">
        <v>0</v>
      </c>
      <c r="L1175">
        <v>45</v>
      </c>
      <c r="M1175">
        <v>45</v>
      </c>
      <c r="N1175">
        <v>0.75</v>
      </c>
      <c r="O1175">
        <v>0.75</v>
      </c>
    </row>
    <row r="1176" spans="1:15" x14ac:dyDescent="0.3">
      <c r="A1176" s="1" t="s">
        <v>1198</v>
      </c>
      <c r="B1176" s="2">
        <v>42380.438999999998</v>
      </c>
      <c r="C1176" s="1" t="s">
        <v>14</v>
      </c>
      <c r="D1176" s="1" t="s">
        <v>24</v>
      </c>
      <c r="E1176" s="1" t="s">
        <v>12</v>
      </c>
      <c r="F1176" s="1" t="s">
        <v>12</v>
      </c>
      <c r="G1176">
        <v>84</v>
      </c>
      <c r="H1176" s="2">
        <v>3.2993402777776737E-3</v>
      </c>
      <c r="I1176">
        <v>3</v>
      </c>
      <c r="J1176">
        <v>4</v>
      </c>
      <c r="K1176">
        <v>240</v>
      </c>
      <c r="L1176">
        <v>45</v>
      </c>
      <c r="M1176">
        <v>285</v>
      </c>
      <c r="N1176">
        <v>4.75</v>
      </c>
      <c r="O1176">
        <v>4.75</v>
      </c>
    </row>
    <row r="1177" spans="1:15" x14ac:dyDescent="0.3">
      <c r="A1177" s="1" t="s">
        <v>1199</v>
      </c>
      <c r="B1177" s="2">
        <v>42380.438999999998</v>
      </c>
      <c r="C1177" s="1" t="s">
        <v>36</v>
      </c>
      <c r="D1177" s="1" t="s">
        <v>15</v>
      </c>
      <c r="E1177" s="1" t="s">
        <v>12</v>
      </c>
      <c r="F1177" s="1" t="s">
        <v>12</v>
      </c>
      <c r="G1177">
        <v>50</v>
      </c>
      <c r="H1177" s="2">
        <v>4.2348379629628674E-3</v>
      </c>
      <c r="I1177">
        <v>4</v>
      </c>
      <c r="J1177">
        <v>6</v>
      </c>
      <c r="K1177">
        <v>360</v>
      </c>
      <c r="L1177">
        <v>6</v>
      </c>
      <c r="M1177">
        <v>366</v>
      </c>
      <c r="N1177">
        <v>6.1</v>
      </c>
      <c r="O1177">
        <v>6.1</v>
      </c>
    </row>
    <row r="1178" spans="1:15" x14ac:dyDescent="0.3">
      <c r="A1178" s="1" t="s">
        <v>1200</v>
      </c>
      <c r="B1178" s="2">
        <v>42380.434999999998</v>
      </c>
      <c r="C1178" s="1" t="s">
        <v>36</v>
      </c>
      <c r="D1178" s="1" t="s">
        <v>21</v>
      </c>
      <c r="E1178" s="1" t="s">
        <v>12</v>
      </c>
      <c r="F1178" s="1" t="s">
        <v>12</v>
      </c>
      <c r="G1178">
        <v>77</v>
      </c>
      <c r="H1178" s="2">
        <v>3.8979861111110292E-3</v>
      </c>
      <c r="I1178">
        <v>3</v>
      </c>
      <c r="J1178">
        <v>5</v>
      </c>
      <c r="K1178">
        <v>300</v>
      </c>
      <c r="L1178">
        <v>37</v>
      </c>
      <c r="M1178">
        <v>337</v>
      </c>
      <c r="N1178">
        <v>5.6166666666666663</v>
      </c>
      <c r="O1178">
        <v>5.62</v>
      </c>
    </row>
    <row r="1179" spans="1:15" x14ac:dyDescent="0.3">
      <c r="A1179" s="1" t="s">
        <v>1201</v>
      </c>
      <c r="B1179" s="2">
        <v>42380.434999999998</v>
      </c>
      <c r="C1179" s="1" t="s">
        <v>44</v>
      </c>
      <c r="D1179" s="1" t="s">
        <v>26</v>
      </c>
      <c r="E1179" s="1" t="s">
        <v>12</v>
      </c>
      <c r="F1179" s="1" t="s">
        <v>12</v>
      </c>
      <c r="G1179">
        <v>82</v>
      </c>
      <c r="H1179" s="2">
        <v>4.6393402777777926E-3</v>
      </c>
      <c r="I1179">
        <v>3</v>
      </c>
      <c r="J1179">
        <v>6</v>
      </c>
      <c r="K1179">
        <v>360</v>
      </c>
      <c r="L1179">
        <v>41</v>
      </c>
      <c r="M1179">
        <v>401</v>
      </c>
      <c r="N1179">
        <v>6.6833333333333336</v>
      </c>
      <c r="O1179">
        <v>6.68</v>
      </c>
    </row>
    <row r="1180" spans="1:15" x14ac:dyDescent="0.3">
      <c r="A1180" s="1" t="s">
        <v>1202</v>
      </c>
      <c r="B1180" s="2">
        <v>42380.430999999997</v>
      </c>
      <c r="C1180" s="1" t="s">
        <v>36</v>
      </c>
      <c r="D1180" s="1" t="s">
        <v>26</v>
      </c>
      <c r="E1180" s="1" t="s">
        <v>12</v>
      </c>
      <c r="F1180" s="1" t="s">
        <v>12</v>
      </c>
      <c r="G1180">
        <v>106</v>
      </c>
      <c r="H1180" s="2">
        <v>2.5306828703703932E-3</v>
      </c>
      <c r="I1180">
        <v>4</v>
      </c>
      <c r="J1180">
        <v>3</v>
      </c>
      <c r="K1180">
        <v>180</v>
      </c>
      <c r="L1180">
        <v>39</v>
      </c>
      <c r="M1180">
        <v>219</v>
      </c>
      <c r="N1180">
        <v>3.65</v>
      </c>
      <c r="O1180">
        <v>3.65</v>
      </c>
    </row>
    <row r="1181" spans="1:15" x14ac:dyDescent="0.3">
      <c r="A1181" s="1" t="s">
        <v>1203</v>
      </c>
      <c r="B1181" s="2">
        <v>42380.430999999997</v>
      </c>
      <c r="C1181" s="1" t="s">
        <v>20</v>
      </c>
      <c r="D1181" s="1" t="s">
        <v>21</v>
      </c>
      <c r="E1181" s="1" t="s">
        <v>12</v>
      </c>
      <c r="F1181" s="1" t="s">
        <v>12</v>
      </c>
      <c r="G1181">
        <v>70</v>
      </c>
      <c r="H1181" s="2">
        <v>1.0087384259258592E-3</v>
      </c>
      <c r="I1181">
        <v>5</v>
      </c>
      <c r="J1181">
        <v>1</v>
      </c>
      <c r="K1181">
        <v>60</v>
      </c>
      <c r="L1181">
        <v>27</v>
      </c>
      <c r="M1181">
        <v>87</v>
      </c>
      <c r="N1181">
        <v>1.45</v>
      </c>
      <c r="O1181">
        <v>1.45</v>
      </c>
    </row>
    <row r="1182" spans="1:15" x14ac:dyDescent="0.3">
      <c r="A1182" s="1" t="s">
        <v>1204</v>
      </c>
      <c r="B1182" s="2">
        <v>42380.425999999999</v>
      </c>
      <c r="C1182" s="1" t="s">
        <v>20</v>
      </c>
      <c r="D1182" s="1" t="s">
        <v>21</v>
      </c>
      <c r="E1182" s="1" t="s">
        <v>12</v>
      </c>
      <c r="F1182" s="1" t="s">
        <v>12</v>
      </c>
      <c r="G1182">
        <v>47</v>
      </c>
      <c r="H1182" s="2">
        <v>1.7639814814813803E-3</v>
      </c>
      <c r="I1182">
        <v>3</v>
      </c>
      <c r="J1182">
        <v>2</v>
      </c>
      <c r="K1182">
        <v>120</v>
      </c>
      <c r="L1182">
        <v>32</v>
      </c>
      <c r="M1182">
        <v>152</v>
      </c>
      <c r="N1182">
        <v>2.5333333333333332</v>
      </c>
      <c r="O1182">
        <v>2.5299999999999998</v>
      </c>
    </row>
    <row r="1183" spans="1:15" x14ac:dyDescent="0.3">
      <c r="A1183" s="1" t="s">
        <v>1205</v>
      </c>
      <c r="B1183" s="2">
        <v>42380.425999999999</v>
      </c>
      <c r="C1183" s="1" t="s">
        <v>17</v>
      </c>
      <c r="D1183" s="1" t="s">
        <v>15</v>
      </c>
      <c r="E1183" s="1" t="s">
        <v>12</v>
      </c>
      <c r="F1183" s="1" t="s">
        <v>12</v>
      </c>
      <c r="G1183">
        <v>88</v>
      </c>
      <c r="H1183" s="2">
        <v>3.1673611111111555E-3</v>
      </c>
      <c r="I1183">
        <v>3</v>
      </c>
      <c r="J1183">
        <v>4</v>
      </c>
      <c r="K1183">
        <v>240</v>
      </c>
      <c r="L1183">
        <v>34</v>
      </c>
      <c r="M1183">
        <v>274</v>
      </c>
      <c r="N1183">
        <v>4.5666666666666664</v>
      </c>
      <c r="O1183">
        <v>4.57</v>
      </c>
    </row>
    <row r="1184" spans="1:15" x14ac:dyDescent="0.3">
      <c r="A1184" s="1" t="s">
        <v>1206</v>
      </c>
      <c r="B1184" s="2">
        <v>42380.42</v>
      </c>
      <c r="C1184" s="1" t="s">
        <v>20</v>
      </c>
      <c r="D1184" s="1" t="s">
        <v>11</v>
      </c>
      <c r="E1184" s="1" t="s">
        <v>12</v>
      </c>
      <c r="F1184" s="1" t="s">
        <v>12</v>
      </c>
      <c r="G1184">
        <v>22</v>
      </c>
      <c r="H1184" s="2">
        <v>3.9554282407407992E-3</v>
      </c>
      <c r="I1184">
        <v>3</v>
      </c>
      <c r="J1184">
        <v>5</v>
      </c>
      <c r="K1184">
        <v>300</v>
      </c>
      <c r="L1184">
        <v>42</v>
      </c>
      <c r="M1184">
        <v>342</v>
      </c>
      <c r="N1184">
        <v>5.7</v>
      </c>
      <c r="O1184">
        <v>5.7</v>
      </c>
    </row>
    <row r="1185" spans="1:15" x14ac:dyDescent="0.3">
      <c r="A1185" s="1" t="s">
        <v>1207</v>
      </c>
      <c r="B1185" s="2">
        <v>42380.42</v>
      </c>
      <c r="C1185" s="1" t="s">
        <v>30</v>
      </c>
      <c r="D1185" s="1" t="s">
        <v>15</v>
      </c>
      <c r="E1185" s="1" t="s">
        <v>12</v>
      </c>
      <c r="F1185" s="1" t="s">
        <v>12</v>
      </c>
      <c r="G1185">
        <v>31</v>
      </c>
      <c r="H1185" s="2">
        <v>3.7006134259258694E-3</v>
      </c>
      <c r="I1185">
        <v>3</v>
      </c>
      <c r="J1185">
        <v>5</v>
      </c>
      <c r="K1185">
        <v>300</v>
      </c>
      <c r="L1185">
        <v>20</v>
      </c>
      <c r="M1185">
        <v>320</v>
      </c>
      <c r="N1185">
        <v>5.333333333333333</v>
      </c>
      <c r="O1185">
        <v>5.33</v>
      </c>
    </row>
    <row r="1186" spans="1:15" x14ac:dyDescent="0.3">
      <c r="A1186" s="1" t="s">
        <v>1208</v>
      </c>
      <c r="B1186" s="2">
        <v>42380.409</v>
      </c>
      <c r="C1186" s="1" t="s">
        <v>17</v>
      </c>
      <c r="D1186" s="1" t="s">
        <v>26</v>
      </c>
      <c r="E1186" s="1" t="s">
        <v>18</v>
      </c>
      <c r="F1186" s="1" t="s">
        <v>18</v>
      </c>
      <c r="H1186" s="2"/>
    </row>
    <row r="1187" spans="1:15" x14ac:dyDescent="0.3">
      <c r="A1187" s="1" t="s">
        <v>1209</v>
      </c>
      <c r="B1187" s="2">
        <v>42380.409</v>
      </c>
      <c r="C1187" s="1" t="s">
        <v>44</v>
      </c>
      <c r="D1187" s="1" t="s">
        <v>26</v>
      </c>
      <c r="E1187" s="1" t="s">
        <v>12</v>
      </c>
      <c r="F1187" s="1" t="s">
        <v>12</v>
      </c>
      <c r="G1187">
        <v>30</v>
      </c>
      <c r="H1187" s="2">
        <v>3.134583333333385E-3</v>
      </c>
      <c r="I1187">
        <v>3</v>
      </c>
      <c r="J1187">
        <v>4</v>
      </c>
      <c r="K1187">
        <v>240</v>
      </c>
      <c r="L1187">
        <v>31</v>
      </c>
      <c r="M1187">
        <v>271</v>
      </c>
      <c r="N1187">
        <v>4.5166666666666666</v>
      </c>
      <c r="O1187">
        <v>4.5199999999999996</v>
      </c>
    </row>
    <row r="1188" spans="1:15" x14ac:dyDescent="0.3">
      <c r="A1188" s="1" t="s">
        <v>1210</v>
      </c>
      <c r="B1188" s="2">
        <v>42380.402000000002</v>
      </c>
      <c r="C1188" s="1" t="s">
        <v>20</v>
      </c>
      <c r="D1188" s="1" t="s">
        <v>11</v>
      </c>
      <c r="E1188" s="1" t="s">
        <v>12</v>
      </c>
      <c r="F1188" s="1" t="s">
        <v>12</v>
      </c>
      <c r="G1188">
        <v>81</v>
      </c>
      <c r="H1188" s="2">
        <v>3.0261921296297345E-3</v>
      </c>
      <c r="I1188">
        <v>5</v>
      </c>
      <c r="J1188">
        <v>4</v>
      </c>
      <c r="K1188">
        <v>240</v>
      </c>
      <c r="L1188">
        <v>21</v>
      </c>
      <c r="M1188">
        <v>261</v>
      </c>
      <c r="N1188">
        <v>4.3499999999999996</v>
      </c>
      <c r="O1188">
        <v>4.3499999999999996</v>
      </c>
    </row>
    <row r="1189" spans="1:15" x14ac:dyDescent="0.3">
      <c r="A1189" s="1" t="s">
        <v>1211</v>
      </c>
      <c r="B1189" s="2">
        <v>42380.402000000002</v>
      </c>
      <c r="C1189" s="1" t="s">
        <v>14</v>
      </c>
      <c r="D1189" s="1" t="s">
        <v>21</v>
      </c>
      <c r="E1189" s="1" t="s">
        <v>12</v>
      </c>
      <c r="F1189" s="1" t="s">
        <v>12</v>
      </c>
      <c r="G1189">
        <v>116</v>
      </c>
      <c r="H1189" s="2">
        <v>1.4984259259258614E-3</v>
      </c>
      <c r="I1189">
        <v>4</v>
      </c>
      <c r="J1189">
        <v>2</v>
      </c>
      <c r="K1189">
        <v>120</v>
      </c>
      <c r="L1189">
        <v>9</v>
      </c>
      <c r="M1189">
        <v>129</v>
      </c>
      <c r="N1189">
        <v>2.15</v>
      </c>
      <c r="O1189">
        <v>2.15</v>
      </c>
    </row>
    <row r="1190" spans="1:15" x14ac:dyDescent="0.3">
      <c r="A1190" s="1" t="s">
        <v>1212</v>
      </c>
      <c r="B1190" s="2">
        <v>42380.402000000002</v>
      </c>
      <c r="C1190" s="1" t="s">
        <v>20</v>
      </c>
      <c r="D1190" s="1" t="s">
        <v>21</v>
      </c>
      <c r="E1190" s="1" t="s">
        <v>18</v>
      </c>
      <c r="F1190" s="1" t="s">
        <v>18</v>
      </c>
      <c r="H1190" s="2"/>
    </row>
    <row r="1191" spans="1:15" x14ac:dyDescent="0.3">
      <c r="A1191" s="1" t="s">
        <v>1213</v>
      </c>
      <c r="B1191" s="2">
        <v>42380.402000000002</v>
      </c>
      <c r="C1191" s="1" t="s">
        <v>44</v>
      </c>
      <c r="D1191" s="1" t="s">
        <v>26</v>
      </c>
      <c r="E1191" s="1" t="s">
        <v>12</v>
      </c>
      <c r="F1191" s="1" t="s">
        <v>12</v>
      </c>
      <c r="G1191">
        <v>63</v>
      </c>
      <c r="H1191" s="2">
        <v>2.8792708333333916E-3</v>
      </c>
      <c r="I1191">
        <v>3</v>
      </c>
      <c r="J1191">
        <v>4</v>
      </c>
      <c r="K1191">
        <v>240</v>
      </c>
      <c r="L1191">
        <v>9</v>
      </c>
      <c r="M1191">
        <v>249</v>
      </c>
      <c r="N1191">
        <v>4.1500000000000004</v>
      </c>
      <c r="O1191">
        <v>4.1500000000000004</v>
      </c>
    </row>
    <row r="1192" spans="1:15" x14ac:dyDescent="0.3">
      <c r="A1192" s="1" t="s">
        <v>1214</v>
      </c>
      <c r="B1192" s="2">
        <v>42380.400999999998</v>
      </c>
      <c r="C1192" s="1" t="s">
        <v>30</v>
      </c>
      <c r="D1192" s="1" t="s">
        <v>26</v>
      </c>
      <c r="E1192" s="1" t="s">
        <v>12</v>
      </c>
      <c r="F1192" s="1" t="s">
        <v>12</v>
      </c>
      <c r="G1192">
        <v>84</v>
      </c>
      <c r="H1192" s="2">
        <v>1.6772685185184599E-3</v>
      </c>
      <c r="I1192">
        <v>4</v>
      </c>
      <c r="J1192">
        <v>2</v>
      </c>
      <c r="K1192">
        <v>120</v>
      </c>
      <c r="L1192">
        <v>25</v>
      </c>
      <c r="M1192">
        <v>145</v>
      </c>
      <c r="N1192">
        <v>2.4166666666666665</v>
      </c>
      <c r="O1192">
        <v>2.42</v>
      </c>
    </row>
    <row r="1193" spans="1:15" x14ac:dyDescent="0.3">
      <c r="A1193" s="1" t="s">
        <v>1215</v>
      </c>
      <c r="B1193" s="2">
        <v>42380.400999999998</v>
      </c>
      <c r="C1193" s="1" t="s">
        <v>30</v>
      </c>
      <c r="D1193" s="1" t="s">
        <v>11</v>
      </c>
      <c r="E1193" s="1" t="s">
        <v>18</v>
      </c>
      <c r="F1193" s="1" t="s">
        <v>18</v>
      </c>
      <c r="H1193" s="2"/>
    </row>
    <row r="1194" spans="1:15" x14ac:dyDescent="0.3">
      <c r="A1194" s="1" t="s">
        <v>1216</v>
      </c>
      <c r="B1194" s="2">
        <v>42380.396000000001</v>
      </c>
      <c r="C1194" s="1" t="s">
        <v>36</v>
      </c>
      <c r="D1194" s="1" t="s">
        <v>26</v>
      </c>
      <c r="E1194" s="1" t="s">
        <v>12</v>
      </c>
      <c r="F1194" s="1" t="s">
        <v>12</v>
      </c>
      <c r="G1194">
        <v>92</v>
      </c>
      <c r="H1194" s="2">
        <v>1.3962731481480528E-3</v>
      </c>
      <c r="I1194">
        <v>3</v>
      </c>
      <c r="J1194">
        <v>2</v>
      </c>
      <c r="K1194">
        <v>120</v>
      </c>
      <c r="L1194">
        <v>1</v>
      </c>
      <c r="M1194">
        <v>121</v>
      </c>
      <c r="N1194">
        <v>2.0166666666666666</v>
      </c>
      <c r="O1194">
        <v>2.02</v>
      </c>
    </row>
    <row r="1195" spans="1:15" x14ac:dyDescent="0.3">
      <c r="A1195" s="1" t="s">
        <v>1217</v>
      </c>
      <c r="B1195" s="2">
        <v>42380.396000000001</v>
      </c>
      <c r="C1195" s="1" t="s">
        <v>23</v>
      </c>
      <c r="D1195" s="1" t="s">
        <v>21</v>
      </c>
      <c r="E1195" s="1" t="s">
        <v>12</v>
      </c>
      <c r="F1195" s="1" t="s">
        <v>12</v>
      </c>
      <c r="G1195">
        <v>110</v>
      </c>
      <c r="H1195" s="2">
        <v>3.8378009259258938E-3</v>
      </c>
      <c r="I1195">
        <v>2</v>
      </c>
      <c r="J1195">
        <v>5</v>
      </c>
      <c r="K1195">
        <v>300</v>
      </c>
      <c r="L1195">
        <v>32</v>
      </c>
      <c r="M1195">
        <v>332</v>
      </c>
      <c r="N1195">
        <v>5.5333333333333332</v>
      </c>
      <c r="O1195">
        <v>5.53</v>
      </c>
    </row>
    <row r="1196" spans="1:15" x14ac:dyDescent="0.3">
      <c r="A1196" s="1" t="s">
        <v>1218</v>
      </c>
      <c r="B1196" s="2">
        <v>42379.741999999998</v>
      </c>
      <c r="C1196" s="1" t="s">
        <v>20</v>
      </c>
      <c r="D1196" s="1" t="s">
        <v>24</v>
      </c>
      <c r="E1196" s="1" t="s">
        <v>12</v>
      </c>
      <c r="F1196" s="1" t="s">
        <v>12</v>
      </c>
      <c r="G1196">
        <v>47</v>
      </c>
      <c r="H1196" s="2">
        <v>6.7273148148139228E-4</v>
      </c>
      <c r="I1196">
        <v>3</v>
      </c>
      <c r="J1196">
        <v>0</v>
      </c>
      <c r="K1196">
        <v>0</v>
      </c>
      <c r="L1196">
        <v>58</v>
      </c>
      <c r="M1196">
        <v>58</v>
      </c>
      <c r="N1196">
        <v>0.96666666666666667</v>
      </c>
      <c r="O1196">
        <v>0.97</v>
      </c>
    </row>
    <row r="1197" spans="1:15" x14ac:dyDescent="0.3">
      <c r="A1197" s="1" t="s">
        <v>1219</v>
      </c>
      <c r="B1197" s="2">
        <v>42379.741999999998</v>
      </c>
      <c r="C1197" s="1" t="s">
        <v>14</v>
      </c>
      <c r="D1197" s="1" t="s">
        <v>15</v>
      </c>
      <c r="E1197" s="1" t="s">
        <v>12</v>
      </c>
      <c r="F1197" s="1" t="s">
        <v>18</v>
      </c>
      <c r="G1197">
        <v>124</v>
      </c>
      <c r="H1197" s="2">
        <v>4.6975347222222297E-3</v>
      </c>
      <c r="I1197">
        <v>5</v>
      </c>
      <c r="J1197">
        <v>6</v>
      </c>
      <c r="K1197">
        <v>360</v>
      </c>
      <c r="L1197">
        <v>46</v>
      </c>
      <c r="M1197">
        <v>406</v>
      </c>
      <c r="N1197">
        <v>6.7666666666666666</v>
      </c>
      <c r="O1197">
        <v>6.77</v>
      </c>
    </row>
    <row r="1198" spans="1:15" x14ac:dyDescent="0.3">
      <c r="A1198" s="1" t="s">
        <v>1220</v>
      </c>
      <c r="B1198" s="2">
        <v>42379.735999999997</v>
      </c>
      <c r="C1198" s="1" t="s">
        <v>14</v>
      </c>
      <c r="D1198" s="1" t="s">
        <v>21</v>
      </c>
      <c r="E1198" s="1" t="s">
        <v>12</v>
      </c>
      <c r="F1198" s="1" t="s">
        <v>12</v>
      </c>
      <c r="G1198">
        <v>69</v>
      </c>
      <c r="H1198" s="2">
        <v>5.4138888888899395E-4</v>
      </c>
      <c r="I1198">
        <v>3</v>
      </c>
      <c r="J1198">
        <v>0</v>
      </c>
      <c r="K1198">
        <v>0</v>
      </c>
      <c r="L1198">
        <v>47</v>
      </c>
      <c r="M1198">
        <v>47</v>
      </c>
      <c r="N1198">
        <v>0.78333333333333333</v>
      </c>
      <c r="O1198">
        <v>0.78</v>
      </c>
    </row>
    <row r="1199" spans="1:15" x14ac:dyDescent="0.3">
      <c r="A1199" s="1" t="s">
        <v>1221</v>
      </c>
      <c r="B1199" s="2">
        <v>42379.735999999997</v>
      </c>
      <c r="C1199" s="1" t="s">
        <v>10</v>
      </c>
      <c r="D1199" s="1" t="s">
        <v>24</v>
      </c>
      <c r="E1199" s="1" t="s">
        <v>12</v>
      </c>
      <c r="F1199" s="1" t="s">
        <v>18</v>
      </c>
      <c r="G1199">
        <v>122</v>
      </c>
      <c r="H1199" s="2">
        <v>1.9448842592593163E-3</v>
      </c>
      <c r="I1199">
        <v>1</v>
      </c>
      <c r="J1199">
        <v>2</v>
      </c>
      <c r="K1199">
        <v>120</v>
      </c>
      <c r="L1199">
        <v>48</v>
      </c>
      <c r="M1199">
        <v>168</v>
      </c>
      <c r="N1199">
        <v>2.8</v>
      </c>
      <c r="O1199">
        <v>2.8</v>
      </c>
    </row>
    <row r="1200" spans="1:15" x14ac:dyDescent="0.3">
      <c r="A1200" s="1" t="s">
        <v>1222</v>
      </c>
      <c r="B1200" s="2">
        <v>42379.733</v>
      </c>
      <c r="C1200" s="1" t="s">
        <v>17</v>
      </c>
      <c r="D1200" s="1" t="s">
        <v>26</v>
      </c>
      <c r="E1200" s="1" t="s">
        <v>12</v>
      </c>
      <c r="F1200" s="1" t="s">
        <v>12</v>
      </c>
      <c r="G1200">
        <v>10</v>
      </c>
      <c r="H1200" s="2">
        <v>3.4510185185185893E-3</v>
      </c>
      <c r="I1200">
        <v>3</v>
      </c>
      <c r="J1200">
        <v>4</v>
      </c>
      <c r="K1200">
        <v>240</v>
      </c>
      <c r="L1200">
        <v>58</v>
      </c>
      <c r="M1200">
        <v>298</v>
      </c>
      <c r="N1200">
        <v>4.9666666666666668</v>
      </c>
      <c r="O1200">
        <v>4.97</v>
      </c>
    </row>
    <row r="1201" spans="1:15" x14ac:dyDescent="0.3">
      <c r="A1201" s="1" t="s">
        <v>1223</v>
      </c>
      <c r="B1201" s="2">
        <v>42379.733</v>
      </c>
      <c r="C1201" s="1" t="s">
        <v>14</v>
      </c>
      <c r="D1201" s="1" t="s">
        <v>15</v>
      </c>
      <c r="E1201" s="1" t="s">
        <v>12</v>
      </c>
      <c r="F1201" s="1" t="s">
        <v>12</v>
      </c>
      <c r="G1201">
        <v>110</v>
      </c>
      <c r="H1201" s="2">
        <v>2.9394212962963184E-3</v>
      </c>
      <c r="I1201">
        <v>3</v>
      </c>
      <c r="J1201">
        <v>4</v>
      </c>
      <c r="K1201">
        <v>240</v>
      </c>
      <c r="L1201">
        <v>14</v>
      </c>
      <c r="M1201">
        <v>254</v>
      </c>
      <c r="N1201">
        <v>4.2333333333333334</v>
      </c>
      <c r="O1201">
        <v>4.2300000000000004</v>
      </c>
    </row>
    <row r="1202" spans="1:15" x14ac:dyDescent="0.3">
      <c r="A1202" s="1" t="s">
        <v>1224</v>
      </c>
      <c r="B1202" s="2">
        <v>42379.73</v>
      </c>
      <c r="C1202" s="1" t="s">
        <v>30</v>
      </c>
      <c r="D1202" s="1" t="s">
        <v>24</v>
      </c>
      <c r="E1202" s="1" t="s">
        <v>12</v>
      </c>
      <c r="F1202" s="1" t="s">
        <v>12</v>
      </c>
      <c r="G1202">
        <v>50</v>
      </c>
      <c r="H1202" s="2">
        <v>1.8592476851850837E-3</v>
      </c>
      <c r="I1202">
        <v>2</v>
      </c>
      <c r="J1202">
        <v>2</v>
      </c>
      <c r="K1202">
        <v>120</v>
      </c>
      <c r="L1202">
        <v>41</v>
      </c>
      <c r="M1202">
        <v>161</v>
      </c>
      <c r="N1202">
        <v>2.6833333333333331</v>
      </c>
      <c r="O1202">
        <v>2.68</v>
      </c>
    </row>
    <row r="1203" spans="1:15" x14ac:dyDescent="0.3">
      <c r="A1203" s="1" t="s">
        <v>1225</v>
      </c>
      <c r="B1203" s="2">
        <v>42379.73</v>
      </c>
      <c r="C1203" s="1" t="s">
        <v>36</v>
      </c>
      <c r="D1203" s="1" t="s">
        <v>11</v>
      </c>
      <c r="E1203" s="1" t="s">
        <v>12</v>
      </c>
      <c r="F1203" s="1" t="s">
        <v>18</v>
      </c>
      <c r="G1203">
        <v>15</v>
      </c>
      <c r="H1203" s="2">
        <v>2.1125578703704573E-3</v>
      </c>
      <c r="I1203">
        <v>1</v>
      </c>
      <c r="J1203">
        <v>3</v>
      </c>
      <c r="K1203">
        <v>180</v>
      </c>
      <c r="L1203">
        <v>3</v>
      </c>
      <c r="M1203">
        <v>183</v>
      </c>
      <c r="N1203">
        <v>3.05</v>
      </c>
      <c r="O1203">
        <v>3.05</v>
      </c>
    </row>
    <row r="1204" spans="1:15" x14ac:dyDescent="0.3">
      <c r="A1204" s="1" t="s">
        <v>1226</v>
      </c>
      <c r="B1204" s="2">
        <v>42379.726000000002</v>
      </c>
      <c r="C1204" s="1" t="s">
        <v>23</v>
      </c>
      <c r="D1204" s="1" t="s">
        <v>26</v>
      </c>
      <c r="E1204" s="1" t="s">
        <v>12</v>
      </c>
      <c r="F1204" s="1" t="s">
        <v>12</v>
      </c>
      <c r="G1204">
        <v>79</v>
      </c>
      <c r="H1204" s="2">
        <v>1.7350347222222506E-3</v>
      </c>
      <c r="I1204">
        <v>3</v>
      </c>
      <c r="J1204">
        <v>2</v>
      </c>
      <c r="K1204">
        <v>120</v>
      </c>
      <c r="L1204">
        <v>30</v>
      </c>
      <c r="M1204">
        <v>150</v>
      </c>
      <c r="N1204">
        <v>2.5</v>
      </c>
      <c r="O1204">
        <v>2.5</v>
      </c>
    </row>
    <row r="1205" spans="1:15" x14ac:dyDescent="0.3">
      <c r="A1205" s="1" t="s">
        <v>1227</v>
      </c>
      <c r="B1205" s="2">
        <v>42379.726000000002</v>
      </c>
      <c r="C1205" s="1" t="s">
        <v>36</v>
      </c>
      <c r="D1205" s="1" t="s">
        <v>15</v>
      </c>
      <c r="E1205" s="1" t="s">
        <v>12</v>
      </c>
      <c r="F1205" s="1" t="s">
        <v>12</v>
      </c>
      <c r="G1205">
        <v>120</v>
      </c>
      <c r="H1205" s="2">
        <v>1.4904282407406377E-3</v>
      </c>
      <c r="I1205">
        <v>1</v>
      </c>
      <c r="J1205">
        <v>2</v>
      </c>
      <c r="K1205">
        <v>120</v>
      </c>
      <c r="L1205">
        <v>9</v>
      </c>
      <c r="M1205">
        <v>129</v>
      </c>
      <c r="N1205">
        <v>2.15</v>
      </c>
      <c r="O1205">
        <v>2.15</v>
      </c>
    </row>
    <row r="1206" spans="1:15" x14ac:dyDescent="0.3">
      <c r="A1206" s="1" t="s">
        <v>1228</v>
      </c>
      <c r="B1206" s="2">
        <v>42379.724999999999</v>
      </c>
      <c r="C1206" s="1" t="s">
        <v>20</v>
      </c>
      <c r="D1206" s="1" t="s">
        <v>21</v>
      </c>
      <c r="E1206" s="1" t="s">
        <v>12</v>
      </c>
      <c r="F1206" s="1" t="s">
        <v>12</v>
      </c>
      <c r="G1206">
        <v>55</v>
      </c>
      <c r="H1206" s="2">
        <v>2.9368865740739825E-3</v>
      </c>
      <c r="I1206">
        <v>4</v>
      </c>
      <c r="J1206">
        <v>4</v>
      </c>
      <c r="K1206">
        <v>240</v>
      </c>
      <c r="L1206">
        <v>14</v>
      </c>
      <c r="M1206">
        <v>254</v>
      </c>
      <c r="N1206">
        <v>4.2333333333333334</v>
      </c>
      <c r="O1206">
        <v>4.2300000000000004</v>
      </c>
    </row>
    <row r="1207" spans="1:15" x14ac:dyDescent="0.3">
      <c r="A1207" s="1" t="s">
        <v>1229</v>
      </c>
      <c r="B1207" s="2">
        <v>42379.724999999999</v>
      </c>
      <c r="C1207" s="1" t="s">
        <v>30</v>
      </c>
      <c r="D1207" s="1" t="s">
        <v>15</v>
      </c>
      <c r="E1207" s="1" t="s">
        <v>18</v>
      </c>
      <c r="F1207" s="1" t="s">
        <v>18</v>
      </c>
      <c r="H1207" s="2"/>
    </row>
    <row r="1208" spans="1:15" x14ac:dyDescent="0.3">
      <c r="A1208" s="1" t="s">
        <v>1230</v>
      </c>
      <c r="B1208" s="2">
        <v>42379.707000000002</v>
      </c>
      <c r="C1208" s="1" t="s">
        <v>23</v>
      </c>
      <c r="D1208" s="1" t="s">
        <v>26</v>
      </c>
      <c r="E1208" s="1" t="s">
        <v>12</v>
      </c>
      <c r="F1208" s="1" t="s">
        <v>12</v>
      </c>
      <c r="G1208">
        <v>121</v>
      </c>
      <c r="H1208" s="2">
        <v>7.3924768518529582E-4</v>
      </c>
      <c r="I1208">
        <v>3</v>
      </c>
      <c r="J1208">
        <v>1</v>
      </c>
      <c r="K1208">
        <v>60</v>
      </c>
      <c r="L1208">
        <v>4</v>
      </c>
      <c r="M1208">
        <v>64</v>
      </c>
      <c r="N1208">
        <v>1.0666666666666667</v>
      </c>
      <c r="O1208">
        <v>1.07</v>
      </c>
    </row>
    <row r="1209" spans="1:15" x14ac:dyDescent="0.3">
      <c r="A1209" s="1" t="s">
        <v>1231</v>
      </c>
      <c r="B1209" s="2">
        <v>42379.707000000002</v>
      </c>
      <c r="C1209" s="1" t="s">
        <v>44</v>
      </c>
      <c r="D1209" s="1" t="s">
        <v>15</v>
      </c>
      <c r="E1209" s="1" t="s">
        <v>12</v>
      </c>
      <c r="F1209" s="1" t="s">
        <v>12</v>
      </c>
      <c r="G1209">
        <v>117</v>
      </c>
      <c r="H1209" s="2">
        <v>1.9741319444444017E-3</v>
      </c>
      <c r="I1209">
        <v>4</v>
      </c>
      <c r="J1209">
        <v>2</v>
      </c>
      <c r="K1209">
        <v>120</v>
      </c>
      <c r="L1209">
        <v>51</v>
      </c>
      <c r="M1209">
        <v>171</v>
      </c>
      <c r="N1209">
        <v>2.85</v>
      </c>
      <c r="O1209">
        <v>2.85</v>
      </c>
    </row>
    <row r="1210" spans="1:15" x14ac:dyDescent="0.3">
      <c r="A1210" s="1" t="s">
        <v>1232</v>
      </c>
      <c r="B1210" s="2">
        <v>42379.696000000004</v>
      </c>
      <c r="C1210" s="1" t="s">
        <v>20</v>
      </c>
      <c r="D1210" s="1" t="s">
        <v>24</v>
      </c>
      <c r="E1210" s="1" t="s">
        <v>18</v>
      </c>
      <c r="F1210" s="1" t="s">
        <v>18</v>
      </c>
      <c r="H1210" s="2"/>
    </row>
    <row r="1211" spans="1:15" x14ac:dyDescent="0.3">
      <c r="A1211" s="1" t="s">
        <v>1233</v>
      </c>
      <c r="B1211" s="2">
        <v>42379.696000000004</v>
      </c>
      <c r="C1211" s="1" t="s">
        <v>23</v>
      </c>
      <c r="D1211" s="1" t="s">
        <v>21</v>
      </c>
      <c r="E1211" s="1" t="s">
        <v>12</v>
      </c>
      <c r="F1211" s="1" t="s">
        <v>12</v>
      </c>
      <c r="G1211">
        <v>81</v>
      </c>
      <c r="H1211" s="2">
        <v>4.5822800925925389E-3</v>
      </c>
      <c r="I1211">
        <v>4</v>
      </c>
      <c r="J1211">
        <v>6</v>
      </c>
      <c r="K1211">
        <v>360</v>
      </c>
      <c r="L1211">
        <v>36</v>
      </c>
      <c r="M1211">
        <v>396</v>
      </c>
      <c r="N1211">
        <v>6.6</v>
      </c>
      <c r="O1211">
        <v>6.6</v>
      </c>
    </row>
    <row r="1212" spans="1:15" x14ac:dyDescent="0.3">
      <c r="A1212" s="1" t="s">
        <v>1234</v>
      </c>
      <c r="B1212" s="2">
        <v>42379.692999999999</v>
      </c>
      <c r="C1212" s="1" t="s">
        <v>44</v>
      </c>
      <c r="D1212" s="1" t="s">
        <v>21</v>
      </c>
      <c r="E1212" s="1" t="s">
        <v>12</v>
      </c>
      <c r="F1212" s="1" t="s">
        <v>12</v>
      </c>
      <c r="G1212">
        <v>102</v>
      </c>
      <c r="H1212" s="2">
        <v>4.4337962962970323E-4</v>
      </c>
      <c r="I1212">
        <v>5</v>
      </c>
      <c r="J1212">
        <v>0</v>
      </c>
      <c r="K1212">
        <v>0</v>
      </c>
      <c r="L1212">
        <v>38</v>
      </c>
      <c r="M1212">
        <v>38</v>
      </c>
      <c r="N1212">
        <v>0.6333333333333333</v>
      </c>
      <c r="O1212">
        <v>0.63</v>
      </c>
    </row>
    <row r="1213" spans="1:15" x14ac:dyDescent="0.3">
      <c r="A1213" s="1" t="s">
        <v>1235</v>
      </c>
      <c r="B1213" s="2">
        <v>42379.692999999999</v>
      </c>
      <c r="C1213" s="1" t="s">
        <v>44</v>
      </c>
      <c r="D1213" s="1" t="s">
        <v>21</v>
      </c>
      <c r="E1213" s="1" t="s">
        <v>12</v>
      </c>
      <c r="F1213" s="1" t="s">
        <v>12</v>
      </c>
      <c r="G1213">
        <v>74</v>
      </c>
      <c r="H1213" s="2">
        <v>4.813287037036984E-3</v>
      </c>
      <c r="I1213">
        <v>5</v>
      </c>
      <c r="J1213">
        <v>6</v>
      </c>
      <c r="K1213">
        <v>360</v>
      </c>
      <c r="L1213">
        <v>56</v>
      </c>
      <c r="M1213">
        <v>416</v>
      </c>
      <c r="N1213">
        <v>6.9333333333333336</v>
      </c>
      <c r="O1213">
        <v>6.93</v>
      </c>
    </row>
    <row r="1214" spans="1:15" x14ac:dyDescent="0.3">
      <c r="A1214" s="1" t="s">
        <v>1236</v>
      </c>
      <c r="B1214" s="2">
        <v>42379.692999999999</v>
      </c>
      <c r="C1214" s="1" t="s">
        <v>14</v>
      </c>
      <c r="D1214" s="1" t="s">
        <v>21</v>
      </c>
      <c r="E1214" s="1" t="s">
        <v>12</v>
      </c>
      <c r="F1214" s="1" t="s">
        <v>12</v>
      </c>
      <c r="G1214">
        <v>28</v>
      </c>
      <c r="H1214" s="2">
        <v>1.0266782407406527E-3</v>
      </c>
      <c r="I1214">
        <v>1</v>
      </c>
      <c r="J1214">
        <v>1</v>
      </c>
      <c r="K1214">
        <v>60</v>
      </c>
      <c r="L1214">
        <v>29</v>
      </c>
      <c r="M1214">
        <v>89</v>
      </c>
      <c r="N1214">
        <v>1.4833333333333334</v>
      </c>
      <c r="O1214">
        <v>1.48</v>
      </c>
    </row>
    <row r="1215" spans="1:15" x14ac:dyDescent="0.3">
      <c r="A1215" s="1" t="s">
        <v>1237</v>
      </c>
      <c r="B1215" s="2">
        <v>42379.692999999999</v>
      </c>
      <c r="C1215" s="1" t="s">
        <v>44</v>
      </c>
      <c r="D1215" s="1" t="s">
        <v>24</v>
      </c>
      <c r="E1215" s="1" t="s">
        <v>12</v>
      </c>
      <c r="F1215" s="1" t="s">
        <v>12</v>
      </c>
      <c r="G1215">
        <v>64</v>
      </c>
      <c r="H1215" s="2">
        <v>1.7674768518518569E-3</v>
      </c>
      <c r="I1215">
        <v>4</v>
      </c>
      <c r="J1215">
        <v>2</v>
      </c>
      <c r="K1215">
        <v>120</v>
      </c>
      <c r="L1215">
        <v>33</v>
      </c>
      <c r="M1215">
        <v>153</v>
      </c>
      <c r="N1215">
        <v>2.5499999999999998</v>
      </c>
      <c r="O1215">
        <v>2.5499999999999998</v>
      </c>
    </row>
    <row r="1216" spans="1:15" x14ac:dyDescent="0.3">
      <c r="A1216" s="1" t="s">
        <v>1238</v>
      </c>
      <c r="B1216" s="2">
        <v>42379.667000000001</v>
      </c>
      <c r="C1216" s="1" t="s">
        <v>30</v>
      </c>
      <c r="D1216" s="1" t="s">
        <v>24</v>
      </c>
      <c r="E1216" s="1" t="s">
        <v>12</v>
      </c>
      <c r="F1216" s="1" t="s">
        <v>12</v>
      </c>
      <c r="G1216">
        <v>99</v>
      </c>
      <c r="H1216" s="2">
        <v>1.9004282407406592E-3</v>
      </c>
      <c r="I1216">
        <v>5</v>
      </c>
      <c r="J1216">
        <v>2</v>
      </c>
      <c r="K1216">
        <v>120</v>
      </c>
      <c r="L1216">
        <v>44</v>
      </c>
      <c r="M1216">
        <v>164</v>
      </c>
      <c r="N1216">
        <v>2.7333333333333334</v>
      </c>
      <c r="O1216">
        <v>2.73</v>
      </c>
    </row>
    <row r="1217" spans="1:15" x14ac:dyDescent="0.3">
      <c r="A1217" s="1" t="s">
        <v>1239</v>
      </c>
      <c r="B1217" s="2">
        <v>42379.667000000001</v>
      </c>
      <c r="C1217" s="1" t="s">
        <v>23</v>
      </c>
      <c r="D1217" s="1" t="s">
        <v>15</v>
      </c>
      <c r="E1217" s="1" t="s">
        <v>12</v>
      </c>
      <c r="F1217" s="1" t="s">
        <v>12</v>
      </c>
      <c r="G1217">
        <v>103</v>
      </c>
      <c r="H1217" s="2">
        <v>2.0400000000000418E-3</v>
      </c>
      <c r="I1217">
        <v>4</v>
      </c>
      <c r="J1217">
        <v>2</v>
      </c>
      <c r="K1217">
        <v>120</v>
      </c>
      <c r="L1217">
        <v>56</v>
      </c>
      <c r="M1217">
        <v>176</v>
      </c>
      <c r="N1217">
        <v>2.9333333333333331</v>
      </c>
      <c r="O1217">
        <v>2.93</v>
      </c>
    </row>
    <row r="1218" spans="1:15" x14ac:dyDescent="0.3">
      <c r="A1218" s="1" t="s">
        <v>1240</v>
      </c>
      <c r="B1218" s="2">
        <v>42379.663999999997</v>
      </c>
      <c r="C1218" s="1" t="s">
        <v>20</v>
      </c>
      <c r="D1218" s="1" t="s">
        <v>21</v>
      </c>
      <c r="E1218" s="1" t="s">
        <v>12</v>
      </c>
      <c r="F1218" s="1" t="s">
        <v>12</v>
      </c>
      <c r="G1218">
        <v>48</v>
      </c>
      <c r="H1218" s="2">
        <v>7.6665509259266074E-4</v>
      </c>
      <c r="I1218">
        <v>4</v>
      </c>
      <c r="J1218">
        <v>1</v>
      </c>
      <c r="K1218">
        <v>60</v>
      </c>
      <c r="L1218">
        <v>6</v>
      </c>
      <c r="M1218">
        <v>66</v>
      </c>
      <c r="N1218">
        <v>1.1000000000000001</v>
      </c>
      <c r="O1218">
        <v>1.1000000000000001</v>
      </c>
    </row>
    <row r="1219" spans="1:15" x14ac:dyDescent="0.3">
      <c r="A1219" s="1" t="s">
        <v>1241</v>
      </c>
      <c r="B1219" s="2">
        <v>42379.663999999997</v>
      </c>
      <c r="C1219" s="1" t="s">
        <v>44</v>
      </c>
      <c r="D1219" s="1" t="s">
        <v>24</v>
      </c>
      <c r="E1219" s="1" t="s">
        <v>12</v>
      </c>
      <c r="F1219" s="1" t="s">
        <v>12</v>
      </c>
      <c r="G1219">
        <v>112</v>
      </c>
      <c r="H1219" s="2">
        <v>1.5564004629629036E-3</v>
      </c>
      <c r="I1219">
        <v>1</v>
      </c>
      <c r="J1219">
        <v>2</v>
      </c>
      <c r="K1219">
        <v>120</v>
      </c>
      <c r="L1219">
        <v>14</v>
      </c>
      <c r="M1219">
        <v>134</v>
      </c>
      <c r="N1219">
        <v>2.2333333333333334</v>
      </c>
      <c r="O1219">
        <v>2.23</v>
      </c>
    </row>
    <row r="1220" spans="1:15" x14ac:dyDescent="0.3">
      <c r="A1220" s="1" t="s">
        <v>1242</v>
      </c>
      <c r="B1220" s="2">
        <v>42379.624000000003</v>
      </c>
      <c r="C1220" s="1" t="s">
        <v>44</v>
      </c>
      <c r="D1220" s="1" t="s">
        <v>24</v>
      </c>
      <c r="E1220" s="1" t="s">
        <v>12</v>
      </c>
      <c r="F1220" s="1" t="s">
        <v>12</v>
      </c>
      <c r="G1220">
        <v>118</v>
      </c>
      <c r="H1220" s="2">
        <v>2.3164930555554797E-3</v>
      </c>
      <c r="I1220">
        <v>3</v>
      </c>
      <c r="J1220">
        <v>3</v>
      </c>
      <c r="K1220">
        <v>180</v>
      </c>
      <c r="L1220">
        <v>20</v>
      </c>
      <c r="M1220">
        <v>200</v>
      </c>
      <c r="N1220">
        <v>3.3333333333333335</v>
      </c>
      <c r="O1220">
        <v>3.33</v>
      </c>
    </row>
    <row r="1221" spans="1:15" x14ac:dyDescent="0.3">
      <c r="A1221" s="1" t="s">
        <v>1243</v>
      </c>
      <c r="B1221" s="2">
        <v>42379.624000000003</v>
      </c>
      <c r="C1221" s="1" t="s">
        <v>36</v>
      </c>
      <c r="D1221" s="1" t="s">
        <v>11</v>
      </c>
      <c r="E1221" s="1" t="s">
        <v>12</v>
      </c>
      <c r="F1221" s="1" t="s">
        <v>12</v>
      </c>
      <c r="G1221">
        <v>87</v>
      </c>
      <c r="H1221" s="2">
        <v>2.9867476851852537E-3</v>
      </c>
      <c r="I1221">
        <v>4</v>
      </c>
      <c r="J1221">
        <v>4</v>
      </c>
      <c r="K1221">
        <v>240</v>
      </c>
      <c r="L1221">
        <v>18</v>
      </c>
      <c r="M1221">
        <v>258</v>
      </c>
      <c r="N1221">
        <v>4.3</v>
      </c>
      <c r="O1221">
        <v>4.3</v>
      </c>
    </row>
    <row r="1222" spans="1:15" x14ac:dyDescent="0.3">
      <c r="A1222" s="1" t="s">
        <v>1244</v>
      </c>
      <c r="B1222" s="2">
        <v>42379.606</v>
      </c>
      <c r="C1222" s="1" t="s">
        <v>44</v>
      </c>
      <c r="D1222" s="1" t="s">
        <v>11</v>
      </c>
      <c r="E1222" s="1" t="s">
        <v>12</v>
      </c>
      <c r="F1222" s="1" t="s">
        <v>12</v>
      </c>
      <c r="G1222">
        <v>117</v>
      </c>
      <c r="H1222" s="2">
        <v>4.3508680555555124E-3</v>
      </c>
      <c r="I1222">
        <v>5</v>
      </c>
      <c r="J1222">
        <v>6</v>
      </c>
      <c r="K1222">
        <v>360</v>
      </c>
      <c r="L1222">
        <v>16</v>
      </c>
      <c r="M1222">
        <v>376</v>
      </c>
      <c r="N1222">
        <v>6.2666666666666666</v>
      </c>
      <c r="O1222">
        <v>6.27</v>
      </c>
    </row>
    <row r="1223" spans="1:15" x14ac:dyDescent="0.3">
      <c r="A1223" s="1" t="s">
        <v>1245</v>
      </c>
      <c r="B1223" s="2">
        <v>42379.606</v>
      </c>
      <c r="C1223" s="1" t="s">
        <v>44</v>
      </c>
      <c r="D1223" s="1" t="s">
        <v>24</v>
      </c>
      <c r="E1223" s="1" t="s">
        <v>12</v>
      </c>
      <c r="F1223" s="1" t="s">
        <v>12</v>
      </c>
      <c r="G1223">
        <v>61</v>
      </c>
      <c r="H1223" s="2">
        <v>3.48690972222232E-3</v>
      </c>
      <c r="I1223">
        <v>3</v>
      </c>
      <c r="J1223">
        <v>5</v>
      </c>
      <c r="K1223">
        <v>300</v>
      </c>
      <c r="L1223">
        <v>1</v>
      </c>
      <c r="M1223">
        <v>301</v>
      </c>
      <c r="N1223">
        <v>5.0166666666666666</v>
      </c>
      <c r="O1223">
        <v>5.0199999999999996</v>
      </c>
    </row>
    <row r="1224" spans="1:15" x14ac:dyDescent="0.3">
      <c r="A1224" s="1" t="s">
        <v>1246</v>
      </c>
      <c r="B1224" s="2">
        <v>42379.601000000002</v>
      </c>
      <c r="C1224" s="1" t="s">
        <v>20</v>
      </c>
      <c r="D1224" s="1" t="s">
        <v>11</v>
      </c>
      <c r="E1224" s="1" t="s">
        <v>12</v>
      </c>
      <c r="F1224" s="1" t="s">
        <v>12</v>
      </c>
      <c r="G1224">
        <v>74</v>
      </c>
      <c r="H1224" s="2">
        <v>4.5550578703703604E-3</v>
      </c>
      <c r="I1224">
        <v>3</v>
      </c>
      <c r="J1224">
        <v>6</v>
      </c>
      <c r="K1224">
        <v>360</v>
      </c>
      <c r="L1224">
        <v>34</v>
      </c>
      <c r="M1224">
        <v>394</v>
      </c>
      <c r="N1224">
        <v>6.5666666666666664</v>
      </c>
      <c r="O1224">
        <v>6.57</v>
      </c>
    </row>
    <row r="1225" spans="1:15" x14ac:dyDescent="0.3">
      <c r="A1225" s="1" t="s">
        <v>1247</v>
      </c>
      <c r="B1225" s="2">
        <v>42379.601000000002</v>
      </c>
      <c r="C1225" s="1" t="s">
        <v>10</v>
      </c>
      <c r="D1225" s="1" t="s">
        <v>26</v>
      </c>
      <c r="E1225" s="1" t="s">
        <v>12</v>
      </c>
      <c r="F1225" s="1" t="s">
        <v>12</v>
      </c>
      <c r="G1225">
        <v>71</v>
      </c>
      <c r="H1225" s="2">
        <v>2.8402777777778443E-3</v>
      </c>
      <c r="I1225">
        <v>1</v>
      </c>
      <c r="J1225">
        <v>4</v>
      </c>
      <c r="K1225">
        <v>240</v>
      </c>
      <c r="L1225">
        <v>5</v>
      </c>
      <c r="M1225">
        <v>245</v>
      </c>
      <c r="N1225">
        <v>4.083333333333333</v>
      </c>
      <c r="O1225">
        <v>4.08</v>
      </c>
    </row>
    <row r="1226" spans="1:15" x14ac:dyDescent="0.3">
      <c r="A1226" s="1" t="s">
        <v>1248</v>
      </c>
      <c r="B1226" s="2">
        <v>42379.595000000001</v>
      </c>
      <c r="C1226" s="1" t="s">
        <v>17</v>
      </c>
      <c r="D1226" s="1" t="s">
        <v>26</v>
      </c>
      <c r="E1226" s="1" t="s">
        <v>12</v>
      </c>
      <c r="F1226" s="1" t="s">
        <v>12</v>
      </c>
      <c r="G1226">
        <v>43</v>
      </c>
      <c r="H1226" s="2">
        <v>4.6531018518518596E-3</v>
      </c>
      <c r="I1226">
        <v>3</v>
      </c>
      <c r="J1226">
        <v>6</v>
      </c>
      <c r="K1226">
        <v>360</v>
      </c>
      <c r="L1226">
        <v>42</v>
      </c>
      <c r="M1226">
        <v>402</v>
      </c>
      <c r="N1226">
        <v>6.7</v>
      </c>
      <c r="O1226">
        <v>6.7</v>
      </c>
    </row>
    <row r="1227" spans="1:15" x14ac:dyDescent="0.3">
      <c r="A1227" s="1" t="s">
        <v>1249</v>
      </c>
      <c r="B1227" s="2">
        <v>42379.595000000001</v>
      </c>
      <c r="C1227" s="1" t="s">
        <v>30</v>
      </c>
      <c r="D1227" s="1" t="s">
        <v>15</v>
      </c>
      <c r="E1227" s="1" t="s">
        <v>12</v>
      </c>
      <c r="F1227" s="1" t="s">
        <v>12</v>
      </c>
      <c r="G1227">
        <v>19</v>
      </c>
      <c r="H1227" s="2">
        <v>4.4233796296300198E-4</v>
      </c>
      <c r="I1227">
        <v>3</v>
      </c>
      <c r="J1227">
        <v>0</v>
      </c>
      <c r="K1227">
        <v>0</v>
      </c>
      <c r="L1227">
        <v>38</v>
      </c>
      <c r="M1227">
        <v>38</v>
      </c>
      <c r="N1227">
        <v>0.6333333333333333</v>
      </c>
      <c r="O1227">
        <v>0.63</v>
      </c>
    </row>
    <row r="1228" spans="1:15" x14ac:dyDescent="0.3">
      <c r="A1228" s="1" t="s">
        <v>1250</v>
      </c>
      <c r="B1228" s="2">
        <v>42379.59</v>
      </c>
      <c r="C1228" s="1" t="s">
        <v>44</v>
      </c>
      <c r="D1228" s="1" t="s">
        <v>21</v>
      </c>
      <c r="E1228" s="1" t="s">
        <v>18</v>
      </c>
      <c r="F1228" s="1" t="s">
        <v>18</v>
      </c>
      <c r="H1228" s="2"/>
    </row>
    <row r="1229" spans="1:15" x14ac:dyDescent="0.3">
      <c r="A1229" s="1" t="s">
        <v>1251</v>
      </c>
      <c r="B1229" s="2">
        <v>42379.59</v>
      </c>
      <c r="C1229" s="1" t="s">
        <v>10</v>
      </c>
      <c r="D1229" s="1" t="s">
        <v>21</v>
      </c>
      <c r="E1229" s="1" t="s">
        <v>12</v>
      </c>
      <c r="F1229" s="1" t="s">
        <v>12</v>
      </c>
      <c r="G1229">
        <v>10</v>
      </c>
      <c r="H1229" s="2">
        <v>3.1436226851850879E-3</v>
      </c>
      <c r="I1229">
        <v>2</v>
      </c>
      <c r="J1229">
        <v>4</v>
      </c>
      <c r="K1229">
        <v>240</v>
      </c>
      <c r="L1229">
        <v>32</v>
      </c>
      <c r="M1229">
        <v>272</v>
      </c>
      <c r="N1229">
        <v>4.5333333333333332</v>
      </c>
      <c r="O1229">
        <v>4.53</v>
      </c>
    </row>
    <row r="1230" spans="1:15" x14ac:dyDescent="0.3">
      <c r="A1230" s="1" t="s">
        <v>1252</v>
      </c>
      <c r="B1230" s="2">
        <v>42379.578000000001</v>
      </c>
      <c r="C1230" s="1" t="s">
        <v>44</v>
      </c>
      <c r="D1230" s="1" t="s">
        <v>21</v>
      </c>
      <c r="E1230" s="1" t="s">
        <v>12</v>
      </c>
      <c r="F1230" s="1" t="s">
        <v>12</v>
      </c>
      <c r="G1230">
        <v>28</v>
      </c>
      <c r="H1230" s="2">
        <v>4.2435069444444196E-3</v>
      </c>
      <c r="I1230">
        <v>5</v>
      </c>
      <c r="J1230">
        <v>6</v>
      </c>
      <c r="K1230">
        <v>360</v>
      </c>
      <c r="L1230">
        <v>7</v>
      </c>
      <c r="M1230">
        <v>367</v>
      </c>
      <c r="N1230">
        <v>6.1166666666666663</v>
      </c>
      <c r="O1230">
        <v>6.12</v>
      </c>
    </row>
    <row r="1231" spans="1:15" x14ac:dyDescent="0.3">
      <c r="A1231" s="1" t="s">
        <v>1253</v>
      </c>
      <c r="B1231" s="2">
        <v>42379.578000000001</v>
      </c>
      <c r="C1231" s="1" t="s">
        <v>44</v>
      </c>
      <c r="D1231" s="1" t="s">
        <v>11</v>
      </c>
      <c r="E1231" s="1" t="s">
        <v>12</v>
      </c>
      <c r="F1231" s="1" t="s">
        <v>12</v>
      </c>
      <c r="G1231">
        <v>36</v>
      </c>
      <c r="H1231" s="2">
        <v>1.0210416666667221E-3</v>
      </c>
      <c r="I1231">
        <v>3</v>
      </c>
      <c r="J1231">
        <v>1</v>
      </c>
      <c r="K1231">
        <v>60</v>
      </c>
      <c r="L1231">
        <v>28</v>
      </c>
      <c r="M1231">
        <v>88</v>
      </c>
      <c r="N1231">
        <v>1.4666666666666666</v>
      </c>
      <c r="O1231">
        <v>1.47</v>
      </c>
    </row>
    <row r="1232" spans="1:15" x14ac:dyDescent="0.3">
      <c r="A1232" s="1" t="s">
        <v>1254</v>
      </c>
      <c r="B1232" s="2">
        <v>42379.574999999997</v>
      </c>
      <c r="C1232" s="1" t="s">
        <v>23</v>
      </c>
      <c r="D1232" s="1" t="s">
        <v>15</v>
      </c>
      <c r="E1232" s="1" t="s">
        <v>12</v>
      </c>
      <c r="F1232" s="1" t="s">
        <v>12</v>
      </c>
      <c r="G1232">
        <v>24</v>
      </c>
      <c r="H1232" s="2">
        <v>3.1077777777777094E-3</v>
      </c>
      <c r="I1232">
        <v>4</v>
      </c>
      <c r="J1232">
        <v>4</v>
      </c>
      <c r="K1232">
        <v>240</v>
      </c>
      <c r="L1232">
        <v>29</v>
      </c>
      <c r="M1232">
        <v>269</v>
      </c>
      <c r="N1232">
        <v>4.4833333333333334</v>
      </c>
      <c r="O1232">
        <v>4.4800000000000004</v>
      </c>
    </row>
    <row r="1233" spans="1:15" x14ac:dyDescent="0.3">
      <c r="A1233" s="1" t="s">
        <v>1255</v>
      </c>
      <c r="B1233" s="2">
        <v>42379.574999999997</v>
      </c>
      <c r="C1233" s="1" t="s">
        <v>10</v>
      </c>
      <c r="D1233" s="1" t="s">
        <v>26</v>
      </c>
      <c r="E1233" s="1" t="s">
        <v>12</v>
      </c>
      <c r="F1233" s="1" t="s">
        <v>12</v>
      </c>
      <c r="G1233">
        <v>78</v>
      </c>
      <c r="H1233" s="2">
        <v>4.3257754629628664E-3</v>
      </c>
      <c r="I1233">
        <v>4</v>
      </c>
      <c r="J1233">
        <v>6</v>
      </c>
      <c r="K1233">
        <v>360</v>
      </c>
      <c r="L1233">
        <v>14</v>
      </c>
      <c r="M1233">
        <v>374</v>
      </c>
      <c r="N1233">
        <v>6.2333333333333334</v>
      </c>
      <c r="O1233">
        <v>6.23</v>
      </c>
    </row>
    <row r="1234" spans="1:15" x14ac:dyDescent="0.3">
      <c r="A1234" s="1" t="s">
        <v>1256</v>
      </c>
      <c r="B1234" s="2">
        <v>42379.550999999999</v>
      </c>
      <c r="C1234" s="1" t="s">
        <v>23</v>
      </c>
      <c r="D1234" s="1" t="s">
        <v>24</v>
      </c>
      <c r="E1234" s="1" t="s">
        <v>12</v>
      </c>
      <c r="F1234" s="1" t="s">
        <v>12</v>
      </c>
      <c r="G1234">
        <v>100</v>
      </c>
      <c r="H1234" s="2">
        <v>4.8015046296301378E-4</v>
      </c>
      <c r="I1234">
        <v>4</v>
      </c>
      <c r="J1234">
        <v>0</v>
      </c>
      <c r="K1234">
        <v>0</v>
      </c>
      <c r="L1234">
        <v>41</v>
      </c>
      <c r="M1234">
        <v>41</v>
      </c>
      <c r="N1234">
        <v>0.68333333333333335</v>
      </c>
      <c r="O1234">
        <v>0.68</v>
      </c>
    </row>
    <row r="1235" spans="1:15" x14ac:dyDescent="0.3">
      <c r="A1235" s="1" t="s">
        <v>1257</v>
      </c>
      <c r="B1235" s="2">
        <v>42379.550999999999</v>
      </c>
      <c r="C1235" s="1" t="s">
        <v>17</v>
      </c>
      <c r="D1235" s="1" t="s">
        <v>26</v>
      </c>
      <c r="E1235" s="1" t="s">
        <v>12</v>
      </c>
      <c r="F1235" s="1" t="s">
        <v>12</v>
      </c>
      <c r="G1235">
        <v>43</v>
      </c>
      <c r="H1235" s="2">
        <v>4.7811342592591899E-3</v>
      </c>
      <c r="I1235">
        <v>3</v>
      </c>
      <c r="J1235">
        <v>6</v>
      </c>
      <c r="K1235">
        <v>360</v>
      </c>
      <c r="L1235">
        <v>53</v>
      </c>
      <c r="M1235">
        <v>413</v>
      </c>
      <c r="N1235">
        <v>6.8833333333333337</v>
      </c>
      <c r="O1235">
        <v>6.88</v>
      </c>
    </row>
    <row r="1236" spans="1:15" x14ac:dyDescent="0.3">
      <c r="A1236" s="1" t="s">
        <v>1258</v>
      </c>
      <c r="B1236" s="2">
        <v>42379.538999999997</v>
      </c>
      <c r="C1236" s="1" t="s">
        <v>14</v>
      </c>
      <c r="D1236" s="1" t="s">
        <v>24</v>
      </c>
      <c r="E1236" s="1" t="s">
        <v>12</v>
      </c>
      <c r="F1236" s="1" t="s">
        <v>12</v>
      </c>
      <c r="G1236">
        <v>29</v>
      </c>
      <c r="H1236" s="2">
        <v>8.8035879629622116E-4</v>
      </c>
      <c r="I1236">
        <v>3</v>
      </c>
      <c r="J1236">
        <v>1</v>
      </c>
      <c r="K1236">
        <v>60</v>
      </c>
      <c r="L1236">
        <v>16</v>
      </c>
      <c r="M1236">
        <v>76</v>
      </c>
      <c r="N1236">
        <v>1.2666666666666666</v>
      </c>
      <c r="O1236">
        <v>1.27</v>
      </c>
    </row>
    <row r="1237" spans="1:15" x14ac:dyDescent="0.3">
      <c r="A1237" s="1" t="s">
        <v>1259</v>
      </c>
      <c r="B1237" s="2">
        <v>42379.538999999997</v>
      </c>
      <c r="C1237" s="1" t="s">
        <v>36</v>
      </c>
      <c r="D1237" s="1" t="s">
        <v>11</v>
      </c>
      <c r="E1237" s="1" t="s">
        <v>12</v>
      </c>
      <c r="F1237" s="1" t="s">
        <v>12</v>
      </c>
      <c r="G1237">
        <v>123</v>
      </c>
      <c r="H1237" s="2">
        <v>4.334895833333352E-3</v>
      </c>
      <c r="I1237">
        <v>3</v>
      </c>
      <c r="J1237">
        <v>6</v>
      </c>
      <c r="K1237">
        <v>360</v>
      </c>
      <c r="L1237">
        <v>15</v>
      </c>
      <c r="M1237">
        <v>375</v>
      </c>
      <c r="N1237">
        <v>6.25</v>
      </c>
      <c r="O1237">
        <v>6.25</v>
      </c>
    </row>
    <row r="1238" spans="1:15" x14ac:dyDescent="0.3">
      <c r="A1238" s="1" t="s">
        <v>1260</v>
      </c>
      <c r="B1238" s="2">
        <v>42379.523000000001</v>
      </c>
      <c r="C1238" s="1" t="s">
        <v>17</v>
      </c>
      <c r="D1238" s="1" t="s">
        <v>15</v>
      </c>
      <c r="E1238" s="1" t="s">
        <v>12</v>
      </c>
      <c r="F1238" s="1" t="s">
        <v>12</v>
      </c>
      <c r="G1238">
        <v>51</v>
      </c>
      <c r="H1238" s="2">
        <v>3.8573379629629478E-3</v>
      </c>
      <c r="I1238">
        <v>3</v>
      </c>
      <c r="J1238">
        <v>5</v>
      </c>
      <c r="K1238">
        <v>300</v>
      </c>
      <c r="L1238">
        <v>33</v>
      </c>
      <c r="M1238">
        <v>333</v>
      </c>
      <c r="N1238">
        <v>5.55</v>
      </c>
      <c r="O1238">
        <v>5.55</v>
      </c>
    </row>
    <row r="1239" spans="1:15" x14ac:dyDescent="0.3">
      <c r="A1239" s="1" t="s">
        <v>1261</v>
      </c>
      <c r="B1239" s="2">
        <v>42379.523000000001</v>
      </c>
      <c r="C1239" s="1" t="s">
        <v>14</v>
      </c>
      <c r="D1239" s="1" t="s">
        <v>15</v>
      </c>
      <c r="E1239" s="1" t="s">
        <v>12</v>
      </c>
      <c r="F1239" s="1" t="s">
        <v>12</v>
      </c>
      <c r="G1239">
        <v>74</v>
      </c>
      <c r="H1239" s="2">
        <v>3.3973958333333165E-3</v>
      </c>
      <c r="I1239">
        <v>4</v>
      </c>
      <c r="J1239">
        <v>4</v>
      </c>
      <c r="K1239">
        <v>240</v>
      </c>
      <c r="L1239">
        <v>54</v>
      </c>
      <c r="M1239">
        <v>294</v>
      </c>
      <c r="N1239">
        <v>4.9000000000000004</v>
      </c>
      <c r="O1239">
        <v>4.9000000000000004</v>
      </c>
    </row>
    <row r="1240" spans="1:15" x14ac:dyDescent="0.3">
      <c r="A1240" s="1" t="s">
        <v>1262</v>
      </c>
      <c r="B1240" s="2">
        <v>42379.519</v>
      </c>
      <c r="C1240" s="1" t="s">
        <v>20</v>
      </c>
      <c r="D1240" s="1" t="s">
        <v>11</v>
      </c>
      <c r="E1240" s="1" t="s">
        <v>12</v>
      </c>
      <c r="F1240" s="1" t="s">
        <v>12</v>
      </c>
      <c r="G1240">
        <v>34</v>
      </c>
      <c r="H1240" s="2">
        <v>2.6903240740741019E-3</v>
      </c>
      <c r="I1240">
        <v>4</v>
      </c>
      <c r="J1240">
        <v>3</v>
      </c>
      <c r="K1240">
        <v>180</v>
      </c>
      <c r="L1240">
        <v>52</v>
      </c>
      <c r="M1240">
        <v>232</v>
      </c>
      <c r="N1240">
        <v>3.8666666666666667</v>
      </c>
      <c r="O1240">
        <v>3.87</v>
      </c>
    </row>
    <row r="1241" spans="1:15" x14ac:dyDescent="0.3">
      <c r="A1241" s="1" t="s">
        <v>1263</v>
      </c>
      <c r="B1241" s="2">
        <v>42379.519</v>
      </c>
      <c r="C1241" s="1" t="s">
        <v>30</v>
      </c>
      <c r="D1241" s="1" t="s">
        <v>26</v>
      </c>
      <c r="E1241" s="1" t="s">
        <v>18</v>
      </c>
      <c r="F1241" s="1" t="s">
        <v>18</v>
      </c>
      <c r="H1241" s="2"/>
    </row>
    <row r="1242" spans="1:15" x14ac:dyDescent="0.3">
      <c r="A1242" s="1" t="s">
        <v>1264</v>
      </c>
      <c r="B1242" s="2">
        <v>42379.491000000002</v>
      </c>
      <c r="C1242" s="1" t="s">
        <v>23</v>
      </c>
      <c r="D1242" s="1" t="s">
        <v>11</v>
      </c>
      <c r="E1242" s="1" t="s">
        <v>18</v>
      </c>
      <c r="F1242" s="1" t="s">
        <v>18</v>
      </c>
      <c r="H1242" s="2"/>
    </row>
    <row r="1243" spans="1:15" x14ac:dyDescent="0.3">
      <c r="A1243" s="1" t="s">
        <v>1265</v>
      </c>
      <c r="B1243" s="2">
        <v>42379.491000000002</v>
      </c>
      <c r="C1243" s="1" t="s">
        <v>17</v>
      </c>
      <c r="D1243" s="1" t="s">
        <v>26</v>
      </c>
      <c r="E1243" s="1" t="s">
        <v>12</v>
      </c>
      <c r="F1243" s="1" t="s">
        <v>12</v>
      </c>
      <c r="G1243">
        <v>106</v>
      </c>
      <c r="H1243" s="2">
        <v>1.8160879629629534E-3</v>
      </c>
      <c r="I1243">
        <v>4</v>
      </c>
      <c r="J1243">
        <v>2</v>
      </c>
      <c r="K1243">
        <v>120</v>
      </c>
      <c r="L1243">
        <v>37</v>
      </c>
      <c r="M1243">
        <v>157</v>
      </c>
      <c r="N1243">
        <v>2.6166666666666667</v>
      </c>
      <c r="O1243">
        <v>2.62</v>
      </c>
    </row>
    <row r="1244" spans="1:15" x14ac:dyDescent="0.3">
      <c r="A1244" s="1" t="s">
        <v>1266</v>
      </c>
      <c r="B1244" s="2">
        <v>42379.48</v>
      </c>
      <c r="C1244" s="1" t="s">
        <v>30</v>
      </c>
      <c r="D1244" s="1" t="s">
        <v>24</v>
      </c>
      <c r="E1244" s="1" t="s">
        <v>12</v>
      </c>
      <c r="F1244" s="1" t="s">
        <v>12</v>
      </c>
      <c r="G1244">
        <v>97</v>
      </c>
      <c r="H1244" s="2">
        <v>4.0837268518518766E-3</v>
      </c>
      <c r="I1244">
        <v>1</v>
      </c>
      <c r="J1244">
        <v>5</v>
      </c>
      <c r="K1244">
        <v>300</v>
      </c>
      <c r="L1244">
        <v>53</v>
      </c>
      <c r="M1244">
        <v>353</v>
      </c>
      <c r="N1244">
        <v>5.8833333333333337</v>
      </c>
      <c r="O1244">
        <v>5.88</v>
      </c>
    </row>
    <row r="1245" spans="1:15" x14ac:dyDescent="0.3">
      <c r="A1245" s="1" t="s">
        <v>1267</v>
      </c>
      <c r="B1245" s="2">
        <v>42379.48</v>
      </c>
      <c r="C1245" s="1" t="s">
        <v>44</v>
      </c>
      <c r="D1245" s="1" t="s">
        <v>11</v>
      </c>
      <c r="E1245" s="1" t="s">
        <v>12</v>
      </c>
      <c r="F1245" s="1" t="s">
        <v>12</v>
      </c>
      <c r="G1245">
        <v>51</v>
      </c>
      <c r="H1245" s="2">
        <v>4.1174999999999962E-3</v>
      </c>
      <c r="I1245">
        <v>3</v>
      </c>
      <c r="J1245">
        <v>5</v>
      </c>
      <c r="K1245">
        <v>300</v>
      </c>
      <c r="L1245">
        <v>56</v>
      </c>
      <c r="M1245">
        <v>356</v>
      </c>
      <c r="N1245">
        <v>5.9333333333333336</v>
      </c>
      <c r="O1245">
        <v>5.93</v>
      </c>
    </row>
    <row r="1246" spans="1:15" x14ac:dyDescent="0.3">
      <c r="A1246" s="1" t="s">
        <v>1268</v>
      </c>
      <c r="B1246" s="2">
        <v>42379.478999999999</v>
      </c>
      <c r="C1246" s="1" t="s">
        <v>14</v>
      </c>
      <c r="D1246" s="1" t="s">
        <v>26</v>
      </c>
      <c r="E1246" s="1" t="s">
        <v>12</v>
      </c>
      <c r="F1246" s="1" t="s">
        <v>12</v>
      </c>
      <c r="G1246">
        <v>12</v>
      </c>
      <c r="H1246" s="2">
        <v>1.540532407407369E-3</v>
      </c>
      <c r="I1246">
        <v>3</v>
      </c>
      <c r="J1246">
        <v>2</v>
      </c>
      <c r="K1246">
        <v>120</v>
      </c>
      <c r="L1246">
        <v>13</v>
      </c>
      <c r="M1246">
        <v>133</v>
      </c>
      <c r="N1246">
        <v>2.2166666666666668</v>
      </c>
      <c r="O1246">
        <v>2.2200000000000002</v>
      </c>
    </row>
    <row r="1247" spans="1:15" x14ac:dyDescent="0.3">
      <c r="A1247" s="1" t="s">
        <v>1269</v>
      </c>
      <c r="B1247" s="2">
        <v>42379.478999999999</v>
      </c>
      <c r="C1247" s="1" t="s">
        <v>14</v>
      </c>
      <c r="D1247" s="1" t="s">
        <v>21</v>
      </c>
      <c r="E1247" s="1" t="s">
        <v>12</v>
      </c>
      <c r="F1247" s="1" t="s">
        <v>12</v>
      </c>
      <c r="G1247">
        <v>88</v>
      </c>
      <c r="H1247" s="2">
        <v>2.3800115740739702E-3</v>
      </c>
      <c r="I1247">
        <v>4</v>
      </c>
      <c r="J1247">
        <v>3</v>
      </c>
      <c r="K1247">
        <v>180</v>
      </c>
      <c r="L1247">
        <v>26</v>
      </c>
      <c r="M1247">
        <v>206</v>
      </c>
      <c r="N1247">
        <v>3.4333333333333331</v>
      </c>
      <c r="O1247">
        <v>3.43</v>
      </c>
    </row>
    <row r="1248" spans="1:15" x14ac:dyDescent="0.3">
      <c r="A1248" s="1" t="s">
        <v>1270</v>
      </c>
      <c r="B1248" s="2">
        <v>42379.470999999998</v>
      </c>
      <c r="C1248" s="1" t="s">
        <v>17</v>
      </c>
      <c r="D1248" s="1" t="s">
        <v>26</v>
      </c>
      <c r="E1248" s="1" t="s">
        <v>12</v>
      </c>
      <c r="F1248" s="1" t="s">
        <v>12</v>
      </c>
      <c r="G1248">
        <v>98</v>
      </c>
      <c r="H1248" s="2">
        <v>1.6587384259258986E-3</v>
      </c>
      <c r="I1248">
        <v>4</v>
      </c>
      <c r="J1248">
        <v>2</v>
      </c>
      <c r="K1248">
        <v>120</v>
      </c>
      <c r="L1248">
        <v>23</v>
      </c>
      <c r="M1248">
        <v>143</v>
      </c>
      <c r="N1248">
        <v>2.3833333333333333</v>
      </c>
      <c r="O1248">
        <v>2.38</v>
      </c>
    </row>
    <row r="1249" spans="1:15" x14ac:dyDescent="0.3">
      <c r="A1249" s="1" t="s">
        <v>1271</v>
      </c>
      <c r="B1249" s="2">
        <v>42379.470999999998</v>
      </c>
      <c r="C1249" s="1" t="s">
        <v>10</v>
      </c>
      <c r="D1249" s="1" t="s">
        <v>24</v>
      </c>
      <c r="E1249" s="1" t="s">
        <v>12</v>
      </c>
      <c r="F1249" s="1" t="s">
        <v>12</v>
      </c>
      <c r="G1249">
        <v>84</v>
      </c>
      <c r="H1249" s="2">
        <v>2.9713541666667176E-3</v>
      </c>
      <c r="I1249">
        <v>4</v>
      </c>
      <c r="J1249">
        <v>4</v>
      </c>
      <c r="K1249">
        <v>240</v>
      </c>
      <c r="L1249">
        <v>17</v>
      </c>
      <c r="M1249">
        <v>257</v>
      </c>
      <c r="N1249">
        <v>4.2833333333333332</v>
      </c>
      <c r="O1249">
        <v>4.28</v>
      </c>
    </row>
    <row r="1250" spans="1:15" x14ac:dyDescent="0.3">
      <c r="A1250" s="1" t="s">
        <v>1272</v>
      </c>
      <c r="B1250" s="2">
        <v>42379.466</v>
      </c>
      <c r="C1250" s="1" t="s">
        <v>17</v>
      </c>
      <c r="D1250" s="1" t="s">
        <v>15</v>
      </c>
      <c r="E1250" s="1" t="s">
        <v>12</v>
      </c>
      <c r="F1250" s="1" t="s">
        <v>12</v>
      </c>
      <c r="G1250">
        <v>46</v>
      </c>
      <c r="H1250" s="2">
        <v>4.5383333333333109E-3</v>
      </c>
      <c r="I1250">
        <v>4</v>
      </c>
      <c r="J1250">
        <v>6</v>
      </c>
      <c r="K1250">
        <v>360</v>
      </c>
      <c r="L1250">
        <v>32</v>
      </c>
      <c r="M1250">
        <v>392</v>
      </c>
      <c r="N1250">
        <v>6.5333333333333332</v>
      </c>
      <c r="O1250">
        <v>6.53</v>
      </c>
    </row>
    <row r="1251" spans="1:15" x14ac:dyDescent="0.3">
      <c r="A1251" s="1" t="s">
        <v>1273</v>
      </c>
      <c r="B1251" s="2">
        <v>42379.466</v>
      </c>
      <c r="C1251" s="1" t="s">
        <v>36</v>
      </c>
      <c r="D1251" s="1" t="s">
        <v>26</v>
      </c>
      <c r="E1251" s="1" t="s">
        <v>12</v>
      </c>
      <c r="F1251" s="1" t="s">
        <v>18</v>
      </c>
      <c r="G1251">
        <v>47</v>
      </c>
      <c r="H1251" s="2">
        <v>1.0126967592591907E-3</v>
      </c>
      <c r="I1251">
        <v>4</v>
      </c>
      <c r="J1251">
        <v>1</v>
      </c>
      <c r="K1251">
        <v>60</v>
      </c>
      <c r="L1251">
        <v>27</v>
      </c>
      <c r="M1251">
        <v>87</v>
      </c>
      <c r="N1251">
        <v>1.45</v>
      </c>
      <c r="O1251">
        <v>1.45</v>
      </c>
    </row>
    <row r="1252" spans="1:15" x14ac:dyDescent="0.3">
      <c r="A1252" s="1" t="s">
        <v>1274</v>
      </c>
      <c r="B1252" s="2">
        <v>42379.440999999999</v>
      </c>
      <c r="C1252" s="1" t="s">
        <v>10</v>
      </c>
      <c r="D1252" s="1" t="s">
        <v>26</v>
      </c>
      <c r="E1252" s="1" t="s">
        <v>12</v>
      </c>
      <c r="F1252" s="1" t="s">
        <v>12</v>
      </c>
      <c r="G1252">
        <v>12</v>
      </c>
      <c r="H1252" s="2">
        <v>4.5591087962963961E-3</v>
      </c>
      <c r="I1252">
        <v>4</v>
      </c>
      <c r="J1252">
        <v>6</v>
      </c>
      <c r="K1252">
        <v>360</v>
      </c>
      <c r="L1252">
        <v>34</v>
      </c>
      <c r="M1252">
        <v>394</v>
      </c>
      <c r="N1252">
        <v>6.5666666666666664</v>
      </c>
      <c r="O1252">
        <v>6.57</v>
      </c>
    </row>
    <row r="1253" spans="1:15" x14ac:dyDescent="0.3">
      <c r="A1253" s="1" t="s">
        <v>1275</v>
      </c>
      <c r="B1253" s="2">
        <v>42379.440999999999</v>
      </c>
      <c r="C1253" s="1" t="s">
        <v>20</v>
      </c>
      <c r="D1253" s="1" t="s">
        <v>11</v>
      </c>
      <c r="E1253" s="1" t="s">
        <v>12</v>
      </c>
      <c r="F1253" s="1" t="s">
        <v>12</v>
      </c>
      <c r="G1253">
        <v>102</v>
      </c>
      <c r="H1253" s="2">
        <v>1.8258796296295454E-3</v>
      </c>
      <c r="I1253">
        <v>4</v>
      </c>
      <c r="J1253">
        <v>2</v>
      </c>
      <c r="K1253">
        <v>120</v>
      </c>
      <c r="L1253">
        <v>38</v>
      </c>
      <c r="M1253">
        <v>158</v>
      </c>
      <c r="N1253">
        <v>2.6333333333333333</v>
      </c>
      <c r="O1253">
        <v>2.63</v>
      </c>
    </row>
    <row r="1254" spans="1:15" x14ac:dyDescent="0.3">
      <c r="A1254" s="1" t="s">
        <v>1276</v>
      </c>
      <c r="B1254" s="2">
        <v>42379.421000000002</v>
      </c>
      <c r="C1254" s="1" t="s">
        <v>10</v>
      </c>
      <c r="D1254" s="1" t="s">
        <v>26</v>
      </c>
      <c r="E1254" s="1" t="s">
        <v>12</v>
      </c>
      <c r="F1254" s="1" t="s">
        <v>12</v>
      </c>
      <c r="G1254">
        <v>64</v>
      </c>
      <c r="H1254" s="2">
        <v>3.0393981481482424E-3</v>
      </c>
      <c r="I1254">
        <v>5</v>
      </c>
      <c r="J1254">
        <v>4</v>
      </c>
      <c r="K1254">
        <v>240</v>
      </c>
      <c r="L1254">
        <v>23</v>
      </c>
      <c r="M1254">
        <v>263</v>
      </c>
      <c r="N1254">
        <v>4.3833333333333337</v>
      </c>
      <c r="O1254">
        <v>4.38</v>
      </c>
    </row>
    <row r="1255" spans="1:15" x14ac:dyDescent="0.3">
      <c r="A1255" s="1" t="s">
        <v>1277</v>
      </c>
      <c r="B1255" s="2">
        <v>42379.421000000002</v>
      </c>
      <c r="C1255" s="1" t="s">
        <v>36</v>
      </c>
      <c r="D1255" s="1" t="s">
        <v>26</v>
      </c>
      <c r="E1255" s="1" t="s">
        <v>12</v>
      </c>
      <c r="F1255" s="1" t="s">
        <v>12</v>
      </c>
      <c r="G1255">
        <v>117</v>
      </c>
      <c r="H1255" s="2">
        <v>2.3532754629629338E-3</v>
      </c>
      <c r="I1255">
        <v>3</v>
      </c>
      <c r="J1255">
        <v>3</v>
      </c>
      <c r="K1255">
        <v>180</v>
      </c>
      <c r="L1255">
        <v>23</v>
      </c>
      <c r="M1255">
        <v>203</v>
      </c>
      <c r="N1255">
        <v>3.3833333333333333</v>
      </c>
      <c r="O1255">
        <v>3.38</v>
      </c>
    </row>
    <row r="1256" spans="1:15" x14ac:dyDescent="0.3">
      <c r="A1256" s="1" t="s">
        <v>1278</v>
      </c>
      <c r="B1256" s="2">
        <v>42379.381000000001</v>
      </c>
      <c r="C1256" s="1" t="s">
        <v>23</v>
      </c>
      <c r="D1256" s="1" t="s">
        <v>11</v>
      </c>
      <c r="E1256" s="1" t="s">
        <v>12</v>
      </c>
      <c r="F1256" s="1" t="s">
        <v>12</v>
      </c>
      <c r="G1256">
        <v>23</v>
      </c>
      <c r="H1256" s="2">
        <v>5.5141203703712449E-4</v>
      </c>
      <c r="I1256">
        <v>3</v>
      </c>
      <c r="J1256">
        <v>0</v>
      </c>
      <c r="K1256">
        <v>0</v>
      </c>
      <c r="L1256">
        <v>48</v>
      </c>
      <c r="M1256">
        <v>48</v>
      </c>
      <c r="N1256">
        <v>0.8</v>
      </c>
      <c r="O1256">
        <v>0.8</v>
      </c>
    </row>
    <row r="1257" spans="1:15" x14ac:dyDescent="0.3">
      <c r="A1257" s="1" t="s">
        <v>1279</v>
      </c>
      <c r="B1257" s="2">
        <v>42379.381000000001</v>
      </c>
      <c r="C1257" s="1" t="s">
        <v>20</v>
      </c>
      <c r="D1257" s="1" t="s">
        <v>15</v>
      </c>
      <c r="E1257" s="1" t="s">
        <v>12</v>
      </c>
      <c r="F1257" s="1" t="s">
        <v>12</v>
      </c>
      <c r="G1257">
        <v>69</v>
      </c>
      <c r="H1257" s="2">
        <v>2.700138888888981E-3</v>
      </c>
      <c r="I1257">
        <v>3</v>
      </c>
      <c r="J1257">
        <v>3</v>
      </c>
      <c r="K1257">
        <v>180</v>
      </c>
      <c r="L1257">
        <v>53</v>
      </c>
      <c r="M1257">
        <v>233</v>
      </c>
      <c r="N1257">
        <v>3.8833333333333333</v>
      </c>
      <c r="O1257">
        <v>3.88</v>
      </c>
    </row>
    <row r="1258" spans="1:15" x14ac:dyDescent="0.3">
      <c r="A1258" s="1" t="s">
        <v>1280</v>
      </c>
      <c r="B1258" s="2">
        <v>42379.375</v>
      </c>
      <c r="C1258" s="1" t="s">
        <v>30</v>
      </c>
      <c r="D1258" s="1" t="s">
        <v>21</v>
      </c>
      <c r="E1258" s="1" t="s">
        <v>12</v>
      </c>
      <c r="F1258" s="1" t="s">
        <v>12</v>
      </c>
      <c r="G1258">
        <v>19</v>
      </c>
      <c r="H1258" s="2">
        <v>4.2890393518517644E-3</v>
      </c>
      <c r="I1258">
        <v>5</v>
      </c>
      <c r="J1258">
        <v>6</v>
      </c>
      <c r="K1258">
        <v>360</v>
      </c>
      <c r="L1258">
        <v>11</v>
      </c>
      <c r="M1258">
        <v>371</v>
      </c>
      <c r="N1258">
        <v>6.1833333333333336</v>
      </c>
      <c r="O1258">
        <v>6.18</v>
      </c>
    </row>
    <row r="1259" spans="1:15" x14ac:dyDescent="0.3">
      <c r="A1259" s="1" t="s">
        <v>1281</v>
      </c>
      <c r="B1259" s="2">
        <v>42379.375</v>
      </c>
      <c r="C1259" s="1" t="s">
        <v>36</v>
      </c>
      <c r="D1259" s="1" t="s">
        <v>24</v>
      </c>
      <c r="E1259" s="1" t="s">
        <v>12</v>
      </c>
      <c r="F1259" s="1" t="s">
        <v>12</v>
      </c>
      <c r="G1259">
        <v>75</v>
      </c>
      <c r="H1259" s="2">
        <v>4.0473148148147953E-3</v>
      </c>
      <c r="I1259">
        <v>3</v>
      </c>
      <c r="J1259">
        <v>5</v>
      </c>
      <c r="K1259">
        <v>300</v>
      </c>
      <c r="L1259">
        <v>50</v>
      </c>
      <c r="M1259">
        <v>350</v>
      </c>
      <c r="N1259">
        <v>5.833333333333333</v>
      </c>
      <c r="O1259">
        <v>5.83</v>
      </c>
    </row>
    <row r="1260" spans="1:15" x14ac:dyDescent="0.3">
      <c r="A1260" s="1" t="s">
        <v>1282</v>
      </c>
      <c r="B1260" s="2">
        <v>42378.737999999998</v>
      </c>
      <c r="C1260" s="1" t="s">
        <v>17</v>
      </c>
      <c r="D1260" s="1" t="s">
        <v>15</v>
      </c>
      <c r="E1260" s="1" t="s">
        <v>12</v>
      </c>
      <c r="F1260" s="1" t="s">
        <v>18</v>
      </c>
      <c r="G1260">
        <v>60</v>
      </c>
      <c r="H1260" s="2">
        <v>1.4534143518518672E-3</v>
      </c>
      <c r="I1260">
        <v>3</v>
      </c>
      <c r="J1260">
        <v>2</v>
      </c>
      <c r="K1260">
        <v>120</v>
      </c>
      <c r="L1260">
        <v>6</v>
      </c>
      <c r="M1260">
        <v>126</v>
      </c>
      <c r="N1260">
        <v>2.1</v>
      </c>
      <c r="O1260">
        <v>2.1</v>
      </c>
    </row>
    <row r="1261" spans="1:15" x14ac:dyDescent="0.3">
      <c r="A1261" s="1" t="s">
        <v>1283</v>
      </c>
      <c r="B1261" s="2">
        <v>42378.737999999998</v>
      </c>
      <c r="C1261" s="1" t="s">
        <v>10</v>
      </c>
      <c r="D1261" s="1" t="s">
        <v>21</v>
      </c>
      <c r="E1261" s="1" t="s">
        <v>12</v>
      </c>
      <c r="F1261" s="1" t="s">
        <v>12</v>
      </c>
      <c r="G1261">
        <v>116</v>
      </c>
      <c r="H1261" s="2">
        <v>3.2162268518518555E-3</v>
      </c>
      <c r="I1261">
        <v>4</v>
      </c>
      <c r="J1261">
        <v>4</v>
      </c>
      <c r="K1261">
        <v>240</v>
      </c>
      <c r="L1261">
        <v>38</v>
      </c>
      <c r="M1261">
        <v>278</v>
      </c>
      <c r="N1261">
        <v>4.6333333333333337</v>
      </c>
      <c r="O1261">
        <v>4.63</v>
      </c>
    </row>
    <row r="1262" spans="1:15" x14ac:dyDescent="0.3">
      <c r="A1262" s="1" t="s">
        <v>1284</v>
      </c>
      <c r="B1262" s="2">
        <v>42378.731</v>
      </c>
      <c r="C1262" s="1" t="s">
        <v>14</v>
      </c>
      <c r="D1262" s="1" t="s">
        <v>21</v>
      </c>
      <c r="E1262" s="1" t="s">
        <v>12</v>
      </c>
      <c r="F1262" s="1" t="s">
        <v>12</v>
      </c>
      <c r="G1262">
        <v>107</v>
      </c>
      <c r="H1262" s="2">
        <v>7.5252314814822086E-4</v>
      </c>
      <c r="I1262">
        <v>5</v>
      </c>
      <c r="J1262">
        <v>1</v>
      </c>
      <c r="K1262">
        <v>60</v>
      </c>
      <c r="L1262">
        <v>5</v>
      </c>
      <c r="M1262">
        <v>65</v>
      </c>
      <c r="N1262">
        <v>1.0833333333333333</v>
      </c>
      <c r="O1262">
        <v>1.08</v>
      </c>
    </row>
    <row r="1263" spans="1:15" x14ac:dyDescent="0.3">
      <c r="A1263" s="1" t="s">
        <v>1285</v>
      </c>
      <c r="B1263" s="2">
        <v>42378.731</v>
      </c>
      <c r="C1263" s="1" t="s">
        <v>36</v>
      </c>
      <c r="D1263" s="1" t="s">
        <v>26</v>
      </c>
      <c r="E1263" s="1" t="s">
        <v>12</v>
      </c>
      <c r="F1263" s="1" t="s">
        <v>12</v>
      </c>
      <c r="G1263">
        <v>116</v>
      </c>
      <c r="H1263" s="2">
        <v>2.4424421296296295E-3</v>
      </c>
      <c r="I1263">
        <v>4</v>
      </c>
      <c r="J1263">
        <v>3</v>
      </c>
      <c r="K1263">
        <v>180</v>
      </c>
      <c r="L1263">
        <v>31</v>
      </c>
      <c r="M1263">
        <v>211</v>
      </c>
      <c r="N1263">
        <v>3.5166666666666666</v>
      </c>
      <c r="O1263">
        <v>3.52</v>
      </c>
    </row>
    <row r="1264" spans="1:15" x14ac:dyDescent="0.3">
      <c r="A1264" s="1" t="s">
        <v>1286</v>
      </c>
      <c r="B1264" s="2">
        <v>42378.728000000003</v>
      </c>
      <c r="C1264" s="1" t="s">
        <v>14</v>
      </c>
      <c r="D1264" s="1" t="s">
        <v>15</v>
      </c>
      <c r="E1264" s="1" t="s">
        <v>18</v>
      </c>
      <c r="F1264" s="1" t="s">
        <v>18</v>
      </c>
      <c r="H1264" s="2"/>
    </row>
    <row r="1265" spans="1:15" x14ac:dyDescent="0.3">
      <c r="A1265" s="1" t="s">
        <v>1287</v>
      </c>
      <c r="B1265" s="2">
        <v>42378.728000000003</v>
      </c>
      <c r="C1265" s="1" t="s">
        <v>17</v>
      </c>
      <c r="D1265" s="1" t="s">
        <v>15</v>
      </c>
      <c r="E1265" s="1" t="s">
        <v>18</v>
      </c>
      <c r="F1265" s="1" t="s">
        <v>18</v>
      </c>
      <c r="H1265" s="2"/>
    </row>
    <row r="1266" spans="1:15" x14ac:dyDescent="0.3">
      <c r="A1266" s="1" t="s">
        <v>1288</v>
      </c>
      <c r="B1266" s="2">
        <v>42378.724999999999</v>
      </c>
      <c r="C1266" s="1" t="s">
        <v>30</v>
      </c>
      <c r="D1266" s="1" t="s">
        <v>26</v>
      </c>
      <c r="E1266" s="1" t="s">
        <v>12</v>
      </c>
      <c r="F1266" s="1" t="s">
        <v>12</v>
      </c>
      <c r="G1266">
        <v>121</v>
      </c>
      <c r="H1266" s="2">
        <v>2.3180787037035966E-3</v>
      </c>
      <c r="I1266">
        <v>4</v>
      </c>
      <c r="J1266">
        <v>3</v>
      </c>
      <c r="K1266">
        <v>180</v>
      </c>
      <c r="L1266">
        <v>20</v>
      </c>
      <c r="M1266">
        <v>200</v>
      </c>
      <c r="N1266">
        <v>3.3333333333333335</v>
      </c>
      <c r="O1266">
        <v>3.33</v>
      </c>
    </row>
    <row r="1267" spans="1:15" x14ac:dyDescent="0.3">
      <c r="A1267" s="1" t="s">
        <v>1289</v>
      </c>
      <c r="B1267" s="2">
        <v>42378.724999999999</v>
      </c>
      <c r="C1267" s="1" t="s">
        <v>23</v>
      </c>
      <c r="D1267" s="1" t="s">
        <v>26</v>
      </c>
      <c r="E1267" s="1" t="s">
        <v>12</v>
      </c>
      <c r="F1267" s="1" t="s">
        <v>12</v>
      </c>
      <c r="G1267">
        <v>42</v>
      </c>
      <c r="H1267" s="2">
        <v>4.8361342592593282E-3</v>
      </c>
      <c r="I1267">
        <v>2</v>
      </c>
      <c r="J1267">
        <v>6</v>
      </c>
      <c r="K1267">
        <v>360</v>
      </c>
      <c r="L1267">
        <v>58</v>
      </c>
      <c r="M1267">
        <v>418</v>
      </c>
      <c r="N1267">
        <v>6.9666666666666668</v>
      </c>
      <c r="O1267">
        <v>6.97</v>
      </c>
    </row>
    <row r="1268" spans="1:15" x14ac:dyDescent="0.3">
      <c r="A1268" s="1" t="s">
        <v>1290</v>
      </c>
      <c r="B1268" s="2">
        <v>42378.724000000002</v>
      </c>
      <c r="C1268" s="1" t="s">
        <v>44</v>
      </c>
      <c r="D1268" s="1" t="s">
        <v>21</v>
      </c>
      <c r="E1268" s="1" t="s">
        <v>12</v>
      </c>
      <c r="F1268" s="1" t="s">
        <v>12</v>
      </c>
      <c r="G1268">
        <v>35</v>
      </c>
      <c r="H1268" s="2">
        <v>3.3053356481480556E-3</v>
      </c>
      <c r="I1268">
        <v>4</v>
      </c>
      <c r="J1268">
        <v>4</v>
      </c>
      <c r="K1268">
        <v>240</v>
      </c>
      <c r="L1268">
        <v>46</v>
      </c>
      <c r="M1268">
        <v>286</v>
      </c>
      <c r="N1268">
        <v>4.7666666666666666</v>
      </c>
      <c r="O1268">
        <v>4.7699999999999996</v>
      </c>
    </row>
    <row r="1269" spans="1:15" x14ac:dyDescent="0.3">
      <c r="A1269" s="1" t="s">
        <v>1291</v>
      </c>
      <c r="B1269" s="2">
        <v>42378.724000000002</v>
      </c>
      <c r="C1269" s="1" t="s">
        <v>10</v>
      </c>
      <c r="D1269" s="1" t="s">
        <v>24</v>
      </c>
      <c r="E1269" s="1" t="s">
        <v>12</v>
      </c>
      <c r="F1269" s="1" t="s">
        <v>12</v>
      </c>
      <c r="G1269">
        <v>27</v>
      </c>
      <c r="H1269" s="2">
        <v>1.8922222222221841E-3</v>
      </c>
      <c r="I1269">
        <v>3</v>
      </c>
      <c r="J1269">
        <v>2</v>
      </c>
      <c r="K1269">
        <v>120</v>
      </c>
      <c r="L1269">
        <v>43</v>
      </c>
      <c r="M1269">
        <v>163</v>
      </c>
      <c r="N1269">
        <v>2.7166666666666668</v>
      </c>
      <c r="O1269">
        <v>2.72</v>
      </c>
    </row>
    <row r="1270" spans="1:15" x14ac:dyDescent="0.3">
      <c r="A1270" s="1" t="s">
        <v>1292</v>
      </c>
      <c r="B1270" s="2">
        <v>42378.722999999998</v>
      </c>
      <c r="C1270" s="1" t="s">
        <v>14</v>
      </c>
      <c r="D1270" s="1" t="s">
        <v>26</v>
      </c>
      <c r="E1270" s="1" t="s">
        <v>12</v>
      </c>
      <c r="F1270" s="1" t="s">
        <v>18</v>
      </c>
      <c r="G1270">
        <v>50</v>
      </c>
      <c r="H1270" s="2">
        <v>2.9747106481481378E-3</v>
      </c>
      <c r="I1270">
        <v>3</v>
      </c>
      <c r="J1270">
        <v>4</v>
      </c>
      <c r="K1270">
        <v>240</v>
      </c>
      <c r="L1270">
        <v>17</v>
      </c>
      <c r="M1270">
        <v>257</v>
      </c>
      <c r="N1270">
        <v>4.2833333333333332</v>
      </c>
      <c r="O1270">
        <v>4.28</v>
      </c>
    </row>
    <row r="1271" spans="1:15" x14ac:dyDescent="0.3">
      <c r="A1271" s="1" t="s">
        <v>1293</v>
      </c>
      <c r="B1271" s="2">
        <v>42378.722999999998</v>
      </c>
      <c r="C1271" s="1" t="s">
        <v>10</v>
      </c>
      <c r="D1271" s="1" t="s">
        <v>11</v>
      </c>
      <c r="E1271" s="1" t="s">
        <v>18</v>
      </c>
      <c r="F1271" s="1" t="s">
        <v>18</v>
      </c>
      <c r="H1271" s="2"/>
    </row>
    <row r="1272" spans="1:15" x14ac:dyDescent="0.3">
      <c r="A1272" s="1" t="s">
        <v>1294</v>
      </c>
      <c r="B1272" s="2">
        <v>42378.712</v>
      </c>
      <c r="C1272" s="1" t="s">
        <v>20</v>
      </c>
      <c r="D1272" s="1" t="s">
        <v>21</v>
      </c>
      <c r="E1272" s="1" t="s">
        <v>12</v>
      </c>
      <c r="F1272" s="1" t="s">
        <v>12</v>
      </c>
      <c r="G1272">
        <v>119</v>
      </c>
      <c r="H1272" s="2">
        <v>5.8119212962970401E-4</v>
      </c>
      <c r="I1272">
        <v>4</v>
      </c>
      <c r="J1272">
        <v>0</v>
      </c>
      <c r="K1272">
        <v>0</v>
      </c>
      <c r="L1272">
        <v>50</v>
      </c>
      <c r="M1272">
        <v>50</v>
      </c>
      <c r="N1272">
        <v>0.83333333333333337</v>
      </c>
      <c r="O1272">
        <v>0.83</v>
      </c>
    </row>
    <row r="1273" spans="1:15" x14ac:dyDescent="0.3">
      <c r="A1273" s="1" t="s">
        <v>1295</v>
      </c>
      <c r="B1273" s="2">
        <v>42378.712</v>
      </c>
      <c r="C1273" s="1" t="s">
        <v>17</v>
      </c>
      <c r="D1273" s="1" t="s">
        <v>21</v>
      </c>
      <c r="E1273" s="1" t="s">
        <v>12</v>
      </c>
      <c r="F1273" s="1" t="s">
        <v>12</v>
      </c>
      <c r="G1273">
        <v>32</v>
      </c>
      <c r="H1273" s="2">
        <v>2.0107060185186043E-3</v>
      </c>
      <c r="I1273">
        <v>5</v>
      </c>
      <c r="J1273">
        <v>2</v>
      </c>
      <c r="K1273">
        <v>120</v>
      </c>
      <c r="L1273">
        <v>54</v>
      </c>
      <c r="M1273">
        <v>174</v>
      </c>
      <c r="N1273">
        <v>2.9</v>
      </c>
      <c r="O1273">
        <v>2.9</v>
      </c>
    </row>
    <row r="1274" spans="1:15" x14ac:dyDescent="0.3">
      <c r="A1274" s="1" t="s">
        <v>1296</v>
      </c>
      <c r="B1274" s="2">
        <v>42378.707000000002</v>
      </c>
      <c r="C1274" s="1" t="s">
        <v>30</v>
      </c>
      <c r="D1274" s="1" t="s">
        <v>26</v>
      </c>
      <c r="E1274" s="1" t="s">
        <v>18</v>
      </c>
      <c r="F1274" s="1" t="s">
        <v>18</v>
      </c>
      <c r="H1274" s="2"/>
    </row>
    <row r="1275" spans="1:15" x14ac:dyDescent="0.3">
      <c r="A1275" s="1" t="s">
        <v>1297</v>
      </c>
      <c r="B1275" s="2">
        <v>42378.707000000002</v>
      </c>
      <c r="C1275" s="1" t="s">
        <v>36</v>
      </c>
      <c r="D1275" s="1" t="s">
        <v>24</v>
      </c>
      <c r="E1275" s="1" t="s">
        <v>18</v>
      </c>
      <c r="F1275" s="1" t="s">
        <v>18</v>
      </c>
      <c r="H1275" s="2"/>
    </row>
    <row r="1276" spans="1:15" x14ac:dyDescent="0.3">
      <c r="A1276" s="1" t="s">
        <v>1298</v>
      </c>
      <c r="B1276" s="2">
        <v>42378.654999999999</v>
      </c>
      <c r="C1276" s="1" t="s">
        <v>44</v>
      </c>
      <c r="D1276" s="1" t="s">
        <v>15</v>
      </c>
      <c r="E1276" s="1" t="s">
        <v>18</v>
      </c>
      <c r="F1276" s="1" t="s">
        <v>18</v>
      </c>
      <c r="H1276" s="2"/>
    </row>
    <row r="1277" spans="1:15" x14ac:dyDescent="0.3">
      <c r="A1277" s="1" t="s">
        <v>1299</v>
      </c>
      <c r="B1277" s="2">
        <v>42378.654999999999</v>
      </c>
      <c r="C1277" s="1" t="s">
        <v>36</v>
      </c>
      <c r="D1277" s="1" t="s">
        <v>11</v>
      </c>
      <c r="E1277" s="1" t="s">
        <v>12</v>
      </c>
      <c r="F1277" s="1" t="s">
        <v>12</v>
      </c>
      <c r="G1277">
        <v>43</v>
      </c>
      <c r="H1277" s="2">
        <v>7.293865740740646E-4</v>
      </c>
      <c r="I1277">
        <v>5</v>
      </c>
      <c r="J1277">
        <v>1</v>
      </c>
      <c r="K1277">
        <v>60</v>
      </c>
      <c r="L1277">
        <v>3</v>
      </c>
      <c r="M1277">
        <v>63</v>
      </c>
      <c r="N1277">
        <v>1.05</v>
      </c>
      <c r="O1277">
        <v>1.05</v>
      </c>
    </row>
    <row r="1278" spans="1:15" x14ac:dyDescent="0.3">
      <c r="A1278" s="1" t="s">
        <v>1300</v>
      </c>
      <c r="B1278" s="2">
        <v>42378.618999999999</v>
      </c>
      <c r="C1278" s="1" t="s">
        <v>36</v>
      </c>
      <c r="D1278" s="1" t="s">
        <v>21</v>
      </c>
      <c r="E1278" s="1" t="s">
        <v>12</v>
      </c>
      <c r="F1278" s="1" t="s">
        <v>12</v>
      </c>
      <c r="G1278">
        <v>23</v>
      </c>
      <c r="H1278" s="2">
        <v>2.3487615740740431E-3</v>
      </c>
      <c r="I1278">
        <v>1</v>
      </c>
      <c r="J1278">
        <v>3</v>
      </c>
      <c r="K1278">
        <v>180</v>
      </c>
      <c r="L1278">
        <v>23</v>
      </c>
      <c r="M1278">
        <v>203</v>
      </c>
      <c r="N1278">
        <v>3.3833333333333333</v>
      </c>
      <c r="O1278">
        <v>3.38</v>
      </c>
    </row>
    <row r="1279" spans="1:15" x14ac:dyDescent="0.3">
      <c r="A1279" s="1" t="s">
        <v>1301</v>
      </c>
      <c r="B1279" s="2">
        <v>42378.618999999999</v>
      </c>
      <c r="C1279" s="1" t="s">
        <v>30</v>
      </c>
      <c r="D1279" s="1" t="s">
        <v>11</v>
      </c>
      <c r="E1279" s="1" t="s">
        <v>12</v>
      </c>
      <c r="F1279" s="1" t="s">
        <v>12</v>
      </c>
      <c r="G1279">
        <v>28</v>
      </c>
      <c r="H1279" s="2">
        <v>4.3935185185184356E-3</v>
      </c>
      <c r="I1279">
        <v>3</v>
      </c>
      <c r="J1279">
        <v>6</v>
      </c>
      <c r="K1279">
        <v>360</v>
      </c>
      <c r="L1279">
        <v>20</v>
      </c>
      <c r="M1279">
        <v>380</v>
      </c>
      <c r="N1279">
        <v>6.333333333333333</v>
      </c>
      <c r="O1279">
        <v>6.33</v>
      </c>
    </row>
    <row r="1280" spans="1:15" x14ac:dyDescent="0.3">
      <c r="A1280" s="1" t="s">
        <v>1302</v>
      </c>
      <c r="B1280" s="2">
        <v>42378.597000000002</v>
      </c>
      <c r="C1280" s="1" t="s">
        <v>20</v>
      </c>
      <c r="D1280" s="1" t="s">
        <v>26</v>
      </c>
      <c r="E1280" s="1" t="s">
        <v>12</v>
      </c>
      <c r="F1280" s="1" t="s">
        <v>12</v>
      </c>
      <c r="G1280">
        <v>44</v>
      </c>
      <c r="H1280" s="2">
        <v>2.0123611111111384E-3</v>
      </c>
      <c r="I1280">
        <v>3</v>
      </c>
      <c r="J1280">
        <v>2</v>
      </c>
      <c r="K1280">
        <v>120</v>
      </c>
      <c r="L1280">
        <v>54</v>
      </c>
      <c r="M1280">
        <v>174</v>
      </c>
      <c r="N1280">
        <v>2.9</v>
      </c>
      <c r="O1280">
        <v>2.9</v>
      </c>
    </row>
    <row r="1281" spans="1:15" x14ac:dyDescent="0.3">
      <c r="A1281" s="1" t="s">
        <v>1303</v>
      </c>
      <c r="B1281" s="2">
        <v>42378.597000000002</v>
      </c>
      <c r="C1281" s="1" t="s">
        <v>44</v>
      </c>
      <c r="D1281" s="1" t="s">
        <v>11</v>
      </c>
      <c r="E1281" s="1" t="s">
        <v>12</v>
      </c>
      <c r="F1281" s="1" t="s">
        <v>12</v>
      </c>
      <c r="G1281">
        <v>98</v>
      </c>
      <c r="H1281" s="2">
        <v>1.1933796296297317E-3</v>
      </c>
      <c r="I1281">
        <v>1</v>
      </c>
      <c r="J1281">
        <v>1</v>
      </c>
      <c r="K1281">
        <v>60</v>
      </c>
      <c r="L1281">
        <v>43</v>
      </c>
      <c r="M1281">
        <v>103</v>
      </c>
      <c r="N1281">
        <v>1.7166666666666666</v>
      </c>
      <c r="O1281">
        <v>1.72</v>
      </c>
    </row>
    <row r="1282" spans="1:15" x14ac:dyDescent="0.3">
      <c r="A1282" s="1" t="s">
        <v>1304</v>
      </c>
      <c r="B1282" s="2">
        <v>42378.591999999997</v>
      </c>
      <c r="C1282" s="1" t="s">
        <v>44</v>
      </c>
      <c r="D1282" s="1" t="s">
        <v>21</v>
      </c>
      <c r="E1282" s="1" t="s">
        <v>12</v>
      </c>
      <c r="F1282" s="1" t="s">
        <v>12</v>
      </c>
      <c r="G1282">
        <v>34</v>
      </c>
      <c r="H1282" s="2">
        <v>3.5881134259259095E-3</v>
      </c>
      <c r="I1282">
        <v>4</v>
      </c>
      <c r="J1282">
        <v>5</v>
      </c>
      <c r="K1282">
        <v>300</v>
      </c>
      <c r="L1282">
        <v>10</v>
      </c>
      <c r="M1282">
        <v>310</v>
      </c>
      <c r="N1282">
        <v>5.166666666666667</v>
      </c>
      <c r="O1282">
        <v>5.17</v>
      </c>
    </row>
    <row r="1283" spans="1:15" x14ac:dyDescent="0.3">
      <c r="A1283" s="1" t="s">
        <v>1305</v>
      </c>
      <c r="B1283" s="2">
        <v>42378.591999999997</v>
      </c>
      <c r="C1283" s="1" t="s">
        <v>30</v>
      </c>
      <c r="D1283" s="1" t="s">
        <v>15</v>
      </c>
      <c r="E1283" s="1" t="s">
        <v>12</v>
      </c>
      <c r="F1283" s="1" t="s">
        <v>12</v>
      </c>
      <c r="G1283">
        <v>78</v>
      </c>
      <c r="H1283" s="2">
        <v>2.3718287037037822E-3</v>
      </c>
      <c r="I1283">
        <v>1</v>
      </c>
      <c r="J1283">
        <v>3</v>
      </c>
      <c r="K1283">
        <v>180</v>
      </c>
      <c r="L1283">
        <v>25</v>
      </c>
      <c r="M1283">
        <v>205</v>
      </c>
      <c r="N1283">
        <v>3.4166666666666665</v>
      </c>
      <c r="O1283">
        <v>3.42</v>
      </c>
    </row>
    <row r="1284" spans="1:15" x14ac:dyDescent="0.3">
      <c r="A1284" s="1" t="s">
        <v>1306</v>
      </c>
      <c r="B1284" s="2">
        <v>42378.582999999999</v>
      </c>
      <c r="C1284" s="1" t="s">
        <v>44</v>
      </c>
      <c r="D1284" s="1" t="s">
        <v>21</v>
      </c>
      <c r="E1284" s="1" t="s">
        <v>12</v>
      </c>
      <c r="F1284" s="1" t="s">
        <v>12</v>
      </c>
      <c r="G1284">
        <v>105</v>
      </c>
      <c r="H1284" s="2">
        <v>9.2359953703713416E-4</v>
      </c>
      <c r="I1284">
        <v>1</v>
      </c>
      <c r="J1284">
        <v>1</v>
      </c>
      <c r="K1284">
        <v>60</v>
      </c>
      <c r="L1284">
        <v>20</v>
      </c>
      <c r="M1284">
        <v>80</v>
      </c>
      <c r="N1284">
        <v>1.3333333333333333</v>
      </c>
      <c r="O1284">
        <v>1.33</v>
      </c>
    </row>
    <row r="1285" spans="1:15" x14ac:dyDescent="0.3">
      <c r="A1285" s="1" t="s">
        <v>1307</v>
      </c>
      <c r="B1285" s="2">
        <v>42378.582999999999</v>
      </c>
      <c r="C1285" s="1" t="s">
        <v>44</v>
      </c>
      <c r="D1285" s="1" t="s">
        <v>24</v>
      </c>
      <c r="E1285" s="1" t="s">
        <v>12</v>
      </c>
      <c r="F1285" s="1" t="s">
        <v>12</v>
      </c>
      <c r="G1285">
        <v>21</v>
      </c>
      <c r="H1285" s="2">
        <v>1.1396412037036896E-3</v>
      </c>
      <c r="I1285">
        <v>4</v>
      </c>
      <c r="J1285">
        <v>1</v>
      </c>
      <c r="K1285">
        <v>60</v>
      </c>
      <c r="L1285">
        <v>38</v>
      </c>
      <c r="M1285">
        <v>98</v>
      </c>
      <c r="N1285">
        <v>1.6333333333333333</v>
      </c>
      <c r="O1285">
        <v>1.63</v>
      </c>
    </row>
    <row r="1286" spans="1:15" x14ac:dyDescent="0.3">
      <c r="A1286" s="1" t="s">
        <v>1308</v>
      </c>
      <c r="B1286" s="2">
        <v>42378.569000000003</v>
      </c>
      <c r="C1286" s="1" t="s">
        <v>23</v>
      </c>
      <c r="D1286" s="1" t="s">
        <v>26</v>
      </c>
      <c r="E1286" s="1" t="s">
        <v>18</v>
      </c>
      <c r="F1286" s="1" t="s">
        <v>18</v>
      </c>
      <c r="H1286" s="2"/>
    </row>
    <row r="1287" spans="1:15" x14ac:dyDescent="0.3">
      <c r="A1287" s="1" t="s">
        <v>1309</v>
      </c>
      <c r="B1287" s="2">
        <v>42378.569000000003</v>
      </c>
      <c r="C1287" s="1" t="s">
        <v>44</v>
      </c>
      <c r="D1287" s="1" t="s">
        <v>26</v>
      </c>
      <c r="E1287" s="1" t="s">
        <v>12</v>
      </c>
      <c r="F1287" s="1" t="s">
        <v>12</v>
      </c>
      <c r="G1287">
        <v>101</v>
      </c>
      <c r="H1287" s="2">
        <v>3.8146875000000247E-3</v>
      </c>
      <c r="I1287">
        <v>3</v>
      </c>
      <c r="J1287">
        <v>5</v>
      </c>
      <c r="K1287">
        <v>300</v>
      </c>
      <c r="L1287">
        <v>30</v>
      </c>
      <c r="M1287">
        <v>330</v>
      </c>
      <c r="N1287">
        <v>5.5</v>
      </c>
      <c r="O1287">
        <v>5.5</v>
      </c>
    </row>
    <row r="1288" spans="1:15" x14ac:dyDescent="0.3">
      <c r="A1288" s="1" t="s">
        <v>1310</v>
      </c>
      <c r="B1288" s="2">
        <v>42378.544000000002</v>
      </c>
      <c r="C1288" s="1" t="s">
        <v>23</v>
      </c>
      <c r="D1288" s="1" t="s">
        <v>24</v>
      </c>
      <c r="E1288" s="1" t="s">
        <v>12</v>
      </c>
      <c r="F1288" s="1" t="s">
        <v>12</v>
      </c>
      <c r="G1288">
        <v>120</v>
      </c>
      <c r="H1288" s="2">
        <v>3.0965624999998997E-3</v>
      </c>
      <c r="I1288">
        <v>1</v>
      </c>
      <c r="J1288">
        <v>4</v>
      </c>
      <c r="K1288">
        <v>240</v>
      </c>
      <c r="L1288">
        <v>28</v>
      </c>
      <c r="M1288">
        <v>268</v>
      </c>
      <c r="N1288">
        <v>4.4666666666666668</v>
      </c>
      <c r="O1288">
        <v>4.47</v>
      </c>
    </row>
    <row r="1289" spans="1:15" x14ac:dyDescent="0.3">
      <c r="A1289" s="1" t="s">
        <v>1311</v>
      </c>
      <c r="B1289" s="2">
        <v>42378.544000000002</v>
      </c>
      <c r="C1289" s="1" t="s">
        <v>17</v>
      </c>
      <c r="D1289" s="1" t="s">
        <v>15</v>
      </c>
      <c r="E1289" s="1" t="s">
        <v>12</v>
      </c>
      <c r="F1289" s="1" t="s">
        <v>12</v>
      </c>
      <c r="G1289">
        <v>63</v>
      </c>
      <c r="H1289" s="2">
        <v>3.4557175925926664E-3</v>
      </c>
      <c r="I1289">
        <v>3</v>
      </c>
      <c r="J1289">
        <v>4</v>
      </c>
      <c r="K1289">
        <v>240</v>
      </c>
      <c r="L1289">
        <v>59</v>
      </c>
      <c r="M1289">
        <v>299</v>
      </c>
      <c r="N1289">
        <v>4.9833333333333334</v>
      </c>
      <c r="O1289">
        <v>4.9800000000000004</v>
      </c>
    </row>
    <row r="1290" spans="1:15" x14ac:dyDescent="0.3">
      <c r="A1290" s="1" t="s">
        <v>1312</v>
      </c>
      <c r="B1290" s="2">
        <v>42378.535000000003</v>
      </c>
      <c r="C1290" s="1" t="s">
        <v>20</v>
      </c>
      <c r="D1290" s="1" t="s">
        <v>21</v>
      </c>
      <c r="E1290" s="1" t="s">
        <v>12</v>
      </c>
      <c r="F1290" s="1" t="s">
        <v>12</v>
      </c>
      <c r="G1290">
        <v>92</v>
      </c>
      <c r="H1290" s="2">
        <v>1.6772453703703949E-3</v>
      </c>
      <c r="I1290">
        <v>3</v>
      </c>
      <c r="J1290">
        <v>2</v>
      </c>
      <c r="K1290">
        <v>120</v>
      </c>
      <c r="L1290">
        <v>25</v>
      </c>
      <c r="M1290">
        <v>145</v>
      </c>
      <c r="N1290">
        <v>2.4166666666666665</v>
      </c>
      <c r="O1290">
        <v>2.42</v>
      </c>
    </row>
    <row r="1291" spans="1:15" x14ac:dyDescent="0.3">
      <c r="A1291" s="1" t="s">
        <v>1313</v>
      </c>
      <c r="B1291" s="2">
        <v>42378.535000000003</v>
      </c>
      <c r="C1291" s="1" t="s">
        <v>10</v>
      </c>
      <c r="D1291" s="1" t="s">
        <v>15</v>
      </c>
      <c r="E1291" s="1" t="s">
        <v>18</v>
      </c>
      <c r="F1291" s="1" t="s">
        <v>18</v>
      </c>
      <c r="H1291" s="2"/>
    </row>
    <row r="1292" spans="1:15" x14ac:dyDescent="0.3">
      <c r="A1292" s="1" t="s">
        <v>1314</v>
      </c>
      <c r="B1292" s="2">
        <v>42378.527999999998</v>
      </c>
      <c r="C1292" s="1" t="s">
        <v>44</v>
      </c>
      <c r="D1292" s="1" t="s">
        <v>21</v>
      </c>
      <c r="E1292" s="1" t="s">
        <v>18</v>
      </c>
      <c r="F1292" s="1" t="s">
        <v>18</v>
      </c>
      <c r="H1292" s="2"/>
    </row>
    <row r="1293" spans="1:15" x14ac:dyDescent="0.3">
      <c r="A1293" s="1" t="s">
        <v>1315</v>
      </c>
      <c r="B1293" s="2">
        <v>42378.527999999998</v>
      </c>
      <c r="C1293" s="1" t="s">
        <v>23</v>
      </c>
      <c r="D1293" s="1" t="s">
        <v>11</v>
      </c>
      <c r="E1293" s="1" t="s">
        <v>12</v>
      </c>
      <c r="F1293" s="1" t="s">
        <v>18</v>
      </c>
      <c r="G1293">
        <v>10</v>
      </c>
      <c r="H1293" s="2">
        <v>6.2922453703695425E-4</v>
      </c>
      <c r="I1293">
        <v>4</v>
      </c>
      <c r="J1293">
        <v>0</v>
      </c>
      <c r="K1293">
        <v>0</v>
      </c>
      <c r="L1293">
        <v>54</v>
      </c>
      <c r="M1293">
        <v>54</v>
      </c>
      <c r="N1293">
        <v>0.9</v>
      </c>
      <c r="O1293">
        <v>0.9</v>
      </c>
    </row>
    <row r="1294" spans="1:15" x14ac:dyDescent="0.3">
      <c r="A1294" s="1" t="s">
        <v>1316</v>
      </c>
      <c r="B1294" s="2">
        <v>42378.523000000001</v>
      </c>
      <c r="C1294" s="1" t="s">
        <v>20</v>
      </c>
      <c r="D1294" s="1" t="s">
        <v>21</v>
      </c>
      <c r="E1294" s="1" t="s">
        <v>12</v>
      </c>
      <c r="F1294" s="1" t="s">
        <v>12</v>
      </c>
      <c r="G1294">
        <v>61</v>
      </c>
      <c r="H1294" s="2">
        <v>4.203356481482512E-4</v>
      </c>
      <c r="I1294">
        <v>5</v>
      </c>
      <c r="J1294">
        <v>0</v>
      </c>
      <c r="K1294">
        <v>0</v>
      </c>
      <c r="L1294">
        <v>36</v>
      </c>
      <c r="M1294">
        <v>36</v>
      </c>
      <c r="N1294">
        <v>0.6</v>
      </c>
      <c r="O1294">
        <v>0.6</v>
      </c>
    </row>
    <row r="1295" spans="1:15" x14ac:dyDescent="0.3">
      <c r="A1295" s="1" t="s">
        <v>1317</v>
      </c>
      <c r="B1295" s="2">
        <v>42378.523000000001</v>
      </c>
      <c r="C1295" s="1" t="s">
        <v>14</v>
      </c>
      <c r="D1295" s="1" t="s">
        <v>24</v>
      </c>
      <c r="E1295" s="1" t="s">
        <v>12</v>
      </c>
      <c r="F1295" s="1" t="s">
        <v>12</v>
      </c>
      <c r="G1295">
        <v>18</v>
      </c>
      <c r="H1295" s="2">
        <v>3.5355439814814815E-3</v>
      </c>
      <c r="I1295">
        <v>5</v>
      </c>
      <c r="J1295">
        <v>5</v>
      </c>
      <c r="K1295">
        <v>300</v>
      </c>
      <c r="L1295">
        <v>5</v>
      </c>
      <c r="M1295">
        <v>305</v>
      </c>
      <c r="N1295">
        <v>5.083333333333333</v>
      </c>
      <c r="O1295">
        <v>5.08</v>
      </c>
    </row>
    <row r="1296" spans="1:15" x14ac:dyDescent="0.3">
      <c r="A1296" s="1" t="s">
        <v>1318</v>
      </c>
      <c r="B1296" s="2">
        <v>42378.521999999997</v>
      </c>
      <c r="C1296" s="1" t="s">
        <v>17</v>
      </c>
      <c r="D1296" s="1" t="s">
        <v>15</v>
      </c>
      <c r="E1296" s="1" t="s">
        <v>12</v>
      </c>
      <c r="F1296" s="1" t="s">
        <v>12</v>
      </c>
      <c r="G1296">
        <v>108</v>
      </c>
      <c r="H1296" s="2">
        <v>3.2979861111110953E-3</v>
      </c>
      <c r="I1296">
        <v>3</v>
      </c>
      <c r="J1296">
        <v>4</v>
      </c>
      <c r="K1296">
        <v>240</v>
      </c>
      <c r="L1296">
        <v>45</v>
      </c>
      <c r="M1296">
        <v>285</v>
      </c>
      <c r="N1296">
        <v>4.75</v>
      </c>
      <c r="O1296">
        <v>4.75</v>
      </c>
    </row>
    <row r="1297" spans="1:15" x14ac:dyDescent="0.3">
      <c r="A1297" s="1" t="s">
        <v>1319</v>
      </c>
      <c r="B1297" s="2">
        <v>42378.521999999997</v>
      </c>
      <c r="C1297" s="1" t="s">
        <v>17</v>
      </c>
      <c r="D1297" s="1" t="s">
        <v>11</v>
      </c>
      <c r="E1297" s="1" t="s">
        <v>12</v>
      </c>
      <c r="F1297" s="1" t="s">
        <v>12</v>
      </c>
      <c r="G1297">
        <v>80</v>
      </c>
      <c r="H1297" s="2">
        <v>1.5166319444444021E-3</v>
      </c>
      <c r="I1297">
        <v>4</v>
      </c>
      <c r="J1297">
        <v>2</v>
      </c>
      <c r="K1297">
        <v>120</v>
      </c>
      <c r="L1297">
        <v>11</v>
      </c>
      <c r="M1297">
        <v>131</v>
      </c>
      <c r="N1297">
        <v>2.1833333333333331</v>
      </c>
      <c r="O1297">
        <v>2.1800000000000002</v>
      </c>
    </row>
    <row r="1298" spans="1:15" x14ac:dyDescent="0.3">
      <c r="A1298" s="1" t="s">
        <v>1320</v>
      </c>
      <c r="B1298" s="2">
        <v>42378.497000000003</v>
      </c>
      <c r="C1298" s="1" t="s">
        <v>14</v>
      </c>
      <c r="D1298" s="1" t="s">
        <v>24</v>
      </c>
      <c r="E1298" s="1" t="s">
        <v>12</v>
      </c>
      <c r="F1298" s="1" t="s">
        <v>12</v>
      </c>
      <c r="G1298">
        <v>102</v>
      </c>
      <c r="H1298" s="2">
        <v>3.3366898148148305E-3</v>
      </c>
      <c r="I1298">
        <v>3</v>
      </c>
      <c r="J1298">
        <v>4</v>
      </c>
      <c r="K1298">
        <v>240</v>
      </c>
      <c r="L1298">
        <v>48</v>
      </c>
      <c r="M1298">
        <v>288</v>
      </c>
      <c r="N1298">
        <v>4.8</v>
      </c>
      <c r="O1298">
        <v>4.8</v>
      </c>
    </row>
    <row r="1299" spans="1:15" x14ac:dyDescent="0.3">
      <c r="A1299" s="1" t="s">
        <v>1321</v>
      </c>
      <c r="B1299" s="2">
        <v>42378.497000000003</v>
      </c>
      <c r="C1299" s="1" t="s">
        <v>17</v>
      </c>
      <c r="D1299" s="1" t="s">
        <v>21</v>
      </c>
      <c r="E1299" s="1" t="s">
        <v>12</v>
      </c>
      <c r="F1299" s="1" t="s">
        <v>12</v>
      </c>
      <c r="G1299">
        <v>95</v>
      </c>
      <c r="H1299" s="2">
        <v>4.0447916666666028E-3</v>
      </c>
      <c r="I1299">
        <v>5</v>
      </c>
      <c r="J1299">
        <v>5</v>
      </c>
      <c r="K1299">
        <v>300</v>
      </c>
      <c r="L1299">
        <v>49</v>
      </c>
      <c r="M1299">
        <v>349</v>
      </c>
      <c r="N1299">
        <v>5.8166666666666664</v>
      </c>
      <c r="O1299">
        <v>5.82</v>
      </c>
    </row>
    <row r="1300" spans="1:15" x14ac:dyDescent="0.3">
      <c r="A1300" s="1" t="s">
        <v>1322</v>
      </c>
      <c r="B1300" s="2">
        <v>42378.491999999998</v>
      </c>
      <c r="C1300" s="1" t="s">
        <v>17</v>
      </c>
      <c r="D1300" s="1" t="s">
        <v>15</v>
      </c>
      <c r="E1300" s="1" t="s">
        <v>12</v>
      </c>
      <c r="F1300" s="1" t="s">
        <v>12</v>
      </c>
      <c r="G1300">
        <v>97</v>
      </c>
      <c r="H1300" s="2">
        <v>4.7433333333333216E-3</v>
      </c>
      <c r="I1300">
        <v>1</v>
      </c>
      <c r="J1300">
        <v>6</v>
      </c>
      <c r="K1300">
        <v>360</v>
      </c>
      <c r="L1300">
        <v>50</v>
      </c>
      <c r="M1300">
        <v>410</v>
      </c>
      <c r="N1300">
        <v>6.833333333333333</v>
      </c>
      <c r="O1300">
        <v>6.83</v>
      </c>
    </row>
    <row r="1301" spans="1:15" x14ac:dyDescent="0.3">
      <c r="A1301" s="1" t="s">
        <v>1323</v>
      </c>
      <c r="B1301" s="2">
        <v>42378.491999999998</v>
      </c>
      <c r="C1301" s="1" t="s">
        <v>36</v>
      </c>
      <c r="D1301" s="1" t="s">
        <v>15</v>
      </c>
      <c r="E1301" s="1" t="s">
        <v>12</v>
      </c>
      <c r="F1301" s="1" t="s">
        <v>12</v>
      </c>
      <c r="G1301">
        <v>116</v>
      </c>
      <c r="H1301" s="2">
        <v>2.2627893518518682E-3</v>
      </c>
      <c r="I1301">
        <v>5</v>
      </c>
      <c r="J1301">
        <v>3</v>
      </c>
      <c r="K1301">
        <v>180</v>
      </c>
      <c r="L1301">
        <v>16</v>
      </c>
      <c r="M1301">
        <v>196</v>
      </c>
      <c r="N1301">
        <v>3.2666666666666666</v>
      </c>
      <c r="O1301">
        <v>3.27</v>
      </c>
    </row>
    <row r="1302" spans="1:15" x14ac:dyDescent="0.3">
      <c r="A1302" s="1" t="s">
        <v>1324</v>
      </c>
      <c r="B1302" s="2">
        <v>42378.491999999998</v>
      </c>
      <c r="C1302" s="1" t="s">
        <v>44</v>
      </c>
      <c r="D1302" s="1" t="s">
        <v>21</v>
      </c>
      <c r="E1302" s="1" t="s">
        <v>18</v>
      </c>
      <c r="F1302" s="1" t="s">
        <v>18</v>
      </c>
      <c r="H1302" s="2"/>
    </row>
    <row r="1303" spans="1:15" x14ac:dyDescent="0.3">
      <c r="A1303" s="1" t="s">
        <v>1325</v>
      </c>
      <c r="B1303" s="2">
        <v>42378.491999999998</v>
      </c>
      <c r="C1303" s="1" t="s">
        <v>17</v>
      </c>
      <c r="D1303" s="1" t="s">
        <v>11</v>
      </c>
      <c r="E1303" s="1" t="s">
        <v>18</v>
      </c>
      <c r="F1303" s="1" t="s">
        <v>18</v>
      </c>
      <c r="H1303" s="2"/>
    </row>
    <row r="1304" spans="1:15" x14ac:dyDescent="0.3">
      <c r="A1304" s="1" t="s">
        <v>1326</v>
      </c>
      <c r="B1304" s="2">
        <v>42378.491999999998</v>
      </c>
      <c r="C1304" s="1" t="s">
        <v>23</v>
      </c>
      <c r="D1304" s="1" t="s">
        <v>21</v>
      </c>
      <c r="E1304" s="1" t="s">
        <v>12</v>
      </c>
      <c r="F1304" s="1" t="s">
        <v>12</v>
      </c>
      <c r="G1304">
        <v>87</v>
      </c>
      <c r="H1304" s="2">
        <v>3.997650462962854E-3</v>
      </c>
      <c r="I1304">
        <v>5</v>
      </c>
      <c r="J1304">
        <v>5</v>
      </c>
      <c r="K1304">
        <v>300</v>
      </c>
      <c r="L1304">
        <v>45</v>
      </c>
      <c r="M1304">
        <v>345</v>
      </c>
      <c r="N1304">
        <v>5.75</v>
      </c>
      <c r="O1304">
        <v>5.75</v>
      </c>
    </row>
    <row r="1305" spans="1:15" x14ac:dyDescent="0.3">
      <c r="A1305" s="1" t="s">
        <v>1327</v>
      </c>
      <c r="B1305" s="2">
        <v>42378.491999999998</v>
      </c>
      <c r="C1305" s="1" t="s">
        <v>17</v>
      </c>
      <c r="D1305" s="1" t="s">
        <v>15</v>
      </c>
      <c r="E1305" s="1" t="s">
        <v>12</v>
      </c>
      <c r="F1305" s="1" t="s">
        <v>12</v>
      </c>
      <c r="G1305">
        <v>43</v>
      </c>
      <c r="H1305" s="2">
        <v>4.0226851851854484E-4</v>
      </c>
      <c r="I1305">
        <v>4</v>
      </c>
      <c r="J1305">
        <v>0</v>
      </c>
      <c r="K1305">
        <v>0</v>
      </c>
      <c r="L1305">
        <v>35</v>
      </c>
      <c r="M1305">
        <v>35</v>
      </c>
      <c r="N1305">
        <v>0.58333333333333337</v>
      </c>
      <c r="O1305">
        <v>0.57999999999999996</v>
      </c>
    </row>
    <row r="1306" spans="1:15" x14ac:dyDescent="0.3">
      <c r="A1306" s="1" t="s">
        <v>1328</v>
      </c>
      <c r="B1306" s="2">
        <v>42378.476000000002</v>
      </c>
      <c r="C1306" s="1" t="s">
        <v>30</v>
      </c>
      <c r="D1306" s="1" t="s">
        <v>11</v>
      </c>
      <c r="E1306" s="1" t="s">
        <v>12</v>
      </c>
      <c r="F1306" s="1" t="s">
        <v>12</v>
      </c>
      <c r="G1306">
        <v>81</v>
      </c>
      <c r="H1306" s="2">
        <v>1.474247685185226E-3</v>
      </c>
      <c r="I1306">
        <v>4</v>
      </c>
      <c r="J1306">
        <v>2</v>
      </c>
      <c r="K1306">
        <v>120</v>
      </c>
      <c r="L1306">
        <v>7</v>
      </c>
      <c r="M1306">
        <v>127</v>
      </c>
      <c r="N1306">
        <v>2.1166666666666667</v>
      </c>
      <c r="O1306">
        <v>2.12</v>
      </c>
    </row>
    <row r="1307" spans="1:15" x14ac:dyDescent="0.3">
      <c r="A1307" s="1" t="s">
        <v>1329</v>
      </c>
      <c r="B1307" s="2">
        <v>42378.476000000002</v>
      </c>
      <c r="C1307" s="1" t="s">
        <v>17</v>
      </c>
      <c r="D1307" s="1" t="s">
        <v>21</v>
      </c>
      <c r="E1307" s="1" t="s">
        <v>18</v>
      </c>
      <c r="F1307" s="1" t="s">
        <v>18</v>
      </c>
      <c r="H1307" s="2"/>
    </row>
    <row r="1308" spans="1:15" x14ac:dyDescent="0.3">
      <c r="A1308" s="1" t="s">
        <v>1330</v>
      </c>
      <c r="B1308" s="2">
        <v>42378.47</v>
      </c>
      <c r="C1308" s="1" t="s">
        <v>23</v>
      </c>
      <c r="D1308" s="1" t="s">
        <v>11</v>
      </c>
      <c r="E1308" s="1" t="s">
        <v>12</v>
      </c>
      <c r="F1308" s="1" t="s">
        <v>12</v>
      </c>
      <c r="G1308">
        <v>46</v>
      </c>
      <c r="H1308" s="2">
        <v>4.2189583333334113E-3</v>
      </c>
      <c r="I1308">
        <v>3</v>
      </c>
      <c r="J1308">
        <v>6</v>
      </c>
      <c r="K1308">
        <v>360</v>
      </c>
      <c r="L1308">
        <v>5</v>
      </c>
      <c r="M1308">
        <v>365</v>
      </c>
      <c r="N1308">
        <v>6.083333333333333</v>
      </c>
      <c r="O1308">
        <v>6.08</v>
      </c>
    </row>
    <row r="1309" spans="1:15" x14ac:dyDescent="0.3">
      <c r="A1309" s="1" t="s">
        <v>1331</v>
      </c>
      <c r="B1309" s="2">
        <v>42378.47</v>
      </c>
      <c r="C1309" s="1" t="s">
        <v>17</v>
      </c>
      <c r="D1309" s="1" t="s">
        <v>24</v>
      </c>
      <c r="E1309" s="1" t="s">
        <v>12</v>
      </c>
      <c r="F1309" s="1" t="s">
        <v>12</v>
      </c>
      <c r="G1309">
        <v>25</v>
      </c>
      <c r="H1309" s="2">
        <v>1.1601967592591578E-3</v>
      </c>
      <c r="I1309">
        <v>4</v>
      </c>
      <c r="J1309">
        <v>1</v>
      </c>
      <c r="K1309">
        <v>60</v>
      </c>
      <c r="L1309">
        <v>40</v>
      </c>
      <c r="M1309">
        <v>100</v>
      </c>
      <c r="N1309">
        <v>1.6666666666666667</v>
      </c>
      <c r="O1309">
        <v>1.67</v>
      </c>
    </row>
    <row r="1310" spans="1:15" x14ac:dyDescent="0.3">
      <c r="A1310" s="1" t="s">
        <v>1332</v>
      </c>
      <c r="B1310" s="2">
        <v>42378.466</v>
      </c>
      <c r="C1310" s="1" t="s">
        <v>44</v>
      </c>
      <c r="D1310" s="1" t="s">
        <v>11</v>
      </c>
      <c r="E1310" s="1" t="s">
        <v>12</v>
      </c>
      <c r="F1310" s="1" t="s">
        <v>12</v>
      </c>
      <c r="G1310">
        <v>81</v>
      </c>
      <c r="H1310" s="2">
        <v>1.8748263888888062E-3</v>
      </c>
      <c r="I1310">
        <v>3</v>
      </c>
      <c r="J1310">
        <v>2</v>
      </c>
      <c r="K1310">
        <v>120</v>
      </c>
      <c r="L1310">
        <v>42</v>
      </c>
      <c r="M1310">
        <v>162</v>
      </c>
      <c r="N1310">
        <v>2.7</v>
      </c>
      <c r="O1310">
        <v>2.7</v>
      </c>
    </row>
    <row r="1311" spans="1:15" x14ac:dyDescent="0.3">
      <c r="A1311" s="1" t="s">
        <v>1333</v>
      </c>
      <c r="B1311" s="2">
        <v>42378.466</v>
      </c>
      <c r="C1311" s="1" t="s">
        <v>10</v>
      </c>
      <c r="D1311" s="1" t="s">
        <v>21</v>
      </c>
      <c r="E1311" s="1" t="s">
        <v>12</v>
      </c>
      <c r="F1311" s="1" t="s">
        <v>12</v>
      </c>
      <c r="G1311">
        <v>96</v>
      </c>
      <c r="H1311" s="2">
        <v>3.1647453703704809E-3</v>
      </c>
      <c r="I1311">
        <v>3</v>
      </c>
      <c r="J1311">
        <v>4</v>
      </c>
      <c r="K1311">
        <v>240</v>
      </c>
      <c r="L1311">
        <v>33</v>
      </c>
      <c r="M1311">
        <v>273</v>
      </c>
      <c r="N1311">
        <v>4.55</v>
      </c>
      <c r="O1311">
        <v>4.55</v>
      </c>
    </row>
    <row r="1312" spans="1:15" x14ac:dyDescent="0.3">
      <c r="A1312" s="1" t="s">
        <v>1334</v>
      </c>
      <c r="B1312" s="2">
        <v>42378.462</v>
      </c>
      <c r="C1312" s="1" t="s">
        <v>30</v>
      </c>
      <c r="D1312" s="1" t="s">
        <v>11</v>
      </c>
      <c r="E1312" s="1" t="s">
        <v>12</v>
      </c>
      <c r="F1312" s="1" t="s">
        <v>18</v>
      </c>
      <c r="G1312">
        <v>24</v>
      </c>
      <c r="H1312" s="2">
        <v>4.3427314814814544E-3</v>
      </c>
      <c r="I1312">
        <v>3</v>
      </c>
      <c r="J1312">
        <v>6</v>
      </c>
      <c r="K1312">
        <v>360</v>
      </c>
      <c r="L1312">
        <v>15</v>
      </c>
      <c r="M1312">
        <v>375</v>
      </c>
      <c r="N1312">
        <v>6.25</v>
      </c>
      <c r="O1312">
        <v>6.25</v>
      </c>
    </row>
    <row r="1313" spans="1:15" x14ac:dyDescent="0.3">
      <c r="A1313" s="1" t="s">
        <v>1335</v>
      </c>
      <c r="B1313" s="2">
        <v>42378.462</v>
      </c>
      <c r="C1313" s="1" t="s">
        <v>30</v>
      </c>
      <c r="D1313" s="1" t="s">
        <v>26</v>
      </c>
      <c r="E1313" s="1" t="s">
        <v>12</v>
      </c>
      <c r="F1313" s="1" t="s">
        <v>12</v>
      </c>
      <c r="G1313">
        <v>88</v>
      </c>
      <c r="H1313" s="2">
        <v>4.5471527777778409E-3</v>
      </c>
      <c r="I1313">
        <v>5</v>
      </c>
      <c r="J1313">
        <v>6</v>
      </c>
      <c r="K1313">
        <v>360</v>
      </c>
      <c r="L1313">
        <v>33</v>
      </c>
      <c r="M1313">
        <v>393</v>
      </c>
      <c r="N1313">
        <v>6.55</v>
      </c>
      <c r="O1313">
        <v>6.55</v>
      </c>
    </row>
    <row r="1314" spans="1:15" x14ac:dyDescent="0.3">
      <c r="A1314" s="1" t="s">
        <v>1336</v>
      </c>
      <c r="B1314" s="2">
        <v>42378.457000000002</v>
      </c>
      <c r="C1314" s="1" t="s">
        <v>44</v>
      </c>
      <c r="D1314" s="1" t="s">
        <v>21</v>
      </c>
      <c r="E1314" s="1" t="s">
        <v>12</v>
      </c>
      <c r="F1314" s="1" t="s">
        <v>12</v>
      </c>
      <c r="G1314">
        <v>35</v>
      </c>
      <c r="H1314" s="2">
        <v>3.7589351851852193E-3</v>
      </c>
      <c r="I1314">
        <v>3</v>
      </c>
      <c r="J1314">
        <v>5</v>
      </c>
      <c r="K1314">
        <v>300</v>
      </c>
      <c r="L1314">
        <v>25</v>
      </c>
      <c r="M1314">
        <v>325</v>
      </c>
      <c r="N1314">
        <v>5.416666666666667</v>
      </c>
      <c r="O1314">
        <v>5.42</v>
      </c>
    </row>
    <row r="1315" spans="1:15" x14ac:dyDescent="0.3">
      <c r="A1315" s="1" t="s">
        <v>1337</v>
      </c>
      <c r="B1315" s="2">
        <v>42378.457000000002</v>
      </c>
      <c r="C1315" s="1" t="s">
        <v>36</v>
      </c>
      <c r="D1315" s="1" t="s">
        <v>24</v>
      </c>
      <c r="E1315" s="1" t="s">
        <v>12</v>
      </c>
      <c r="F1315" s="1" t="s">
        <v>18</v>
      </c>
      <c r="G1315">
        <v>46</v>
      </c>
      <c r="H1315" s="2">
        <v>3.7340856481482554E-3</v>
      </c>
      <c r="I1315">
        <v>3</v>
      </c>
      <c r="J1315">
        <v>5</v>
      </c>
      <c r="K1315">
        <v>300</v>
      </c>
      <c r="L1315">
        <v>23</v>
      </c>
      <c r="M1315">
        <v>323</v>
      </c>
      <c r="N1315">
        <v>5.3833333333333337</v>
      </c>
      <c r="O1315">
        <v>5.38</v>
      </c>
    </row>
    <row r="1316" spans="1:15" x14ac:dyDescent="0.3">
      <c r="A1316" s="1" t="s">
        <v>1338</v>
      </c>
      <c r="B1316" s="2">
        <v>42378.438999999998</v>
      </c>
      <c r="C1316" s="1" t="s">
        <v>10</v>
      </c>
      <c r="D1316" s="1" t="s">
        <v>15</v>
      </c>
      <c r="E1316" s="1" t="s">
        <v>12</v>
      </c>
      <c r="F1316" s="1" t="s">
        <v>12</v>
      </c>
      <c r="G1316">
        <v>13</v>
      </c>
      <c r="H1316" s="2">
        <v>2.1503124999999734E-3</v>
      </c>
      <c r="I1316">
        <v>3</v>
      </c>
      <c r="J1316">
        <v>3</v>
      </c>
      <c r="K1316">
        <v>180</v>
      </c>
      <c r="L1316">
        <v>6</v>
      </c>
      <c r="M1316">
        <v>186</v>
      </c>
      <c r="N1316">
        <v>3.1</v>
      </c>
      <c r="O1316">
        <v>3.1</v>
      </c>
    </row>
    <row r="1317" spans="1:15" x14ac:dyDescent="0.3">
      <c r="A1317" s="1" t="s">
        <v>1339</v>
      </c>
      <c r="B1317" s="2">
        <v>42378.438999999998</v>
      </c>
      <c r="C1317" s="1" t="s">
        <v>30</v>
      </c>
      <c r="D1317" s="1" t="s">
        <v>21</v>
      </c>
      <c r="E1317" s="1" t="s">
        <v>12</v>
      </c>
      <c r="F1317" s="1" t="s">
        <v>12</v>
      </c>
      <c r="G1317">
        <v>106</v>
      </c>
      <c r="H1317" s="2">
        <v>1.704282407407387E-3</v>
      </c>
      <c r="I1317">
        <v>5</v>
      </c>
      <c r="J1317">
        <v>2</v>
      </c>
      <c r="K1317">
        <v>120</v>
      </c>
      <c r="L1317">
        <v>27</v>
      </c>
      <c r="M1317">
        <v>147</v>
      </c>
      <c r="N1317">
        <v>2.4500000000000002</v>
      </c>
      <c r="O1317">
        <v>2.4500000000000002</v>
      </c>
    </row>
    <row r="1318" spans="1:15" x14ac:dyDescent="0.3">
      <c r="A1318" s="1" t="s">
        <v>1340</v>
      </c>
      <c r="B1318" s="2">
        <v>42378.436999999998</v>
      </c>
      <c r="C1318" s="1" t="s">
        <v>20</v>
      </c>
      <c r="D1318" s="1" t="s">
        <v>26</v>
      </c>
      <c r="E1318" s="1" t="s">
        <v>12</v>
      </c>
      <c r="F1318" s="1" t="s">
        <v>12</v>
      </c>
      <c r="G1318">
        <v>119</v>
      </c>
      <c r="H1318" s="2">
        <v>4.7077546296296902E-3</v>
      </c>
      <c r="I1318">
        <v>3</v>
      </c>
      <c r="J1318">
        <v>6</v>
      </c>
      <c r="K1318">
        <v>360</v>
      </c>
      <c r="L1318">
        <v>47</v>
      </c>
      <c r="M1318">
        <v>407</v>
      </c>
      <c r="N1318">
        <v>6.7833333333333332</v>
      </c>
      <c r="O1318">
        <v>6.78</v>
      </c>
    </row>
    <row r="1319" spans="1:15" x14ac:dyDescent="0.3">
      <c r="A1319" s="1" t="s">
        <v>1341</v>
      </c>
      <c r="B1319" s="2">
        <v>42378.436999999998</v>
      </c>
      <c r="C1319" s="1" t="s">
        <v>36</v>
      </c>
      <c r="D1319" s="1" t="s">
        <v>11</v>
      </c>
      <c r="E1319" s="1" t="s">
        <v>18</v>
      </c>
      <c r="F1319" s="1" t="s">
        <v>18</v>
      </c>
      <c r="H1319" s="2"/>
    </row>
    <row r="1320" spans="1:15" x14ac:dyDescent="0.3">
      <c r="A1320" s="1" t="s">
        <v>1342</v>
      </c>
      <c r="B1320" s="2">
        <v>42378.432000000001</v>
      </c>
      <c r="C1320" s="1" t="s">
        <v>17</v>
      </c>
      <c r="D1320" s="1" t="s">
        <v>15</v>
      </c>
      <c r="E1320" s="1" t="s">
        <v>12</v>
      </c>
      <c r="F1320" s="1" t="s">
        <v>12</v>
      </c>
      <c r="G1320">
        <v>86</v>
      </c>
      <c r="H1320" s="2">
        <v>3.4916898148147357E-3</v>
      </c>
      <c r="I1320">
        <v>5</v>
      </c>
      <c r="J1320">
        <v>5</v>
      </c>
      <c r="K1320">
        <v>300</v>
      </c>
      <c r="L1320">
        <v>2</v>
      </c>
      <c r="M1320">
        <v>302</v>
      </c>
      <c r="N1320">
        <v>5.0333333333333332</v>
      </c>
      <c r="O1320">
        <v>5.03</v>
      </c>
    </row>
    <row r="1321" spans="1:15" x14ac:dyDescent="0.3">
      <c r="A1321" s="1" t="s">
        <v>1343</v>
      </c>
      <c r="B1321" s="2">
        <v>42378.432000000001</v>
      </c>
      <c r="C1321" s="1" t="s">
        <v>23</v>
      </c>
      <c r="D1321" s="1" t="s">
        <v>26</v>
      </c>
      <c r="E1321" s="1" t="s">
        <v>12</v>
      </c>
      <c r="F1321" s="1" t="s">
        <v>12</v>
      </c>
      <c r="G1321">
        <v>77</v>
      </c>
      <c r="H1321" s="2">
        <v>1.5169791666667098E-3</v>
      </c>
      <c r="I1321">
        <v>4</v>
      </c>
      <c r="J1321">
        <v>2</v>
      </c>
      <c r="K1321">
        <v>120</v>
      </c>
      <c r="L1321">
        <v>11</v>
      </c>
      <c r="M1321">
        <v>131</v>
      </c>
      <c r="N1321">
        <v>2.1833333333333331</v>
      </c>
      <c r="O1321">
        <v>2.1800000000000002</v>
      </c>
    </row>
    <row r="1322" spans="1:15" x14ac:dyDescent="0.3">
      <c r="A1322" s="1" t="s">
        <v>1344</v>
      </c>
      <c r="B1322" s="2">
        <v>42378.398999999998</v>
      </c>
      <c r="C1322" s="1" t="s">
        <v>36</v>
      </c>
      <c r="D1322" s="1" t="s">
        <v>21</v>
      </c>
      <c r="E1322" s="1" t="s">
        <v>12</v>
      </c>
      <c r="F1322" s="1" t="s">
        <v>12</v>
      </c>
      <c r="G1322">
        <v>20</v>
      </c>
      <c r="H1322" s="2">
        <v>1.2653124999999488E-3</v>
      </c>
      <c r="I1322">
        <v>4</v>
      </c>
      <c r="J1322">
        <v>1</v>
      </c>
      <c r="K1322">
        <v>60</v>
      </c>
      <c r="L1322">
        <v>49</v>
      </c>
      <c r="M1322">
        <v>109</v>
      </c>
      <c r="N1322">
        <v>1.8166666666666667</v>
      </c>
      <c r="O1322">
        <v>1.82</v>
      </c>
    </row>
    <row r="1323" spans="1:15" x14ac:dyDescent="0.3">
      <c r="A1323" s="1" t="s">
        <v>1345</v>
      </c>
      <c r="B1323" s="2">
        <v>42378.398999999998</v>
      </c>
      <c r="C1323" s="1" t="s">
        <v>10</v>
      </c>
      <c r="D1323" s="1" t="s">
        <v>11</v>
      </c>
      <c r="E1323" s="1" t="s">
        <v>12</v>
      </c>
      <c r="F1323" s="1" t="s">
        <v>12</v>
      </c>
      <c r="G1323">
        <v>110</v>
      </c>
      <c r="H1323" s="2">
        <v>4.7770023148148155E-3</v>
      </c>
      <c r="I1323">
        <v>3</v>
      </c>
      <c r="J1323">
        <v>6</v>
      </c>
      <c r="K1323">
        <v>360</v>
      </c>
      <c r="L1323">
        <v>53</v>
      </c>
      <c r="M1323">
        <v>413</v>
      </c>
      <c r="N1323">
        <v>6.8833333333333337</v>
      </c>
      <c r="O1323">
        <v>6.88</v>
      </c>
    </row>
    <row r="1324" spans="1:15" x14ac:dyDescent="0.3">
      <c r="A1324" s="1" t="s">
        <v>1346</v>
      </c>
      <c r="B1324" s="2">
        <v>42378.392</v>
      </c>
      <c r="C1324" s="1" t="s">
        <v>14</v>
      </c>
      <c r="D1324" s="1" t="s">
        <v>21</v>
      </c>
      <c r="E1324" s="1" t="s">
        <v>12</v>
      </c>
      <c r="F1324" s="1" t="s">
        <v>12</v>
      </c>
      <c r="G1324">
        <v>97</v>
      </c>
      <c r="H1324" s="2">
        <v>1.8376967592592663E-3</v>
      </c>
      <c r="I1324">
        <v>5</v>
      </c>
      <c r="J1324">
        <v>2</v>
      </c>
      <c r="K1324">
        <v>120</v>
      </c>
      <c r="L1324">
        <v>39</v>
      </c>
      <c r="M1324">
        <v>159</v>
      </c>
      <c r="N1324">
        <v>2.65</v>
      </c>
      <c r="O1324">
        <v>2.65</v>
      </c>
    </row>
    <row r="1325" spans="1:15" x14ac:dyDescent="0.3">
      <c r="A1325" s="1" t="s">
        <v>1347</v>
      </c>
      <c r="B1325" s="2">
        <v>42378.392</v>
      </c>
      <c r="C1325" s="1" t="s">
        <v>17</v>
      </c>
      <c r="D1325" s="1" t="s">
        <v>26</v>
      </c>
      <c r="E1325" s="1" t="s">
        <v>12</v>
      </c>
      <c r="F1325" s="1" t="s">
        <v>12</v>
      </c>
      <c r="G1325">
        <v>31</v>
      </c>
      <c r="H1325" s="2">
        <v>4.3934722222223055E-3</v>
      </c>
      <c r="I1325">
        <v>5</v>
      </c>
      <c r="J1325">
        <v>6</v>
      </c>
      <c r="K1325">
        <v>360</v>
      </c>
      <c r="L1325">
        <v>20</v>
      </c>
      <c r="M1325">
        <v>380</v>
      </c>
      <c r="N1325">
        <v>6.333333333333333</v>
      </c>
      <c r="O1325">
        <v>6.33</v>
      </c>
    </row>
    <row r="1326" spans="1:15" x14ac:dyDescent="0.3">
      <c r="A1326" s="1" t="s">
        <v>1348</v>
      </c>
      <c r="B1326" s="2">
        <v>42378.38</v>
      </c>
      <c r="C1326" s="1" t="s">
        <v>10</v>
      </c>
      <c r="D1326" s="1" t="s">
        <v>24</v>
      </c>
      <c r="E1326" s="1" t="s">
        <v>12</v>
      </c>
      <c r="F1326" s="1" t="s">
        <v>12</v>
      </c>
      <c r="G1326">
        <v>107</v>
      </c>
      <c r="H1326" s="2">
        <v>3.726226851851866E-3</v>
      </c>
      <c r="I1326">
        <v>4</v>
      </c>
      <c r="J1326">
        <v>5</v>
      </c>
      <c r="K1326">
        <v>300</v>
      </c>
      <c r="L1326">
        <v>22</v>
      </c>
      <c r="M1326">
        <v>322</v>
      </c>
      <c r="N1326">
        <v>5.3666666666666663</v>
      </c>
      <c r="O1326">
        <v>5.37</v>
      </c>
    </row>
    <row r="1327" spans="1:15" x14ac:dyDescent="0.3">
      <c r="A1327" s="1" t="s">
        <v>1349</v>
      </c>
      <c r="B1327" s="2">
        <v>42378.38</v>
      </c>
      <c r="C1327" s="1" t="s">
        <v>36</v>
      </c>
      <c r="D1327" s="1" t="s">
        <v>26</v>
      </c>
      <c r="E1327" s="1" t="s">
        <v>12</v>
      </c>
      <c r="F1327" s="1" t="s">
        <v>12</v>
      </c>
      <c r="G1327">
        <v>108</v>
      </c>
      <c r="H1327" s="2">
        <v>2.808738425925883E-3</v>
      </c>
      <c r="I1327">
        <v>2</v>
      </c>
      <c r="J1327">
        <v>4</v>
      </c>
      <c r="K1327">
        <v>240</v>
      </c>
      <c r="L1327">
        <v>3</v>
      </c>
      <c r="M1327">
        <v>243</v>
      </c>
      <c r="N1327">
        <v>4.05</v>
      </c>
      <c r="O1327">
        <v>4.05</v>
      </c>
    </row>
    <row r="1328" spans="1:15" x14ac:dyDescent="0.3">
      <c r="A1328" s="1" t="s">
        <v>1350</v>
      </c>
      <c r="B1328" s="2">
        <v>42377.75</v>
      </c>
      <c r="C1328" s="1" t="s">
        <v>10</v>
      </c>
      <c r="D1328" s="1" t="s">
        <v>21</v>
      </c>
      <c r="E1328" s="1" t="s">
        <v>12</v>
      </c>
      <c r="F1328" s="1" t="s">
        <v>12</v>
      </c>
      <c r="G1328">
        <v>78</v>
      </c>
      <c r="H1328" s="2">
        <v>3.617164351851887E-3</v>
      </c>
      <c r="I1328">
        <v>2</v>
      </c>
      <c r="J1328">
        <v>5</v>
      </c>
      <c r="K1328">
        <v>300</v>
      </c>
      <c r="L1328">
        <v>13</v>
      </c>
      <c r="M1328">
        <v>313</v>
      </c>
      <c r="N1328">
        <v>5.2166666666666668</v>
      </c>
      <c r="O1328">
        <v>5.22</v>
      </c>
    </row>
    <row r="1329" spans="1:15" x14ac:dyDescent="0.3">
      <c r="A1329" s="1" t="s">
        <v>1351</v>
      </c>
      <c r="B1329" s="2">
        <v>42377.75</v>
      </c>
      <c r="C1329" s="1" t="s">
        <v>20</v>
      </c>
      <c r="D1329" s="1" t="s">
        <v>21</v>
      </c>
      <c r="E1329" s="1" t="s">
        <v>12</v>
      </c>
      <c r="F1329" s="1" t="s">
        <v>18</v>
      </c>
      <c r="G1329">
        <v>111</v>
      </c>
      <c r="H1329" s="2">
        <v>3.6370254629629617E-3</v>
      </c>
      <c r="I1329">
        <v>5</v>
      </c>
      <c r="J1329">
        <v>5</v>
      </c>
      <c r="K1329">
        <v>300</v>
      </c>
      <c r="L1329">
        <v>14</v>
      </c>
      <c r="M1329">
        <v>314</v>
      </c>
      <c r="N1329">
        <v>5.2333333333333334</v>
      </c>
      <c r="O1329">
        <v>5.23</v>
      </c>
    </row>
    <row r="1330" spans="1:15" x14ac:dyDescent="0.3">
      <c r="A1330" s="1" t="s">
        <v>1352</v>
      </c>
      <c r="B1330" s="2">
        <v>42377.692999999999</v>
      </c>
      <c r="C1330" s="1" t="s">
        <v>17</v>
      </c>
      <c r="D1330" s="1" t="s">
        <v>26</v>
      </c>
      <c r="E1330" s="1" t="s">
        <v>12</v>
      </c>
      <c r="F1330" s="1" t="s">
        <v>12</v>
      </c>
      <c r="G1330">
        <v>82</v>
      </c>
      <c r="H1330" s="2">
        <v>3.9734837962963621E-3</v>
      </c>
      <c r="I1330">
        <v>3</v>
      </c>
      <c r="J1330">
        <v>5</v>
      </c>
      <c r="K1330">
        <v>300</v>
      </c>
      <c r="L1330">
        <v>43</v>
      </c>
      <c r="M1330">
        <v>343</v>
      </c>
      <c r="N1330">
        <v>5.7166666666666668</v>
      </c>
      <c r="O1330">
        <v>5.72</v>
      </c>
    </row>
    <row r="1331" spans="1:15" x14ac:dyDescent="0.3">
      <c r="A1331" s="1" t="s">
        <v>1353</v>
      </c>
      <c r="B1331" s="2">
        <v>42377.692999999999</v>
      </c>
      <c r="C1331" s="1" t="s">
        <v>17</v>
      </c>
      <c r="D1331" s="1" t="s">
        <v>26</v>
      </c>
      <c r="E1331" s="1" t="s">
        <v>12</v>
      </c>
      <c r="F1331" s="1" t="s">
        <v>12</v>
      </c>
      <c r="G1331">
        <v>83</v>
      </c>
      <c r="H1331" s="2">
        <v>9.2850694444446269E-4</v>
      </c>
      <c r="I1331">
        <v>3</v>
      </c>
      <c r="J1331">
        <v>1</v>
      </c>
      <c r="K1331">
        <v>60</v>
      </c>
      <c r="L1331">
        <v>20</v>
      </c>
      <c r="M1331">
        <v>80</v>
      </c>
      <c r="N1331">
        <v>1.3333333333333333</v>
      </c>
      <c r="O1331">
        <v>1.33</v>
      </c>
    </row>
    <row r="1332" spans="1:15" x14ac:dyDescent="0.3">
      <c r="A1332" s="1" t="s">
        <v>1354</v>
      </c>
      <c r="B1332" s="2">
        <v>42377.663</v>
      </c>
      <c r="C1332" s="1" t="s">
        <v>14</v>
      </c>
      <c r="D1332" s="1" t="s">
        <v>11</v>
      </c>
      <c r="E1332" s="1" t="s">
        <v>12</v>
      </c>
      <c r="F1332" s="1" t="s">
        <v>12</v>
      </c>
      <c r="G1332">
        <v>92</v>
      </c>
      <c r="H1332" s="2">
        <v>6.1068287037047142E-4</v>
      </c>
      <c r="I1332">
        <v>3</v>
      </c>
      <c r="J1332">
        <v>0</v>
      </c>
      <c r="K1332">
        <v>0</v>
      </c>
      <c r="L1332">
        <v>53</v>
      </c>
      <c r="M1332">
        <v>53</v>
      </c>
      <c r="N1332">
        <v>0.8833333333333333</v>
      </c>
      <c r="O1332">
        <v>0.88</v>
      </c>
    </row>
    <row r="1333" spans="1:15" x14ac:dyDescent="0.3">
      <c r="A1333" s="1" t="s">
        <v>1355</v>
      </c>
      <c r="B1333" s="2">
        <v>42377.663</v>
      </c>
      <c r="C1333" s="1" t="s">
        <v>17</v>
      </c>
      <c r="D1333" s="1" t="s">
        <v>24</v>
      </c>
      <c r="E1333" s="1" t="s">
        <v>12</v>
      </c>
      <c r="F1333" s="1" t="s">
        <v>12</v>
      </c>
      <c r="G1333">
        <v>118</v>
      </c>
      <c r="H1333" s="2">
        <v>1.1344791666667575E-3</v>
      </c>
      <c r="I1333">
        <v>5</v>
      </c>
      <c r="J1333">
        <v>1</v>
      </c>
      <c r="K1333">
        <v>60</v>
      </c>
      <c r="L1333">
        <v>38</v>
      </c>
      <c r="M1333">
        <v>98</v>
      </c>
      <c r="N1333">
        <v>1.6333333333333333</v>
      </c>
      <c r="O1333">
        <v>1.63</v>
      </c>
    </row>
    <row r="1334" spans="1:15" x14ac:dyDescent="0.3">
      <c r="A1334" s="1" t="s">
        <v>1356</v>
      </c>
      <c r="B1334" s="2">
        <v>42377.661999999997</v>
      </c>
      <c r="C1334" s="1" t="s">
        <v>20</v>
      </c>
      <c r="D1334" s="1" t="s">
        <v>26</v>
      </c>
      <c r="E1334" s="1" t="s">
        <v>12</v>
      </c>
      <c r="F1334" s="1" t="s">
        <v>12</v>
      </c>
      <c r="G1334">
        <v>40</v>
      </c>
      <c r="H1334" s="2">
        <v>9.4030092592589654E-4</v>
      </c>
      <c r="I1334">
        <v>4</v>
      </c>
      <c r="J1334">
        <v>1</v>
      </c>
      <c r="K1334">
        <v>60</v>
      </c>
      <c r="L1334">
        <v>21</v>
      </c>
      <c r="M1334">
        <v>81</v>
      </c>
      <c r="N1334">
        <v>1.35</v>
      </c>
      <c r="O1334">
        <v>1.35</v>
      </c>
    </row>
    <row r="1335" spans="1:15" x14ac:dyDescent="0.3">
      <c r="A1335" s="1" t="s">
        <v>1357</v>
      </c>
      <c r="B1335" s="2">
        <v>42377.661999999997</v>
      </c>
      <c r="C1335" s="1" t="s">
        <v>20</v>
      </c>
      <c r="D1335" s="1" t="s">
        <v>11</v>
      </c>
      <c r="E1335" s="1" t="s">
        <v>12</v>
      </c>
      <c r="F1335" s="1" t="s">
        <v>12</v>
      </c>
      <c r="G1335">
        <v>55</v>
      </c>
      <c r="H1335" s="2">
        <v>3.7123495370370296E-3</v>
      </c>
      <c r="I1335">
        <v>2</v>
      </c>
      <c r="J1335">
        <v>5</v>
      </c>
      <c r="K1335">
        <v>300</v>
      </c>
      <c r="L1335">
        <v>21</v>
      </c>
      <c r="M1335">
        <v>321</v>
      </c>
      <c r="N1335">
        <v>5.35</v>
      </c>
      <c r="O1335">
        <v>5.35</v>
      </c>
    </row>
    <row r="1336" spans="1:15" x14ac:dyDescent="0.3">
      <c r="A1336" s="1" t="s">
        <v>1358</v>
      </c>
      <c r="B1336" s="2">
        <v>42377.654999999999</v>
      </c>
      <c r="C1336" s="1" t="s">
        <v>30</v>
      </c>
      <c r="D1336" s="1" t="s">
        <v>15</v>
      </c>
      <c r="E1336" s="1" t="s">
        <v>12</v>
      </c>
      <c r="F1336" s="1" t="s">
        <v>12</v>
      </c>
      <c r="G1336">
        <v>61</v>
      </c>
      <c r="H1336" s="2">
        <v>1.4608564814815317E-3</v>
      </c>
      <c r="I1336">
        <v>4</v>
      </c>
      <c r="J1336">
        <v>2</v>
      </c>
      <c r="K1336">
        <v>120</v>
      </c>
      <c r="L1336">
        <v>6</v>
      </c>
      <c r="M1336">
        <v>126</v>
      </c>
      <c r="N1336">
        <v>2.1</v>
      </c>
      <c r="O1336">
        <v>2.1</v>
      </c>
    </row>
    <row r="1337" spans="1:15" x14ac:dyDescent="0.3">
      <c r="A1337" s="1" t="s">
        <v>1359</v>
      </c>
      <c r="B1337" s="2">
        <v>42377.654999999999</v>
      </c>
      <c r="C1337" s="1" t="s">
        <v>30</v>
      </c>
      <c r="D1337" s="1" t="s">
        <v>11</v>
      </c>
      <c r="E1337" s="1" t="s">
        <v>12</v>
      </c>
      <c r="F1337" s="1" t="s">
        <v>18</v>
      </c>
      <c r="G1337">
        <v>41</v>
      </c>
      <c r="H1337" s="2">
        <v>2.2031018518517964E-3</v>
      </c>
      <c r="I1337">
        <v>4</v>
      </c>
      <c r="J1337">
        <v>3</v>
      </c>
      <c r="K1337">
        <v>180</v>
      </c>
      <c r="L1337">
        <v>10</v>
      </c>
      <c r="M1337">
        <v>190</v>
      </c>
      <c r="N1337">
        <v>3.1666666666666665</v>
      </c>
      <c r="O1337">
        <v>3.17</v>
      </c>
    </row>
    <row r="1338" spans="1:15" x14ac:dyDescent="0.3">
      <c r="A1338" s="1" t="s">
        <v>1360</v>
      </c>
      <c r="B1338" s="2">
        <v>42377.650999999998</v>
      </c>
      <c r="C1338" s="1" t="s">
        <v>14</v>
      </c>
      <c r="D1338" s="1" t="s">
        <v>26</v>
      </c>
      <c r="E1338" s="1" t="s">
        <v>12</v>
      </c>
      <c r="F1338" s="1" t="s">
        <v>12</v>
      </c>
      <c r="G1338">
        <v>37</v>
      </c>
      <c r="H1338" s="2">
        <v>2.9298032407407693E-3</v>
      </c>
      <c r="I1338">
        <v>4</v>
      </c>
      <c r="J1338">
        <v>4</v>
      </c>
      <c r="K1338">
        <v>240</v>
      </c>
      <c r="L1338">
        <v>13</v>
      </c>
      <c r="M1338">
        <v>253</v>
      </c>
      <c r="N1338">
        <v>4.2166666666666668</v>
      </c>
      <c r="O1338">
        <v>4.22</v>
      </c>
    </row>
    <row r="1339" spans="1:15" x14ac:dyDescent="0.3">
      <c r="A1339" s="1" t="s">
        <v>1361</v>
      </c>
      <c r="B1339" s="2">
        <v>42377.650999999998</v>
      </c>
      <c r="C1339" s="1" t="s">
        <v>20</v>
      </c>
      <c r="D1339" s="1" t="s">
        <v>11</v>
      </c>
      <c r="E1339" s="1" t="s">
        <v>18</v>
      </c>
      <c r="F1339" s="1" t="s">
        <v>18</v>
      </c>
      <c r="H1339" s="2"/>
    </row>
    <row r="1340" spans="1:15" x14ac:dyDescent="0.3">
      <c r="A1340" s="1" t="s">
        <v>1362</v>
      </c>
      <c r="B1340" s="2">
        <v>42377.572</v>
      </c>
      <c r="C1340" s="1" t="s">
        <v>44</v>
      </c>
      <c r="D1340" s="1" t="s">
        <v>24</v>
      </c>
      <c r="E1340" s="1" t="s">
        <v>12</v>
      </c>
      <c r="F1340" s="1" t="s">
        <v>12</v>
      </c>
      <c r="G1340">
        <v>104</v>
      </c>
      <c r="H1340" s="2">
        <v>2.7190509259258366E-3</v>
      </c>
      <c r="I1340">
        <v>4</v>
      </c>
      <c r="J1340">
        <v>3</v>
      </c>
      <c r="K1340">
        <v>180</v>
      </c>
      <c r="L1340">
        <v>55</v>
      </c>
      <c r="M1340">
        <v>235</v>
      </c>
      <c r="N1340">
        <v>3.9166666666666665</v>
      </c>
      <c r="O1340">
        <v>3.92</v>
      </c>
    </row>
    <row r="1341" spans="1:15" x14ac:dyDescent="0.3">
      <c r="A1341" s="1" t="s">
        <v>1363</v>
      </c>
      <c r="B1341" s="2">
        <v>42377.572</v>
      </c>
      <c r="C1341" s="1" t="s">
        <v>23</v>
      </c>
      <c r="D1341" s="1" t="s">
        <v>11</v>
      </c>
      <c r="E1341" s="1" t="s">
        <v>12</v>
      </c>
      <c r="F1341" s="1" t="s">
        <v>12</v>
      </c>
      <c r="G1341">
        <v>16</v>
      </c>
      <c r="H1341" s="2">
        <v>4.0014699074073512E-3</v>
      </c>
      <c r="I1341">
        <v>3</v>
      </c>
      <c r="J1341">
        <v>5</v>
      </c>
      <c r="K1341">
        <v>300</v>
      </c>
      <c r="L1341">
        <v>46</v>
      </c>
      <c r="M1341">
        <v>346</v>
      </c>
      <c r="N1341">
        <v>5.7666666666666666</v>
      </c>
      <c r="O1341">
        <v>5.77</v>
      </c>
    </row>
    <row r="1342" spans="1:15" x14ac:dyDescent="0.3">
      <c r="A1342" s="1" t="s">
        <v>1364</v>
      </c>
      <c r="B1342" s="2">
        <v>42377.553999999996</v>
      </c>
      <c r="C1342" s="1" t="s">
        <v>44</v>
      </c>
      <c r="D1342" s="1" t="s">
        <v>26</v>
      </c>
      <c r="E1342" s="1" t="s">
        <v>12</v>
      </c>
      <c r="F1342" s="1" t="s">
        <v>12</v>
      </c>
      <c r="G1342">
        <v>57</v>
      </c>
      <c r="H1342" s="2">
        <v>4.3395717592593641E-3</v>
      </c>
      <c r="I1342">
        <v>4</v>
      </c>
      <c r="J1342">
        <v>6</v>
      </c>
      <c r="K1342">
        <v>360</v>
      </c>
      <c r="L1342">
        <v>15</v>
      </c>
      <c r="M1342">
        <v>375</v>
      </c>
      <c r="N1342">
        <v>6.25</v>
      </c>
      <c r="O1342">
        <v>6.25</v>
      </c>
    </row>
    <row r="1343" spans="1:15" x14ac:dyDescent="0.3">
      <c r="A1343" s="1" t="s">
        <v>1365</v>
      </c>
      <c r="B1343" s="2">
        <v>42377.553999999996</v>
      </c>
      <c r="C1343" s="1" t="s">
        <v>23</v>
      </c>
      <c r="D1343" s="1" t="s">
        <v>21</v>
      </c>
      <c r="E1343" s="1" t="s">
        <v>18</v>
      </c>
      <c r="F1343" s="1" t="s">
        <v>18</v>
      </c>
      <c r="H1343" s="2"/>
    </row>
    <row r="1344" spans="1:15" x14ac:dyDescent="0.3">
      <c r="A1344" s="1" t="s">
        <v>1366</v>
      </c>
      <c r="B1344" s="2">
        <v>42377.548999999999</v>
      </c>
      <c r="C1344" s="1" t="s">
        <v>20</v>
      </c>
      <c r="D1344" s="1" t="s">
        <v>21</v>
      </c>
      <c r="E1344" s="1" t="s">
        <v>18</v>
      </c>
      <c r="F1344" s="1" t="s">
        <v>18</v>
      </c>
      <c r="H1344" s="2"/>
    </row>
    <row r="1345" spans="1:15" x14ac:dyDescent="0.3">
      <c r="A1345" s="1" t="s">
        <v>1367</v>
      </c>
      <c r="B1345" s="2">
        <v>42377.548999999999</v>
      </c>
      <c r="C1345" s="1" t="s">
        <v>14</v>
      </c>
      <c r="D1345" s="1" t="s">
        <v>26</v>
      </c>
      <c r="E1345" s="1" t="s">
        <v>12</v>
      </c>
      <c r="F1345" s="1" t="s">
        <v>12</v>
      </c>
      <c r="G1345">
        <v>81</v>
      </c>
      <c r="H1345" s="2">
        <v>4.1190046296295524E-3</v>
      </c>
      <c r="I1345">
        <v>3</v>
      </c>
      <c r="J1345">
        <v>5</v>
      </c>
      <c r="K1345">
        <v>300</v>
      </c>
      <c r="L1345">
        <v>56</v>
      </c>
      <c r="M1345">
        <v>356</v>
      </c>
      <c r="N1345">
        <v>5.9333333333333336</v>
      </c>
      <c r="O1345">
        <v>5.93</v>
      </c>
    </row>
    <row r="1346" spans="1:15" x14ac:dyDescent="0.3">
      <c r="A1346" s="1" t="s">
        <v>1368</v>
      </c>
      <c r="B1346" s="2">
        <v>42377.548999999999</v>
      </c>
      <c r="C1346" s="1" t="s">
        <v>44</v>
      </c>
      <c r="D1346" s="1" t="s">
        <v>15</v>
      </c>
      <c r="E1346" s="1" t="s">
        <v>18</v>
      </c>
      <c r="F1346" s="1" t="s">
        <v>18</v>
      </c>
      <c r="H1346" s="2"/>
    </row>
    <row r="1347" spans="1:15" x14ac:dyDescent="0.3">
      <c r="A1347" s="1" t="s">
        <v>1369</v>
      </c>
      <c r="B1347" s="2">
        <v>42377.548999999999</v>
      </c>
      <c r="C1347" s="1" t="s">
        <v>10</v>
      </c>
      <c r="D1347" s="1" t="s">
        <v>26</v>
      </c>
      <c r="E1347" s="1" t="s">
        <v>12</v>
      </c>
      <c r="F1347" s="1" t="s">
        <v>12</v>
      </c>
      <c r="G1347">
        <v>47</v>
      </c>
      <c r="H1347" s="2">
        <v>1.5192013888889466E-3</v>
      </c>
      <c r="I1347">
        <v>5</v>
      </c>
      <c r="J1347">
        <v>2</v>
      </c>
      <c r="K1347">
        <v>120</v>
      </c>
      <c r="L1347">
        <v>11</v>
      </c>
      <c r="M1347">
        <v>131</v>
      </c>
      <c r="N1347">
        <v>2.1833333333333331</v>
      </c>
      <c r="O1347">
        <v>2.1800000000000002</v>
      </c>
    </row>
    <row r="1348" spans="1:15" x14ac:dyDescent="0.3">
      <c r="A1348" s="1" t="s">
        <v>1370</v>
      </c>
      <c r="B1348" s="2">
        <v>42377.534</v>
      </c>
      <c r="C1348" s="1" t="s">
        <v>30</v>
      </c>
      <c r="D1348" s="1" t="s">
        <v>24</v>
      </c>
      <c r="E1348" s="1" t="s">
        <v>18</v>
      </c>
      <c r="F1348" s="1" t="s">
        <v>18</v>
      </c>
      <c r="H1348" s="2"/>
    </row>
    <row r="1349" spans="1:15" x14ac:dyDescent="0.3">
      <c r="A1349" s="1" t="s">
        <v>1371</v>
      </c>
      <c r="B1349" s="2">
        <v>42377.534</v>
      </c>
      <c r="C1349" s="1" t="s">
        <v>20</v>
      </c>
      <c r="D1349" s="1" t="s">
        <v>24</v>
      </c>
      <c r="E1349" s="1" t="s">
        <v>12</v>
      </c>
      <c r="F1349" s="1" t="s">
        <v>18</v>
      </c>
      <c r="G1349">
        <v>87</v>
      </c>
      <c r="H1349" s="2">
        <v>4.3699189814814243E-3</v>
      </c>
      <c r="I1349">
        <v>4</v>
      </c>
      <c r="J1349">
        <v>6</v>
      </c>
      <c r="K1349">
        <v>360</v>
      </c>
      <c r="L1349">
        <v>18</v>
      </c>
      <c r="M1349">
        <v>378</v>
      </c>
      <c r="N1349">
        <v>6.3</v>
      </c>
      <c r="O1349">
        <v>6.3</v>
      </c>
    </row>
    <row r="1350" spans="1:15" x14ac:dyDescent="0.3">
      <c r="A1350" s="1" t="s">
        <v>1372</v>
      </c>
      <c r="B1350" s="2">
        <v>42377.527000000002</v>
      </c>
      <c r="C1350" s="1" t="s">
        <v>30</v>
      </c>
      <c r="D1350" s="1" t="s">
        <v>15</v>
      </c>
      <c r="E1350" s="1" t="s">
        <v>12</v>
      </c>
      <c r="F1350" s="1" t="s">
        <v>12</v>
      </c>
      <c r="G1350">
        <v>80</v>
      </c>
      <c r="H1350" s="2">
        <v>1.8896064814815094E-3</v>
      </c>
      <c r="I1350">
        <v>4</v>
      </c>
      <c r="J1350">
        <v>2</v>
      </c>
      <c r="K1350">
        <v>120</v>
      </c>
      <c r="L1350">
        <v>43</v>
      </c>
      <c r="M1350">
        <v>163</v>
      </c>
      <c r="N1350">
        <v>2.7166666666666668</v>
      </c>
      <c r="O1350">
        <v>2.72</v>
      </c>
    </row>
    <row r="1351" spans="1:15" x14ac:dyDescent="0.3">
      <c r="A1351" s="1" t="s">
        <v>1373</v>
      </c>
      <c r="B1351" s="2">
        <v>42377.527000000002</v>
      </c>
      <c r="C1351" s="1" t="s">
        <v>17</v>
      </c>
      <c r="D1351" s="1" t="s">
        <v>11</v>
      </c>
      <c r="E1351" s="1" t="s">
        <v>12</v>
      </c>
      <c r="F1351" s="1" t="s">
        <v>12</v>
      </c>
      <c r="G1351">
        <v>57</v>
      </c>
      <c r="H1351" s="2">
        <v>1.7718981481480434E-3</v>
      </c>
      <c r="I1351">
        <v>3</v>
      </c>
      <c r="J1351">
        <v>2</v>
      </c>
      <c r="K1351">
        <v>120</v>
      </c>
      <c r="L1351">
        <v>33</v>
      </c>
      <c r="M1351">
        <v>153</v>
      </c>
      <c r="N1351">
        <v>2.5499999999999998</v>
      </c>
      <c r="O1351">
        <v>2.5499999999999998</v>
      </c>
    </row>
    <row r="1352" spans="1:15" x14ac:dyDescent="0.3">
      <c r="A1352" s="1" t="s">
        <v>1374</v>
      </c>
      <c r="B1352" s="2">
        <v>42377.51</v>
      </c>
      <c r="C1352" s="1" t="s">
        <v>14</v>
      </c>
      <c r="D1352" s="1" t="s">
        <v>26</v>
      </c>
      <c r="E1352" s="1" t="s">
        <v>12</v>
      </c>
      <c r="F1352" s="1" t="s">
        <v>12</v>
      </c>
      <c r="G1352">
        <v>49</v>
      </c>
      <c r="H1352" s="2">
        <v>1.6776851851851848E-3</v>
      </c>
      <c r="I1352">
        <v>4</v>
      </c>
      <c r="J1352">
        <v>2</v>
      </c>
      <c r="K1352">
        <v>120</v>
      </c>
      <c r="L1352">
        <v>25</v>
      </c>
      <c r="M1352">
        <v>145</v>
      </c>
      <c r="N1352">
        <v>2.4166666666666665</v>
      </c>
      <c r="O1352">
        <v>2.42</v>
      </c>
    </row>
    <row r="1353" spans="1:15" x14ac:dyDescent="0.3">
      <c r="A1353" s="1" t="s">
        <v>1375</v>
      </c>
      <c r="B1353" s="2">
        <v>42377.51</v>
      </c>
      <c r="C1353" s="1" t="s">
        <v>14</v>
      </c>
      <c r="D1353" s="1" t="s">
        <v>15</v>
      </c>
      <c r="E1353" s="1" t="s">
        <v>12</v>
      </c>
      <c r="F1353" s="1" t="s">
        <v>12</v>
      </c>
      <c r="G1353">
        <v>18</v>
      </c>
      <c r="H1353" s="2">
        <v>4.6105671296297057E-3</v>
      </c>
      <c r="I1353">
        <v>3</v>
      </c>
      <c r="J1353">
        <v>6</v>
      </c>
      <c r="K1353">
        <v>360</v>
      </c>
      <c r="L1353">
        <v>38</v>
      </c>
      <c r="M1353">
        <v>398</v>
      </c>
      <c r="N1353">
        <v>6.6333333333333337</v>
      </c>
      <c r="O1353">
        <v>6.63</v>
      </c>
    </row>
    <row r="1354" spans="1:15" x14ac:dyDescent="0.3">
      <c r="A1354" s="1" t="s">
        <v>1376</v>
      </c>
      <c r="B1354" s="2">
        <v>42377.508999999998</v>
      </c>
      <c r="C1354" s="1" t="s">
        <v>10</v>
      </c>
      <c r="D1354" s="1" t="s">
        <v>26</v>
      </c>
      <c r="E1354" s="1" t="s">
        <v>12</v>
      </c>
      <c r="F1354" s="1" t="s">
        <v>12</v>
      </c>
      <c r="G1354">
        <v>31</v>
      </c>
      <c r="H1354" s="2">
        <v>4.573020833333441E-3</v>
      </c>
      <c r="I1354">
        <v>5</v>
      </c>
      <c r="J1354">
        <v>6</v>
      </c>
      <c r="K1354">
        <v>360</v>
      </c>
      <c r="L1354">
        <v>35</v>
      </c>
      <c r="M1354">
        <v>395</v>
      </c>
      <c r="N1354">
        <v>6.583333333333333</v>
      </c>
      <c r="O1354">
        <v>6.58</v>
      </c>
    </row>
    <row r="1355" spans="1:15" x14ac:dyDescent="0.3">
      <c r="A1355" s="1" t="s">
        <v>1377</v>
      </c>
      <c r="B1355" s="2">
        <v>42377.508999999998</v>
      </c>
      <c r="C1355" s="1" t="s">
        <v>17</v>
      </c>
      <c r="D1355" s="1" t="s">
        <v>26</v>
      </c>
      <c r="E1355" s="1" t="s">
        <v>12</v>
      </c>
      <c r="F1355" s="1" t="s">
        <v>12</v>
      </c>
      <c r="G1355">
        <v>112</v>
      </c>
      <c r="H1355" s="2">
        <v>2.5611458333332227E-3</v>
      </c>
      <c r="I1355">
        <v>2</v>
      </c>
      <c r="J1355">
        <v>3</v>
      </c>
      <c r="K1355">
        <v>180</v>
      </c>
      <c r="L1355">
        <v>41</v>
      </c>
      <c r="M1355">
        <v>221</v>
      </c>
      <c r="N1355">
        <v>3.6833333333333331</v>
      </c>
      <c r="O1355">
        <v>3.68</v>
      </c>
    </row>
    <row r="1356" spans="1:15" x14ac:dyDescent="0.3">
      <c r="A1356" s="1" t="s">
        <v>1378</v>
      </c>
      <c r="B1356" s="2">
        <v>42377.47</v>
      </c>
      <c r="C1356" s="1" t="s">
        <v>17</v>
      </c>
      <c r="D1356" s="1" t="s">
        <v>24</v>
      </c>
      <c r="E1356" s="1" t="s">
        <v>12</v>
      </c>
      <c r="F1356" s="1" t="s">
        <v>18</v>
      </c>
      <c r="G1356">
        <v>59</v>
      </c>
      <c r="H1356" s="2">
        <v>8.8616898148141665E-4</v>
      </c>
      <c r="I1356">
        <v>4</v>
      </c>
      <c r="J1356">
        <v>1</v>
      </c>
      <c r="K1356">
        <v>60</v>
      </c>
      <c r="L1356">
        <v>17</v>
      </c>
      <c r="M1356">
        <v>77</v>
      </c>
      <c r="N1356">
        <v>1.2833333333333334</v>
      </c>
      <c r="O1356">
        <v>1.28</v>
      </c>
    </row>
    <row r="1357" spans="1:15" x14ac:dyDescent="0.3">
      <c r="A1357" s="1" t="s">
        <v>1379</v>
      </c>
      <c r="B1357" s="2">
        <v>42377.47</v>
      </c>
      <c r="C1357" s="1" t="s">
        <v>20</v>
      </c>
      <c r="D1357" s="1" t="s">
        <v>15</v>
      </c>
      <c r="E1357" s="1" t="s">
        <v>12</v>
      </c>
      <c r="F1357" s="1" t="s">
        <v>18</v>
      </c>
      <c r="G1357">
        <v>112</v>
      </c>
      <c r="H1357" s="2">
        <v>2.4814930555554504E-3</v>
      </c>
      <c r="I1357">
        <v>4</v>
      </c>
      <c r="J1357">
        <v>3</v>
      </c>
      <c r="K1357">
        <v>180</v>
      </c>
      <c r="L1357">
        <v>34</v>
      </c>
      <c r="M1357">
        <v>214</v>
      </c>
      <c r="N1357">
        <v>3.5666666666666669</v>
      </c>
      <c r="O1357">
        <v>3.57</v>
      </c>
    </row>
    <row r="1358" spans="1:15" x14ac:dyDescent="0.3">
      <c r="A1358" s="1" t="s">
        <v>1380</v>
      </c>
      <c r="B1358" s="2">
        <v>42377.47</v>
      </c>
      <c r="C1358" s="1" t="s">
        <v>17</v>
      </c>
      <c r="D1358" s="1" t="s">
        <v>24</v>
      </c>
      <c r="E1358" s="1" t="s">
        <v>18</v>
      </c>
      <c r="F1358" s="1" t="s">
        <v>18</v>
      </c>
      <c r="H1358" s="2"/>
    </row>
    <row r="1359" spans="1:15" x14ac:dyDescent="0.3">
      <c r="A1359" s="1" t="s">
        <v>1381</v>
      </c>
      <c r="B1359" s="2">
        <v>42377.47</v>
      </c>
      <c r="C1359" s="1" t="s">
        <v>17</v>
      </c>
      <c r="D1359" s="1" t="s">
        <v>11</v>
      </c>
      <c r="E1359" s="1" t="s">
        <v>12</v>
      </c>
      <c r="F1359" s="1" t="s">
        <v>12</v>
      </c>
      <c r="G1359">
        <v>39</v>
      </c>
      <c r="H1359" s="2">
        <v>3.3692129629629974E-3</v>
      </c>
      <c r="I1359">
        <v>3</v>
      </c>
      <c r="J1359">
        <v>4</v>
      </c>
      <c r="K1359">
        <v>240</v>
      </c>
      <c r="L1359">
        <v>51</v>
      </c>
      <c r="M1359">
        <v>291</v>
      </c>
      <c r="N1359">
        <v>4.8499999999999996</v>
      </c>
      <c r="O1359">
        <v>4.8499999999999996</v>
      </c>
    </row>
    <row r="1360" spans="1:15" x14ac:dyDescent="0.3">
      <c r="A1360" s="1" t="s">
        <v>1382</v>
      </c>
      <c r="B1360" s="2">
        <v>42377.459000000003</v>
      </c>
      <c r="C1360" s="1" t="s">
        <v>20</v>
      </c>
      <c r="D1360" s="1" t="s">
        <v>24</v>
      </c>
      <c r="E1360" s="1" t="s">
        <v>12</v>
      </c>
      <c r="F1360" s="1" t="s">
        <v>12</v>
      </c>
      <c r="G1360">
        <v>115</v>
      </c>
      <c r="H1360" s="2">
        <v>4.2846759259258516E-3</v>
      </c>
      <c r="I1360">
        <v>3</v>
      </c>
      <c r="J1360">
        <v>6</v>
      </c>
      <c r="K1360">
        <v>360</v>
      </c>
      <c r="L1360">
        <v>10</v>
      </c>
      <c r="M1360">
        <v>370</v>
      </c>
      <c r="N1360">
        <v>6.166666666666667</v>
      </c>
      <c r="O1360">
        <v>6.17</v>
      </c>
    </row>
    <row r="1361" spans="1:15" x14ac:dyDescent="0.3">
      <c r="A1361" s="1" t="s">
        <v>1383</v>
      </c>
      <c r="B1361" s="2">
        <v>42377.459000000003</v>
      </c>
      <c r="C1361" s="1" t="s">
        <v>44</v>
      </c>
      <c r="D1361" s="1" t="s">
        <v>24</v>
      </c>
      <c r="E1361" s="1" t="s">
        <v>12</v>
      </c>
      <c r="F1361" s="1" t="s">
        <v>12</v>
      </c>
      <c r="G1361">
        <v>84</v>
      </c>
      <c r="H1361" s="2">
        <v>8.1725694444445551E-4</v>
      </c>
      <c r="I1361">
        <v>5</v>
      </c>
      <c r="J1361">
        <v>1</v>
      </c>
      <c r="K1361">
        <v>60</v>
      </c>
      <c r="L1361">
        <v>11</v>
      </c>
      <c r="M1361">
        <v>71</v>
      </c>
      <c r="N1361">
        <v>1.1833333333333333</v>
      </c>
      <c r="O1361">
        <v>1.18</v>
      </c>
    </row>
    <row r="1362" spans="1:15" x14ac:dyDescent="0.3">
      <c r="A1362" s="1" t="s">
        <v>1384</v>
      </c>
      <c r="B1362" s="2">
        <v>42377.451000000001</v>
      </c>
      <c r="C1362" s="1" t="s">
        <v>44</v>
      </c>
      <c r="D1362" s="1" t="s">
        <v>11</v>
      </c>
      <c r="E1362" s="1" t="s">
        <v>12</v>
      </c>
      <c r="F1362" s="1" t="s">
        <v>12</v>
      </c>
      <c r="G1362">
        <v>69</v>
      </c>
      <c r="H1362" s="2">
        <v>3.9514351851852592E-3</v>
      </c>
      <c r="I1362">
        <v>3</v>
      </c>
      <c r="J1362">
        <v>5</v>
      </c>
      <c r="K1362">
        <v>300</v>
      </c>
      <c r="L1362">
        <v>41</v>
      </c>
      <c r="M1362">
        <v>341</v>
      </c>
      <c r="N1362">
        <v>5.6833333333333336</v>
      </c>
      <c r="O1362">
        <v>5.68</v>
      </c>
    </row>
    <row r="1363" spans="1:15" x14ac:dyDescent="0.3">
      <c r="A1363" s="1" t="s">
        <v>1385</v>
      </c>
      <c r="B1363" s="2">
        <v>42377.451000000001</v>
      </c>
      <c r="C1363" s="1" t="s">
        <v>30</v>
      </c>
      <c r="D1363" s="1" t="s">
        <v>24</v>
      </c>
      <c r="E1363" s="1" t="s">
        <v>12</v>
      </c>
      <c r="F1363" s="1" t="s">
        <v>12</v>
      </c>
      <c r="G1363">
        <v>15</v>
      </c>
      <c r="H1363" s="2">
        <v>4.2872800925926047E-3</v>
      </c>
      <c r="I1363">
        <v>4</v>
      </c>
      <c r="J1363">
        <v>6</v>
      </c>
      <c r="K1363">
        <v>360</v>
      </c>
      <c r="L1363">
        <v>10</v>
      </c>
      <c r="M1363">
        <v>370</v>
      </c>
      <c r="N1363">
        <v>6.166666666666667</v>
      </c>
      <c r="O1363">
        <v>6.17</v>
      </c>
    </row>
    <row r="1364" spans="1:15" x14ac:dyDescent="0.3">
      <c r="A1364" s="1" t="s">
        <v>1386</v>
      </c>
      <c r="B1364" s="2">
        <v>42377.451000000001</v>
      </c>
      <c r="C1364" s="1" t="s">
        <v>23</v>
      </c>
      <c r="D1364" s="1" t="s">
        <v>15</v>
      </c>
      <c r="E1364" s="1" t="s">
        <v>12</v>
      </c>
      <c r="F1364" s="1" t="s">
        <v>12</v>
      </c>
      <c r="G1364">
        <v>119</v>
      </c>
      <c r="H1364" s="2">
        <v>3.7951388888888271E-3</v>
      </c>
      <c r="I1364">
        <v>3</v>
      </c>
      <c r="J1364">
        <v>5</v>
      </c>
      <c r="K1364">
        <v>300</v>
      </c>
      <c r="L1364">
        <v>28</v>
      </c>
      <c r="M1364">
        <v>328</v>
      </c>
      <c r="N1364">
        <v>5.4666666666666668</v>
      </c>
      <c r="O1364">
        <v>5.47</v>
      </c>
    </row>
    <row r="1365" spans="1:15" x14ac:dyDescent="0.3">
      <c r="A1365" s="1" t="s">
        <v>1387</v>
      </c>
      <c r="B1365" s="2">
        <v>42377.451000000001</v>
      </c>
      <c r="C1365" s="1" t="s">
        <v>23</v>
      </c>
      <c r="D1365" s="1" t="s">
        <v>26</v>
      </c>
      <c r="E1365" s="1" t="s">
        <v>12</v>
      </c>
      <c r="F1365" s="1" t="s">
        <v>12</v>
      </c>
      <c r="G1365">
        <v>68</v>
      </c>
      <c r="H1365" s="2">
        <v>3.6637731481481417E-3</v>
      </c>
      <c r="I1365">
        <v>1</v>
      </c>
      <c r="J1365">
        <v>5</v>
      </c>
      <c r="K1365">
        <v>300</v>
      </c>
      <c r="L1365">
        <v>17</v>
      </c>
      <c r="M1365">
        <v>317</v>
      </c>
      <c r="N1365">
        <v>5.2833333333333332</v>
      </c>
      <c r="O1365">
        <v>5.28</v>
      </c>
    </row>
    <row r="1366" spans="1:15" x14ac:dyDescent="0.3">
      <c r="A1366" s="1" t="s">
        <v>1388</v>
      </c>
      <c r="B1366" s="2">
        <v>42377.446000000004</v>
      </c>
      <c r="C1366" s="1" t="s">
        <v>36</v>
      </c>
      <c r="D1366" s="1" t="s">
        <v>26</v>
      </c>
      <c r="E1366" s="1" t="s">
        <v>12</v>
      </c>
      <c r="F1366" s="1" t="s">
        <v>18</v>
      </c>
      <c r="G1366">
        <v>23</v>
      </c>
      <c r="H1366" s="2">
        <v>1.5696064814814115E-3</v>
      </c>
      <c r="I1366">
        <v>3</v>
      </c>
      <c r="J1366">
        <v>2</v>
      </c>
      <c r="K1366">
        <v>120</v>
      </c>
      <c r="L1366">
        <v>16</v>
      </c>
      <c r="M1366">
        <v>136</v>
      </c>
      <c r="N1366">
        <v>2.2666666666666666</v>
      </c>
      <c r="O1366">
        <v>2.27</v>
      </c>
    </row>
    <row r="1367" spans="1:15" x14ac:dyDescent="0.3">
      <c r="A1367" s="1" t="s">
        <v>1389</v>
      </c>
      <c r="B1367" s="2">
        <v>42377.446000000004</v>
      </c>
      <c r="C1367" s="1" t="s">
        <v>17</v>
      </c>
      <c r="D1367" s="1" t="s">
        <v>21</v>
      </c>
      <c r="E1367" s="1" t="s">
        <v>18</v>
      </c>
      <c r="F1367" s="1" t="s">
        <v>18</v>
      </c>
      <c r="H1367" s="2"/>
    </row>
    <row r="1368" spans="1:15" x14ac:dyDescent="0.3">
      <c r="A1368" s="1" t="s">
        <v>1390</v>
      </c>
      <c r="B1368" s="2">
        <v>42377.415999999997</v>
      </c>
      <c r="C1368" s="1" t="s">
        <v>10</v>
      </c>
      <c r="D1368" s="1" t="s">
        <v>15</v>
      </c>
      <c r="E1368" s="1" t="s">
        <v>18</v>
      </c>
      <c r="F1368" s="1" t="s">
        <v>18</v>
      </c>
      <c r="H1368" s="2"/>
    </row>
    <row r="1369" spans="1:15" x14ac:dyDescent="0.3">
      <c r="A1369" s="1" t="s">
        <v>1391</v>
      </c>
      <c r="B1369" s="2">
        <v>42377.415999999997</v>
      </c>
      <c r="C1369" s="1" t="s">
        <v>36</v>
      </c>
      <c r="D1369" s="1" t="s">
        <v>26</v>
      </c>
      <c r="E1369" s="1" t="s">
        <v>18</v>
      </c>
      <c r="F1369" s="1" t="s">
        <v>18</v>
      </c>
      <c r="H1369" s="2"/>
    </row>
    <row r="1370" spans="1:15" x14ac:dyDescent="0.3">
      <c r="A1370" s="1" t="s">
        <v>1392</v>
      </c>
      <c r="B1370" s="2">
        <v>42377.408000000003</v>
      </c>
      <c r="C1370" s="1" t="s">
        <v>20</v>
      </c>
      <c r="D1370" s="1" t="s">
        <v>24</v>
      </c>
      <c r="E1370" s="1" t="s">
        <v>12</v>
      </c>
      <c r="F1370" s="1" t="s">
        <v>12</v>
      </c>
      <c r="G1370">
        <v>114</v>
      </c>
      <c r="H1370" s="2">
        <v>2.9330439814814202E-3</v>
      </c>
      <c r="I1370">
        <v>5</v>
      </c>
      <c r="J1370">
        <v>4</v>
      </c>
      <c r="K1370">
        <v>240</v>
      </c>
      <c r="L1370">
        <v>13</v>
      </c>
      <c r="M1370">
        <v>253</v>
      </c>
      <c r="N1370">
        <v>4.2166666666666668</v>
      </c>
      <c r="O1370">
        <v>4.22</v>
      </c>
    </row>
    <row r="1371" spans="1:15" x14ac:dyDescent="0.3">
      <c r="A1371" s="1" t="s">
        <v>1393</v>
      </c>
      <c r="B1371" s="2">
        <v>42377.408000000003</v>
      </c>
      <c r="C1371" s="1" t="s">
        <v>30</v>
      </c>
      <c r="D1371" s="1" t="s">
        <v>21</v>
      </c>
      <c r="E1371" s="1" t="s">
        <v>18</v>
      </c>
      <c r="F1371" s="1" t="s">
        <v>18</v>
      </c>
      <c r="H1371" s="2"/>
    </row>
    <row r="1372" spans="1:15" x14ac:dyDescent="0.3">
      <c r="A1372" s="1" t="s">
        <v>1394</v>
      </c>
      <c r="B1372" s="2">
        <v>42377.392</v>
      </c>
      <c r="C1372" s="1" t="s">
        <v>20</v>
      </c>
      <c r="D1372" s="1" t="s">
        <v>15</v>
      </c>
      <c r="E1372" s="1" t="s">
        <v>12</v>
      </c>
      <c r="F1372" s="1" t="s">
        <v>12</v>
      </c>
      <c r="G1372">
        <v>37</v>
      </c>
      <c r="H1372" s="2">
        <v>7.5636574074078311E-4</v>
      </c>
      <c r="I1372">
        <v>3</v>
      </c>
      <c r="J1372">
        <v>1</v>
      </c>
      <c r="K1372">
        <v>60</v>
      </c>
      <c r="L1372">
        <v>5</v>
      </c>
      <c r="M1372">
        <v>65</v>
      </c>
      <c r="N1372">
        <v>1.0833333333333333</v>
      </c>
      <c r="O1372">
        <v>1.08</v>
      </c>
    </row>
    <row r="1373" spans="1:15" x14ac:dyDescent="0.3">
      <c r="A1373" s="1" t="s">
        <v>1395</v>
      </c>
      <c r="B1373" s="2">
        <v>42377.392</v>
      </c>
      <c r="C1373" s="1" t="s">
        <v>14</v>
      </c>
      <c r="D1373" s="1" t="s">
        <v>11</v>
      </c>
      <c r="E1373" s="1" t="s">
        <v>12</v>
      </c>
      <c r="F1373" s="1" t="s">
        <v>12</v>
      </c>
      <c r="G1373">
        <v>15</v>
      </c>
      <c r="H1373" s="2">
        <v>3.0911574074075077E-3</v>
      </c>
      <c r="I1373">
        <v>5</v>
      </c>
      <c r="J1373">
        <v>4</v>
      </c>
      <c r="K1373">
        <v>240</v>
      </c>
      <c r="L1373">
        <v>27</v>
      </c>
      <c r="M1373">
        <v>267</v>
      </c>
      <c r="N1373">
        <v>4.45</v>
      </c>
      <c r="O1373">
        <v>4.45</v>
      </c>
    </row>
    <row r="1374" spans="1:15" x14ac:dyDescent="0.3">
      <c r="A1374" s="1" t="s">
        <v>1396</v>
      </c>
      <c r="B1374" s="2">
        <v>42377.375</v>
      </c>
      <c r="C1374" s="1" t="s">
        <v>44</v>
      </c>
      <c r="D1374" s="1" t="s">
        <v>11</v>
      </c>
      <c r="E1374" s="1" t="s">
        <v>12</v>
      </c>
      <c r="F1374" s="1" t="s">
        <v>12</v>
      </c>
      <c r="G1374">
        <v>98</v>
      </c>
      <c r="H1374" s="2">
        <v>2.4654629629630165E-3</v>
      </c>
      <c r="I1374">
        <v>5</v>
      </c>
      <c r="J1374">
        <v>3</v>
      </c>
      <c r="K1374">
        <v>180</v>
      </c>
      <c r="L1374">
        <v>33</v>
      </c>
      <c r="M1374">
        <v>213</v>
      </c>
      <c r="N1374">
        <v>3.55</v>
      </c>
      <c r="O1374">
        <v>3.55</v>
      </c>
    </row>
    <row r="1375" spans="1:15" x14ac:dyDescent="0.3">
      <c r="A1375" s="1" t="s">
        <v>1397</v>
      </c>
      <c r="B1375" s="2">
        <v>42377.375</v>
      </c>
      <c r="C1375" s="1" t="s">
        <v>10</v>
      </c>
      <c r="D1375" s="1" t="s">
        <v>15</v>
      </c>
      <c r="E1375" s="1" t="s">
        <v>12</v>
      </c>
      <c r="F1375" s="1" t="s">
        <v>12</v>
      </c>
      <c r="G1375">
        <v>86</v>
      </c>
      <c r="H1375" s="2">
        <v>4.2789351851846291E-4</v>
      </c>
      <c r="I1375">
        <v>4</v>
      </c>
      <c r="J1375">
        <v>0</v>
      </c>
      <c r="K1375">
        <v>0</v>
      </c>
      <c r="L1375">
        <v>37</v>
      </c>
      <c r="M1375">
        <v>37</v>
      </c>
      <c r="N1375">
        <v>0.6166666666666667</v>
      </c>
      <c r="O1375">
        <v>0.62</v>
      </c>
    </row>
    <row r="1376" spans="1:15" x14ac:dyDescent="0.3">
      <c r="A1376" s="1" t="s">
        <v>1398</v>
      </c>
      <c r="B1376" s="2">
        <v>42376.747000000003</v>
      </c>
      <c r="C1376" s="1" t="s">
        <v>14</v>
      </c>
      <c r="D1376" s="1" t="s">
        <v>15</v>
      </c>
      <c r="E1376" s="1" t="s">
        <v>12</v>
      </c>
      <c r="F1376" s="1" t="s">
        <v>12</v>
      </c>
      <c r="G1376">
        <v>76</v>
      </c>
      <c r="H1376" s="2">
        <v>4.0794560185184459E-3</v>
      </c>
      <c r="I1376">
        <v>3</v>
      </c>
      <c r="J1376">
        <v>5</v>
      </c>
      <c r="K1376">
        <v>300</v>
      </c>
      <c r="L1376">
        <v>52</v>
      </c>
      <c r="M1376">
        <v>352</v>
      </c>
      <c r="N1376">
        <v>5.8666666666666663</v>
      </c>
      <c r="O1376">
        <v>5.87</v>
      </c>
    </row>
    <row r="1377" spans="1:15" x14ac:dyDescent="0.3">
      <c r="A1377" s="1" t="s">
        <v>1399</v>
      </c>
      <c r="B1377" s="2">
        <v>42376.747000000003</v>
      </c>
      <c r="C1377" s="1" t="s">
        <v>10</v>
      </c>
      <c r="D1377" s="1" t="s">
        <v>21</v>
      </c>
      <c r="E1377" s="1" t="s">
        <v>12</v>
      </c>
      <c r="F1377" s="1" t="s">
        <v>12</v>
      </c>
      <c r="G1377">
        <v>32</v>
      </c>
      <c r="H1377" s="2">
        <v>2.3519907407407725E-3</v>
      </c>
      <c r="I1377">
        <v>4</v>
      </c>
      <c r="J1377">
        <v>3</v>
      </c>
      <c r="K1377">
        <v>180</v>
      </c>
      <c r="L1377">
        <v>23</v>
      </c>
      <c r="M1377">
        <v>203</v>
      </c>
      <c r="N1377">
        <v>3.3833333333333333</v>
      </c>
      <c r="O1377">
        <v>3.38</v>
      </c>
    </row>
    <row r="1378" spans="1:15" x14ac:dyDescent="0.3">
      <c r="A1378" s="1" t="s">
        <v>1400</v>
      </c>
      <c r="B1378" s="2">
        <v>42376.741999999998</v>
      </c>
      <c r="C1378" s="1" t="s">
        <v>44</v>
      </c>
      <c r="D1378" s="1" t="s">
        <v>11</v>
      </c>
      <c r="E1378" s="1" t="s">
        <v>12</v>
      </c>
      <c r="F1378" s="1" t="s">
        <v>12</v>
      </c>
      <c r="G1378">
        <v>47</v>
      </c>
      <c r="H1378" s="2">
        <v>1.4164467592592267E-3</v>
      </c>
      <c r="I1378">
        <v>5</v>
      </c>
      <c r="J1378">
        <v>2</v>
      </c>
      <c r="K1378">
        <v>120</v>
      </c>
      <c r="L1378">
        <v>2</v>
      </c>
      <c r="M1378">
        <v>122</v>
      </c>
      <c r="N1378">
        <v>2.0333333333333332</v>
      </c>
      <c r="O1378">
        <v>2.0299999999999998</v>
      </c>
    </row>
    <row r="1379" spans="1:15" x14ac:dyDescent="0.3">
      <c r="A1379" s="1" t="s">
        <v>1401</v>
      </c>
      <c r="B1379" s="2">
        <v>42376.741999999998</v>
      </c>
      <c r="C1379" s="1" t="s">
        <v>20</v>
      </c>
      <c r="D1379" s="1" t="s">
        <v>11</v>
      </c>
      <c r="E1379" s="1" t="s">
        <v>12</v>
      </c>
      <c r="F1379" s="1" t="s">
        <v>12</v>
      </c>
      <c r="G1379">
        <v>86</v>
      </c>
      <c r="H1379" s="2">
        <v>2.0657291666665856E-3</v>
      </c>
      <c r="I1379">
        <v>2</v>
      </c>
      <c r="J1379">
        <v>2</v>
      </c>
      <c r="K1379">
        <v>120</v>
      </c>
      <c r="L1379">
        <v>58</v>
      </c>
      <c r="M1379">
        <v>178</v>
      </c>
      <c r="N1379">
        <v>2.9666666666666668</v>
      </c>
      <c r="O1379">
        <v>2.97</v>
      </c>
    </row>
    <row r="1380" spans="1:15" x14ac:dyDescent="0.3">
      <c r="A1380" s="1" t="s">
        <v>1402</v>
      </c>
      <c r="B1380" s="2">
        <v>42376.741000000002</v>
      </c>
      <c r="C1380" s="1" t="s">
        <v>10</v>
      </c>
      <c r="D1380" s="1" t="s">
        <v>11</v>
      </c>
      <c r="E1380" s="1" t="s">
        <v>12</v>
      </c>
      <c r="F1380" s="1" t="s">
        <v>12</v>
      </c>
      <c r="G1380">
        <v>118</v>
      </c>
      <c r="H1380" s="2">
        <v>3.7827546296287373E-4</v>
      </c>
      <c r="I1380">
        <v>3</v>
      </c>
      <c r="J1380">
        <v>0</v>
      </c>
      <c r="K1380">
        <v>0</v>
      </c>
      <c r="L1380">
        <v>33</v>
      </c>
      <c r="M1380">
        <v>33</v>
      </c>
      <c r="N1380">
        <v>0.55000000000000004</v>
      </c>
      <c r="O1380">
        <v>0.55000000000000004</v>
      </c>
    </row>
    <row r="1381" spans="1:15" x14ac:dyDescent="0.3">
      <c r="A1381" s="1" t="s">
        <v>1403</v>
      </c>
      <c r="B1381" s="2">
        <v>42376.741000000002</v>
      </c>
      <c r="C1381" s="1" t="s">
        <v>20</v>
      </c>
      <c r="D1381" s="1" t="s">
        <v>15</v>
      </c>
      <c r="E1381" s="1" t="s">
        <v>18</v>
      </c>
      <c r="F1381" s="1" t="s">
        <v>18</v>
      </c>
      <c r="H1381" s="2"/>
    </row>
    <row r="1382" spans="1:15" x14ac:dyDescent="0.3">
      <c r="A1382" s="1" t="s">
        <v>1404</v>
      </c>
      <c r="B1382" s="2">
        <v>42376.735999999997</v>
      </c>
      <c r="C1382" s="1" t="s">
        <v>20</v>
      </c>
      <c r="D1382" s="1" t="s">
        <v>26</v>
      </c>
      <c r="E1382" s="1" t="s">
        <v>12</v>
      </c>
      <c r="F1382" s="1" t="s">
        <v>12</v>
      </c>
      <c r="G1382">
        <v>76</v>
      </c>
      <c r="H1382" s="2">
        <v>9.5802083333329513E-4</v>
      </c>
      <c r="I1382">
        <v>4</v>
      </c>
      <c r="J1382">
        <v>1</v>
      </c>
      <c r="K1382">
        <v>60</v>
      </c>
      <c r="L1382">
        <v>23</v>
      </c>
      <c r="M1382">
        <v>83</v>
      </c>
      <c r="N1382">
        <v>1.3833333333333333</v>
      </c>
      <c r="O1382">
        <v>1.38</v>
      </c>
    </row>
    <row r="1383" spans="1:15" x14ac:dyDescent="0.3">
      <c r="A1383" s="1" t="s">
        <v>1405</v>
      </c>
      <c r="B1383" s="2">
        <v>42376.735999999997</v>
      </c>
      <c r="C1383" s="1" t="s">
        <v>30</v>
      </c>
      <c r="D1383" s="1" t="s">
        <v>26</v>
      </c>
      <c r="E1383" s="1" t="s">
        <v>12</v>
      </c>
      <c r="F1383" s="1" t="s">
        <v>18</v>
      </c>
      <c r="G1383">
        <v>78</v>
      </c>
      <c r="H1383" s="2">
        <v>2.1698148148148189E-3</v>
      </c>
      <c r="I1383">
        <v>3</v>
      </c>
      <c r="J1383">
        <v>3</v>
      </c>
      <c r="K1383">
        <v>180</v>
      </c>
      <c r="L1383">
        <v>7</v>
      </c>
      <c r="M1383">
        <v>187</v>
      </c>
      <c r="N1383">
        <v>3.1166666666666667</v>
      </c>
      <c r="O1383">
        <v>3.12</v>
      </c>
    </row>
    <row r="1384" spans="1:15" x14ac:dyDescent="0.3">
      <c r="A1384" s="1" t="s">
        <v>1406</v>
      </c>
      <c r="B1384" s="2">
        <v>42376.711000000003</v>
      </c>
      <c r="C1384" s="1" t="s">
        <v>10</v>
      </c>
      <c r="D1384" s="1" t="s">
        <v>24</v>
      </c>
      <c r="E1384" s="1" t="s">
        <v>12</v>
      </c>
      <c r="F1384" s="1" t="s">
        <v>12</v>
      </c>
      <c r="G1384">
        <v>107</v>
      </c>
      <c r="H1384" s="2">
        <v>4.6957986111111349E-3</v>
      </c>
      <c r="I1384">
        <v>2</v>
      </c>
      <c r="J1384">
        <v>6</v>
      </c>
      <c r="K1384">
        <v>360</v>
      </c>
      <c r="L1384">
        <v>46</v>
      </c>
      <c r="M1384">
        <v>406</v>
      </c>
      <c r="N1384">
        <v>6.7666666666666666</v>
      </c>
      <c r="O1384">
        <v>6.77</v>
      </c>
    </row>
    <row r="1385" spans="1:15" x14ac:dyDescent="0.3">
      <c r="A1385" s="1" t="s">
        <v>1407</v>
      </c>
      <c r="B1385" s="2">
        <v>42376.711000000003</v>
      </c>
      <c r="C1385" s="1" t="s">
        <v>44</v>
      </c>
      <c r="D1385" s="1" t="s">
        <v>24</v>
      </c>
      <c r="E1385" s="1" t="s">
        <v>12</v>
      </c>
      <c r="F1385" s="1" t="s">
        <v>12</v>
      </c>
      <c r="G1385">
        <v>86</v>
      </c>
      <c r="H1385" s="2">
        <v>4.8070601851857298E-4</v>
      </c>
      <c r="I1385">
        <v>4</v>
      </c>
      <c r="J1385">
        <v>0</v>
      </c>
      <c r="K1385">
        <v>0</v>
      </c>
      <c r="L1385">
        <v>42</v>
      </c>
      <c r="M1385">
        <v>42</v>
      </c>
      <c r="N1385">
        <v>0.7</v>
      </c>
      <c r="O1385">
        <v>0.7</v>
      </c>
    </row>
    <row r="1386" spans="1:15" x14ac:dyDescent="0.3">
      <c r="A1386" s="1" t="s">
        <v>1408</v>
      </c>
      <c r="B1386" s="2">
        <v>42376.695</v>
      </c>
      <c r="C1386" s="1" t="s">
        <v>17</v>
      </c>
      <c r="D1386" s="1" t="s">
        <v>21</v>
      </c>
      <c r="E1386" s="1" t="s">
        <v>12</v>
      </c>
      <c r="F1386" s="1" t="s">
        <v>12</v>
      </c>
      <c r="G1386">
        <v>82</v>
      </c>
      <c r="H1386" s="2">
        <v>1.5353472222221498E-3</v>
      </c>
      <c r="I1386">
        <v>3</v>
      </c>
      <c r="J1386">
        <v>2</v>
      </c>
      <c r="K1386">
        <v>120</v>
      </c>
      <c r="L1386">
        <v>13</v>
      </c>
      <c r="M1386">
        <v>133</v>
      </c>
      <c r="N1386">
        <v>2.2166666666666668</v>
      </c>
      <c r="O1386">
        <v>2.2200000000000002</v>
      </c>
    </row>
    <row r="1387" spans="1:15" x14ac:dyDescent="0.3">
      <c r="A1387" s="1" t="s">
        <v>1409</v>
      </c>
      <c r="B1387" s="2">
        <v>42376.695</v>
      </c>
      <c r="C1387" s="1" t="s">
        <v>10</v>
      </c>
      <c r="D1387" s="1" t="s">
        <v>26</v>
      </c>
      <c r="E1387" s="1" t="s">
        <v>12</v>
      </c>
      <c r="F1387" s="1" t="s">
        <v>12</v>
      </c>
      <c r="G1387">
        <v>119</v>
      </c>
      <c r="H1387" s="2">
        <v>2.1148263888888241E-3</v>
      </c>
      <c r="I1387">
        <v>4</v>
      </c>
      <c r="J1387">
        <v>3</v>
      </c>
      <c r="K1387">
        <v>180</v>
      </c>
      <c r="L1387">
        <v>3</v>
      </c>
      <c r="M1387">
        <v>183</v>
      </c>
      <c r="N1387">
        <v>3.05</v>
      </c>
      <c r="O1387">
        <v>3.05</v>
      </c>
    </row>
    <row r="1388" spans="1:15" x14ac:dyDescent="0.3">
      <c r="A1388" s="1" t="s">
        <v>1410</v>
      </c>
      <c r="B1388" s="2">
        <v>42376.686999999998</v>
      </c>
      <c r="C1388" s="1" t="s">
        <v>36</v>
      </c>
      <c r="D1388" s="1" t="s">
        <v>26</v>
      </c>
      <c r="E1388" s="1" t="s">
        <v>12</v>
      </c>
      <c r="F1388" s="1" t="s">
        <v>12</v>
      </c>
      <c r="G1388">
        <v>118</v>
      </c>
      <c r="H1388" s="2">
        <v>2.4917013888889894E-3</v>
      </c>
      <c r="I1388">
        <v>2</v>
      </c>
      <c r="J1388">
        <v>3</v>
      </c>
      <c r="K1388">
        <v>180</v>
      </c>
      <c r="L1388">
        <v>35</v>
      </c>
      <c r="M1388">
        <v>215</v>
      </c>
      <c r="N1388">
        <v>3.5833333333333335</v>
      </c>
      <c r="O1388">
        <v>3.58</v>
      </c>
    </row>
    <row r="1389" spans="1:15" x14ac:dyDescent="0.3">
      <c r="A1389" s="1" t="s">
        <v>1411</v>
      </c>
      <c r="B1389" s="2">
        <v>42376.686999999998</v>
      </c>
      <c r="C1389" s="1" t="s">
        <v>23</v>
      </c>
      <c r="D1389" s="1" t="s">
        <v>15</v>
      </c>
      <c r="E1389" s="1" t="s">
        <v>12</v>
      </c>
      <c r="F1389" s="1" t="s">
        <v>12</v>
      </c>
      <c r="G1389">
        <v>35</v>
      </c>
      <c r="H1389" s="2">
        <v>4.3420370370370609E-3</v>
      </c>
      <c r="I1389">
        <v>2</v>
      </c>
      <c r="J1389">
        <v>6</v>
      </c>
      <c r="K1389">
        <v>360</v>
      </c>
      <c r="L1389">
        <v>15</v>
      </c>
      <c r="M1389">
        <v>375</v>
      </c>
      <c r="N1389">
        <v>6.25</v>
      </c>
      <c r="O1389">
        <v>6.25</v>
      </c>
    </row>
    <row r="1390" spans="1:15" x14ac:dyDescent="0.3">
      <c r="A1390" s="1" t="s">
        <v>1412</v>
      </c>
      <c r="B1390" s="2">
        <v>42376.671999999999</v>
      </c>
      <c r="C1390" s="1" t="s">
        <v>20</v>
      </c>
      <c r="D1390" s="1" t="s">
        <v>11</v>
      </c>
      <c r="E1390" s="1" t="s">
        <v>18</v>
      </c>
      <c r="F1390" s="1" t="s">
        <v>18</v>
      </c>
      <c r="H1390" s="2"/>
    </row>
    <row r="1391" spans="1:15" x14ac:dyDescent="0.3">
      <c r="A1391" s="1" t="s">
        <v>1413</v>
      </c>
      <c r="B1391" s="2">
        <v>42376.671999999999</v>
      </c>
      <c r="C1391" s="1" t="s">
        <v>30</v>
      </c>
      <c r="D1391" s="1" t="s">
        <v>15</v>
      </c>
      <c r="E1391" s="1" t="s">
        <v>12</v>
      </c>
      <c r="F1391" s="1" t="s">
        <v>12</v>
      </c>
      <c r="G1391">
        <v>84</v>
      </c>
      <c r="H1391" s="2">
        <v>4.4245254629629027E-3</v>
      </c>
      <c r="I1391">
        <v>4</v>
      </c>
      <c r="J1391">
        <v>6</v>
      </c>
      <c r="K1391">
        <v>360</v>
      </c>
      <c r="L1391">
        <v>22</v>
      </c>
      <c r="M1391">
        <v>382</v>
      </c>
      <c r="N1391">
        <v>6.3666666666666663</v>
      </c>
      <c r="O1391">
        <v>6.37</v>
      </c>
    </row>
    <row r="1392" spans="1:15" x14ac:dyDescent="0.3">
      <c r="A1392" s="1" t="s">
        <v>1414</v>
      </c>
      <c r="B1392" s="2">
        <v>42376.661999999997</v>
      </c>
      <c r="C1392" s="1" t="s">
        <v>36</v>
      </c>
      <c r="D1392" s="1" t="s">
        <v>15</v>
      </c>
      <c r="E1392" s="1" t="s">
        <v>12</v>
      </c>
      <c r="F1392" s="1" t="s">
        <v>18</v>
      </c>
      <c r="G1392">
        <v>81</v>
      </c>
      <c r="H1392" s="2">
        <v>3.5857291666667734E-3</v>
      </c>
      <c r="I1392">
        <v>3</v>
      </c>
      <c r="J1392">
        <v>5</v>
      </c>
      <c r="K1392">
        <v>300</v>
      </c>
      <c r="L1392">
        <v>10</v>
      </c>
      <c r="M1392">
        <v>310</v>
      </c>
      <c r="N1392">
        <v>5.166666666666667</v>
      </c>
      <c r="O1392">
        <v>5.17</v>
      </c>
    </row>
    <row r="1393" spans="1:15" x14ac:dyDescent="0.3">
      <c r="A1393" s="1" t="s">
        <v>1415</v>
      </c>
      <c r="B1393" s="2">
        <v>42376.661999999997</v>
      </c>
      <c r="C1393" s="1" t="s">
        <v>17</v>
      </c>
      <c r="D1393" s="1" t="s">
        <v>21</v>
      </c>
      <c r="E1393" s="1" t="s">
        <v>18</v>
      </c>
      <c r="F1393" s="1" t="s">
        <v>18</v>
      </c>
      <c r="H1393" s="2"/>
    </row>
    <row r="1394" spans="1:15" x14ac:dyDescent="0.3">
      <c r="A1394" s="1" t="s">
        <v>1416</v>
      </c>
      <c r="B1394" s="2">
        <v>42376.605000000003</v>
      </c>
      <c r="C1394" s="1" t="s">
        <v>44</v>
      </c>
      <c r="D1394" s="1" t="s">
        <v>21</v>
      </c>
      <c r="E1394" s="1" t="s">
        <v>12</v>
      </c>
      <c r="F1394" s="1" t="s">
        <v>12</v>
      </c>
      <c r="G1394">
        <v>84</v>
      </c>
      <c r="H1394" s="2">
        <v>3.4554282407406323E-3</v>
      </c>
      <c r="I1394">
        <v>1</v>
      </c>
      <c r="J1394">
        <v>4</v>
      </c>
      <c r="K1394">
        <v>240</v>
      </c>
      <c r="L1394">
        <v>59</v>
      </c>
      <c r="M1394">
        <v>299</v>
      </c>
      <c r="N1394">
        <v>4.9833333333333334</v>
      </c>
      <c r="O1394">
        <v>4.9800000000000004</v>
      </c>
    </row>
    <row r="1395" spans="1:15" x14ac:dyDescent="0.3">
      <c r="A1395" s="1" t="s">
        <v>1417</v>
      </c>
      <c r="B1395" s="2">
        <v>42376.605000000003</v>
      </c>
      <c r="C1395" s="1" t="s">
        <v>36</v>
      </c>
      <c r="D1395" s="1" t="s">
        <v>21</v>
      </c>
      <c r="E1395" s="1" t="s">
        <v>12</v>
      </c>
      <c r="F1395" s="1" t="s">
        <v>12</v>
      </c>
      <c r="G1395">
        <v>21</v>
      </c>
      <c r="H1395" s="2">
        <v>1.9760185185184742E-3</v>
      </c>
      <c r="I1395">
        <v>4</v>
      </c>
      <c r="J1395">
        <v>2</v>
      </c>
      <c r="K1395">
        <v>120</v>
      </c>
      <c r="L1395">
        <v>51</v>
      </c>
      <c r="M1395">
        <v>171</v>
      </c>
      <c r="N1395">
        <v>2.85</v>
      </c>
      <c r="O1395">
        <v>2.85</v>
      </c>
    </row>
    <row r="1396" spans="1:15" x14ac:dyDescent="0.3">
      <c r="A1396" s="1" t="s">
        <v>1418</v>
      </c>
      <c r="B1396" s="2">
        <v>42376.572999999997</v>
      </c>
      <c r="C1396" s="1" t="s">
        <v>17</v>
      </c>
      <c r="D1396" s="1" t="s">
        <v>26</v>
      </c>
      <c r="E1396" s="1" t="s">
        <v>12</v>
      </c>
      <c r="F1396" s="1" t="s">
        <v>12</v>
      </c>
      <c r="G1396">
        <v>14</v>
      </c>
      <c r="H1396" s="2">
        <v>3.2740509259259198E-3</v>
      </c>
      <c r="I1396">
        <v>4</v>
      </c>
      <c r="J1396">
        <v>4</v>
      </c>
      <c r="K1396">
        <v>240</v>
      </c>
      <c r="L1396">
        <v>43</v>
      </c>
      <c r="M1396">
        <v>283</v>
      </c>
      <c r="N1396">
        <v>4.7166666666666668</v>
      </c>
      <c r="O1396">
        <v>4.72</v>
      </c>
    </row>
    <row r="1397" spans="1:15" x14ac:dyDescent="0.3">
      <c r="A1397" s="1" t="s">
        <v>1419</v>
      </c>
      <c r="B1397" s="2">
        <v>42376.572999999997</v>
      </c>
      <c r="C1397" s="1" t="s">
        <v>17</v>
      </c>
      <c r="D1397" s="1" t="s">
        <v>21</v>
      </c>
      <c r="E1397" s="1" t="s">
        <v>12</v>
      </c>
      <c r="F1397" s="1" t="s">
        <v>12</v>
      </c>
      <c r="G1397">
        <v>11</v>
      </c>
      <c r="H1397" s="2">
        <v>3.0658564814813882E-3</v>
      </c>
      <c r="I1397">
        <v>3</v>
      </c>
      <c r="J1397">
        <v>4</v>
      </c>
      <c r="K1397">
        <v>240</v>
      </c>
      <c r="L1397">
        <v>25</v>
      </c>
      <c r="M1397">
        <v>265</v>
      </c>
      <c r="N1397">
        <v>4.416666666666667</v>
      </c>
      <c r="O1397">
        <v>4.42</v>
      </c>
    </row>
    <row r="1398" spans="1:15" x14ac:dyDescent="0.3">
      <c r="A1398" s="1" t="s">
        <v>1420</v>
      </c>
      <c r="B1398" s="2">
        <v>42376.571000000004</v>
      </c>
      <c r="C1398" s="1" t="s">
        <v>14</v>
      </c>
      <c r="D1398" s="1" t="s">
        <v>24</v>
      </c>
      <c r="E1398" s="1" t="s">
        <v>18</v>
      </c>
      <c r="F1398" s="1" t="s">
        <v>18</v>
      </c>
      <c r="H1398" s="2"/>
    </row>
    <row r="1399" spans="1:15" x14ac:dyDescent="0.3">
      <c r="A1399" s="1" t="s">
        <v>1421</v>
      </c>
      <c r="B1399" s="2">
        <v>42376.571000000004</v>
      </c>
      <c r="C1399" s="1" t="s">
        <v>23</v>
      </c>
      <c r="D1399" s="1" t="s">
        <v>26</v>
      </c>
      <c r="E1399" s="1" t="s">
        <v>12</v>
      </c>
      <c r="F1399" s="1" t="s">
        <v>12</v>
      </c>
      <c r="G1399">
        <v>54</v>
      </c>
      <c r="H1399" s="2">
        <v>2.64013888888881E-3</v>
      </c>
      <c r="I1399">
        <v>5</v>
      </c>
      <c r="J1399">
        <v>3</v>
      </c>
      <c r="K1399">
        <v>180</v>
      </c>
      <c r="L1399">
        <v>48</v>
      </c>
      <c r="M1399">
        <v>228</v>
      </c>
      <c r="N1399">
        <v>3.8</v>
      </c>
      <c r="O1399">
        <v>3.8</v>
      </c>
    </row>
    <row r="1400" spans="1:15" x14ac:dyDescent="0.3">
      <c r="A1400" s="1" t="s">
        <v>1422</v>
      </c>
      <c r="B1400" s="2">
        <v>42376.563000000002</v>
      </c>
      <c r="C1400" s="1" t="s">
        <v>23</v>
      </c>
      <c r="D1400" s="1" t="s">
        <v>26</v>
      </c>
      <c r="E1400" s="1" t="s">
        <v>18</v>
      </c>
      <c r="F1400" s="1" t="s">
        <v>18</v>
      </c>
      <c r="H1400" s="2"/>
    </row>
    <row r="1401" spans="1:15" x14ac:dyDescent="0.3">
      <c r="A1401" s="1" t="s">
        <v>1423</v>
      </c>
      <c r="B1401" s="2">
        <v>42376.563000000002</v>
      </c>
      <c r="C1401" s="1" t="s">
        <v>30</v>
      </c>
      <c r="D1401" s="1" t="s">
        <v>11</v>
      </c>
      <c r="E1401" s="1" t="s">
        <v>12</v>
      </c>
      <c r="F1401" s="1" t="s">
        <v>18</v>
      </c>
      <c r="G1401">
        <v>29</v>
      </c>
      <c r="H1401" s="2">
        <v>2.37685185185188E-3</v>
      </c>
      <c r="I1401">
        <v>5</v>
      </c>
      <c r="J1401">
        <v>3</v>
      </c>
      <c r="K1401">
        <v>180</v>
      </c>
      <c r="L1401">
        <v>25</v>
      </c>
      <c r="M1401">
        <v>205</v>
      </c>
      <c r="N1401">
        <v>3.4166666666666665</v>
      </c>
      <c r="O1401">
        <v>3.42</v>
      </c>
    </row>
    <row r="1402" spans="1:15" x14ac:dyDescent="0.3">
      <c r="A1402" s="1" t="s">
        <v>1424</v>
      </c>
      <c r="B1402" s="2">
        <v>42376.56</v>
      </c>
      <c r="C1402" s="1" t="s">
        <v>44</v>
      </c>
      <c r="D1402" s="1" t="s">
        <v>21</v>
      </c>
      <c r="E1402" s="1" t="s">
        <v>12</v>
      </c>
      <c r="F1402" s="1" t="s">
        <v>12</v>
      </c>
      <c r="G1402">
        <v>123</v>
      </c>
      <c r="H1402" s="2">
        <v>1.671250000000013E-3</v>
      </c>
      <c r="I1402">
        <v>3</v>
      </c>
      <c r="J1402">
        <v>2</v>
      </c>
      <c r="K1402">
        <v>120</v>
      </c>
      <c r="L1402">
        <v>24</v>
      </c>
      <c r="M1402">
        <v>144</v>
      </c>
      <c r="N1402">
        <v>2.4</v>
      </c>
      <c r="O1402">
        <v>2.4</v>
      </c>
    </row>
    <row r="1403" spans="1:15" x14ac:dyDescent="0.3">
      <c r="A1403" s="1" t="s">
        <v>1425</v>
      </c>
      <c r="B1403" s="2">
        <v>42376.56</v>
      </c>
      <c r="C1403" s="1" t="s">
        <v>14</v>
      </c>
      <c r="D1403" s="1" t="s">
        <v>15</v>
      </c>
      <c r="E1403" s="1" t="s">
        <v>12</v>
      </c>
      <c r="F1403" s="1" t="s">
        <v>12</v>
      </c>
      <c r="G1403">
        <v>23</v>
      </c>
      <c r="H1403" s="2">
        <v>1.4186342592592549E-3</v>
      </c>
      <c r="I1403">
        <v>4</v>
      </c>
      <c r="J1403">
        <v>2</v>
      </c>
      <c r="K1403">
        <v>120</v>
      </c>
      <c r="L1403">
        <v>3</v>
      </c>
      <c r="M1403">
        <v>123</v>
      </c>
      <c r="N1403">
        <v>2.0499999999999998</v>
      </c>
      <c r="O1403">
        <v>2.0499999999999998</v>
      </c>
    </row>
    <row r="1404" spans="1:15" x14ac:dyDescent="0.3">
      <c r="A1404" s="1" t="s">
        <v>1426</v>
      </c>
      <c r="B1404" s="2">
        <v>42376.534</v>
      </c>
      <c r="C1404" s="1" t="s">
        <v>14</v>
      </c>
      <c r="D1404" s="1" t="s">
        <v>15</v>
      </c>
      <c r="E1404" s="1" t="s">
        <v>12</v>
      </c>
      <c r="F1404" s="1" t="s">
        <v>12</v>
      </c>
      <c r="G1404">
        <v>52</v>
      </c>
      <c r="H1404" s="2">
        <v>2.84944444444446E-3</v>
      </c>
      <c r="I1404">
        <v>5</v>
      </c>
      <c r="J1404">
        <v>4</v>
      </c>
      <c r="K1404">
        <v>240</v>
      </c>
      <c r="L1404">
        <v>6</v>
      </c>
      <c r="M1404">
        <v>246</v>
      </c>
      <c r="N1404">
        <v>4.0999999999999996</v>
      </c>
      <c r="O1404">
        <v>4.0999999999999996</v>
      </c>
    </row>
    <row r="1405" spans="1:15" x14ac:dyDescent="0.3">
      <c r="A1405" s="1" t="s">
        <v>1427</v>
      </c>
      <c r="B1405" s="2">
        <v>42376.534</v>
      </c>
      <c r="C1405" s="1" t="s">
        <v>36</v>
      </c>
      <c r="D1405" s="1" t="s">
        <v>11</v>
      </c>
      <c r="E1405" s="1" t="s">
        <v>12</v>
      </c>
      <c r="F1405" s="1" t="s">
        <v>12</v>
      </c>
      <c r="G1405">
        <v>33</v>
      </c>
      <c r="H1405" s="2">
        <v>3.0834953703704482E-3</v>
      </c>
      <c r="I1405">
        <v>4</v>
      </c>
      <c r="J1405">
        <v>4</v>
      </c>
      <c r="K1405">
        <v>240</v>
      </c>
      <c r="L1405">
        <v>26</v>
      </c>
      <c r="M1405">
        <v>266</v>
      </c>
      <c r="N1405">
        <v>4.4333333333333336</v>
      </c>
      <c r="O1405">
        <v>4.43</v>
      </c>
    </row>
    <row r="1406" spans="1:15" x14ac:dyDescent="0.3">
      <c r="A1406" s="1" t="s">
        <v>1428</v>
      </c>
      <c r="B1406" s="2">
        <v>42376.525000000001</v>
      </c>
      <c r="C1406" s="1" t="s">
        <v>17</v>
      </c>
      <c r="D1406" s="1" t="s">
        <v>26</v>
      </c>
      <c r="E1406" s="1" t="s">
        <v>18</v>
      </c>
      <c r="F1406" s="1" t="s">
        <v>18</v>
      </c>
      <c r="H1406" s="2"/>
    </row>
    <row r="1407" spans="1:15" x14ac:dyDescent="0.3">
      <c r="A1407" s="1" t="s">
        <v>1429</v>
      </c>
      <c r="B1407" s="2">
        <v>42376.525000000001</v>
      </c>
      <c r="C1407" s="1" t="s">
        <v>23</v>
      </c>
      <c r="D1407" s="1" t="s">
        <v>24</v>
      </c>
      <c r="E1407" s="1" t="s">
        <v>12</v>
      </c>
      <c r="F1407" s="1" t="s">
        <v>12</v>
      </c>
      <c r="G1407">
        <v>122</v>
      </c>
      <c r="H1407" s="2">
        <v>1.152615740740659E-3</v>
      </c>
      <c r="I1407">
        <v>4</v>
      </c>
      <c r="J1407">
        <v>1</v>
      </c>
      <c r="K1407">
        <v>60</v>
      </c>
      <c r="L1407">
        <v>40</v>
      </c>
      <c r="M1407">
        <v>100</v>
      </c>
      <c r="N1407">
        <v>1.6666666666666667</v>
      </c>
      <c r="O1407">
        <v>1.67</v>
      </c>
    </row>
    <row r="1408" spans="1:15" x14ac:dyDescent="0.3">
      <c r="A1408" s="1" t="s">
        <v>1430</v>
      </c>
      <c r="B1408" s="2">
        <v>42376.506000000001</v>
      </c>
      <c r="C1408" s="1" t="s">
        <v>10</v>
      </c>
      <c r="D1408" s="1" t="s">
        <v>21</v>
      </c>
      <c r="E1408" s="1" t="s">
        <v>18</v>
      </c>
      <c r="F1408" s="1" t="s">
        <v>18</v>
      </c>
      <c r="H1408" s="2"/>
    </row>
    <row r="1409" spans="1:15" x14ac:dyDescent="0.3">
      <c r="A1409" s="1" t="s">
        <v>1431</v>
      </c>
      <c r="B1409" s="2">
        <v>42376.506000000001</v>
      </c>
      <c r="C1409" s="1" t="s">
        <v>14</v>
      </c>
      <c r="D1409" s="1" t="s">
        <v>21</v>
      </c>
      <c r="E1409" s="1" t="s">
        <v>12</v>
      </c>
      <c r="F1409" s="1" t="s">
        <v>12</v>
      </c>
      <c r="G1409">
        <v>29</v>
      </c>
      <c r="H1409" s="2">
        <v>1.9841898148147408E-3</v>
      </c>
      <c r="I1409">
        <v>5</v>
      </c>
      <c r="J1409">
        <v>2</v>
      </c>
      <c r="K1409">
        <v>120</v>
      </c>
      <c r="L1409">
        <v>51</v>
      </c>
      <c r="M1409">
        <v>171</v>
      </c>
      <c r="N1409">
        <v>2.85</v>
      </c>
      <c r="O1409">
        <v>2.85</v>
      </c>
    </row>
    <row r="1410" spans="1:15" x14ac:dyDescent="0.3">
      <c r="A1410" s="1" t="s">
        <v>1432</v>
      </c>
      <c r="B1410" s="2">
        <v>42376.491000000002</v>
      </c>
      <c r="C1410" s="1" t="s">
        <v>20</v>
      </c>
      <c r="D1410" s="1" t="s">
        <v>11</v>
      </c>
      <c r="E1410" s="1" t="s">
        <v>12</v>
      </c>
      <c r="F1410" s="1" t="s">
        <v>12</v>
      </c>
      <c r="G1410">
        <v>72</v>
      </c>
      <c r="H1410" s="2">
        <v>2.3693865740741504E-3</v>
      </c>
      <c r="I1410">
        <v>3</v>
      </c>
      <c r="J1410">
        <v>3</v>
      </c>
      <c r="K1410">
        <v>180</v>
      </c>
      <c r="L1410">
        <v>25</v>
      </c>
      <c r="M1410">
        <v>205</v>
      </c>
      <c r="N1410">
        <v>3.4166666666666665</v>
      </c>
      <c r="O1410">
        <v>3.42</v>
      </c>
    </row>
    <row r="1411" spans="1:15" x14ac:dyDescent="0.3">
      <c r="A1411" s="1" t="s">
        <v>1433</v>
      </c>
      <c r="B1411" s="2">
        <v>42376.491000000002</v>
      </c>
      <c r="C1411" s="1" t="s">
        <v>10</v>
      </c>
      <c r="D1411" s="1" t="s">
        <v>11</v>
      </c>
      <c r="E1411" s="1" t="s">
        <v>12</v>
      </c>
      <c r="F1411" s="1" t="s">
        <v>12</v>
      </c>
      <c r="G1411">
        <v>47</v>
      </c>
      <c r="H1411" s="2">
        <v>4.5893518518518306E-3</v>
      </c>
      <c r="I1411">
        <v>5</v>
      </c>
      <c r="J1411">
        <v>6</v>
      </c>
      <c r="K1411">
        <v>360</v>
      </c>
      <c r="L1411">
        <v>37</v>
      </c>
      <c r="M1411">
        <v>397</v>
      </c>
      <c r="N1411">
        <v>6.6166666666666663</v>
      </c>
      <c r="O1411">
        <v>6.62</v>
      </c>
    </row>
    <row r="1412" spans="1:15" x14ac:dyDescent="0.3">
      <c r="A1412" s="1" t="s">
        <v>1434</v>
      </c>
      <c r="B1412" s="2">
        <v>42376.487999999998</v>
      </c>
      <c r="C1412" s="1" t="s">
        <v>10</v>
      </c>
      <c r="D1412" s="1" t="s">
        <v>11</v>
      </c>
      <c r="E1412" s="1" t="s">
        <v>12</v>
      </c>
      <c r="F1412" s="1" t="s">
        <v>12</v>
      </c>
      <c r="G1412">
        <v>76</v>
      </c>
      <c r="H1412" s="2">
        <v>3.2009143518518801E-3</v>
      </c>
      <c r="I1412">
        <v>1</v>
      </c>
      <c r="J1412">
        <v>4</v>
      </c>
      <c r="K1412">
        <v>240</v>
      </c>
      <c r="L1412">
        <v>37</v>
      </c>
      <c r="M1412">
        <v>277</v>
      </c>
      <c r="N1412">
        <v>4.6166666666666663</v>
      </c>
      <c r="O1412">
        <v>4.62</v>
      </c>
    </row>
    <row r="1413" spans="1:15" x14ac:dyDescent="0.3">
      <c r="A1413" s="1" t="s">
        <v>1435</v>
      </c>
      <c r="B1413" s="2">
        <v>42376.487999999998</v>
      </c>
      <c r="C1413" s="1" t="s">
        <v>30</v>
      </c>
      <c r="D1413" s="1" t="s">
        <v>15</v>
      </c>
      <c r="E1413" s="1" t="s">
        <v>12</v>
      </c>
      <c r="F1413" s="1" t="s">
        <v>12</v>
      </c>
      <c r="G1413">
        <v>66</v>
      </c>
      <c r="H1413" s="2">
        <v>4.7406944444443599E-3</v>
      </c>
      <c r="I1413">
        <v>3</v>
      </c>
      <c r="J1413">
        <v>6</v>
      </c>
      <c r="K1413">
        <v>360</v>
      </c>
      <c r="L1413">
        <v>50</v>
      </c>
      <c r="M1413">
        <v>410</v>
      </c>
      <c r="N1413">
        <v>6.833333333333333</v>
      </c>
      <c r="O1413">
        <v>6.83</v>
      </c>
    </row>
    <row r="1414" spans="1:15" x14ac:dyDescent="0.3">
      <c r="A1414" s="1" t="s">
        <v>1436</v>
      </c>
      <c r="B1414" s="2">
        <v>42376.483999999997</v>
      </c>
      <c r="C1414" s="1" t="s">
        <v>14</v>
      </c>
      <c r="D1414" s="1" t="s">
        <v>26</v>
      </c>
      <c r="E1414" s="1" t="s">
        <v>12</v>
      </c>
      <c r="F1414" s="1" t="s">
        <v>12</v>
      </c>
      <c r="G1414">
        <v>37</v>
      </c>
      <c r="H1414" s="2">
        <v>1.7639467592591718E-3</v>
      </c>
      <c r="I1414">
        <v>3</v>
      </c>
      <c r="J1414">
        <v>2</v>
      </c>
      <c r="K1414">
        <v>120</v>
      </c>
      <c r="L1414">
        <v>32</v>
      </c>
      <c r="M1414">
        <v>152</v>
      </c>
      <c r="N1414">
        <v>2.5333333333333332</v>
      </c>
      <c r="O1414">
        <v>2.5299999999999998</v>
      </c>
    </row>
    <row r="1415" spans="1:15" x14ac:dyDescent="0.3">
      <c r="A1415" s="1" t="s">
        <v>1437</v>
      </c>
      <c r="B1415" s="2">
        <v>42376.483999999997</v>
      </c>
      <c r="C1415" s="1" t="s">
        <v>17</v>
      </c>
      <c r="D1415" s="1" t="s">
        <v>11</v>
      </c>
      <c r="E1415" s="1" t="s">
        <v>12</v>
      </c>
      <c r="F1415" s="1" t="s">
        <v>12</v>
      </c>
      <c r="G1415">
        <v>71</v>
      </c>
      <c r="H1415" s="2">
        <v>3.9428703703703327E-3</v>
      </c>
      <c r="I1415">
        <v>3</v>
      </c>
      <c r="J1415">
        <v>5</v>
      </c>
      <c r="K1415">
        <v>300</v>
      </c>
      <c r="L1415">
        <v>41</v>
      </c>
      <c r="M1415">
        <v>341</v>
      </c>
      <c r="N1415">
        <v>5.6833333333333336</v>
      </c>
      <c r="O1415">
        <v>5.68</v>
      </c>
    </row>
    <row r="1416" spans="1:15" x14ac:dyDescent="0.3">
      <c r="A1416" s="1" t="s">
        <v>1438</v>
      </c>
      <c r="B1416" s="2">
        <v>42376.45</v>
      </c>
      <c r="C1416" s="1" t="s">
        <v>23</v>
      </c>
      <c r="D1416" s="1" t="s">
        <v>26</v>
      </c>
      <c r="E1416" s="1" t="s">
        <v>18</v>
      </c>
      <c r="F1416" s="1" t="s">
        <v>18</v>
      </c>
      <c r="H1416" s="2"/>
    </row>
    <row r="1417" spans="1:15" x14ac:dyDescent="0.3">
      <c r="A1417" s="1" t="s">
        <v>1439</v>
      </c>
      <c r="B1417" s="2">
        <v>42376.45</v>
      </c>
      <c r="C1417" s="1" t="s">
        <v>44</v>
      </c>
      <c r="D1417" s="1" t="s">
        <v>26</v>
      </c>
      <c r="E1417" s="1" t="s">
        <v>12</v>
      </c>
      <c r="F1417" s="1" t="s">
        <v>12</v>
      </c>
      <c r="G1417">
        <v>25</v>
      </c>
      <c r="H1417" s="2">
        <v>9.3104166666657662E-4</v>
      </c>
      <c r="I1417">
        <v>5</v>
      </c>
      <c r="J1417">
        <v>1</v>
      </c>
      <c r="K1417">
        <v>60</v>
      </c>
      <c r="L1417">
        <v>20</v>
      </c>
      <c r="M1417">
        <v>80</v>
      </c>
      <c r="N1417">
        <v>1.3333333333333333</v>
      </c>
      <c r="O1417">
        <v>1.33</v>
      </c>
    </row>
    <row r="1418" spans="1:15" x14ac:dyDescent="0.3">
      <c r="A1418" s="1" t="s">
        <v>1440</v>
      </c>
      <c r="B1418" s="2">
        <v>42376.44</v>
      </c>
      <c r="C1418" s="1" t="s">
        <v>44</v>
      </c>
      <c r="D1418" s="1" t="s">
        <v>11</v>
      </c>
      <c r="E1418" s="1" t="s">
        <v>12</v>
      </c>
      <c r="F1418" s="1" t="s">
        <v>12</v>
      </c>
      <c r="G1418">
        <v>76</v>
      </c>
      <c r="H1418" s="2">
        <v>3.5534606481482101E-3</v>
      </c>
      <c r="I1418">
        <v>4</v>
      </c>
      <c r="J1418">
        <v>5</v>
      </c>
      <c r="K1418">
        <v>300</v>
      </c>
      <c r="L1418">
        <v>7</v>
      </c>
      <c r="M1418">
        <v>307</v>
      </c>
      <c r="N1418">
        <v>5.1166666666666663</v>
      </c>
      <c r="O1418">
        <v>5.12</v>
      </c>
    </row>
    <row r="1419" spans="1:15" x14ac:dyDescent="0.3">
      <c r="A1419" s="1" t="s">
        <v>1441</v>
      </c>
      <c r="B1419" s="2">
        <v>42376.44</v>
      </c>
      <c r="C1419" s="1" t="s">
        <v>30</v>
      </c>
      <c r="D1419" s="1" t="s">
        <v>24</v>
      </c>
      <c r="E1419" s="1" t="s">
        <v>18</v>
      </c>
      <c r="F1419" s="1" t="s">
        <v>18</v>
      </c>
      <c r="H1419" s="2"/>
    </row>
    <row r="1420" spans="1:15" x14ac:dyDescent="0.3">
      <c r="A1420" s="1" t="s">
        <v>1442</v>
      </c>
      <c r="B1420" s="2">
        <v>42376.432999999997</v>
      </c>
      <c r="C1420" s="1" t="s">
        <v>20</v>
      </c>
      <c r="D1420" s="1" t="s">
        <v>11</v>
      </c>
      <c r="E1420" s="1" t="s">
        <v>12</v>
      </c>
      <c r="F1420" s="1" t="s">
        <v>12</v>
      </c>
      <c r="G1420">
        <v>52</v>
      </c>
      <c r="H1420" s="2">
        <v>1.3280439814815637E-3</v>
      </c>
      <c r="I1420">
        <v>5</v>
      </c>
      <c r="J1420">
        <v>1</v>
      </c>
      <c r="K1420">
        <v>60</v>
      </c>
      <c r="L1420">
        <v>55</v>
      </c>
      <c r="M1420">
        <v>115</v>
      </c>
      <c r="N1420">
        <v>1.9166666666666667</v>
      </c>
      <c r="O1420">
        <v>1.92</v>
      </c>
    </row>
    <row r="1421" spans="1:15" x14ac:dyDescent="0.3">
      <c r="A1421" s="1" t="s">
        <v>1443</v>
      </c>
      <c r="B1421" s="2">
        <v>42376.432999999997</v>
      </c>
      <c r="C1421" s="1" t="s">
        <v>14</v>
      </c>
      <c r="D1421" s="1" t="s">
        <v>26</v>
      </c>
      <c r="E1421" s="1" t="s">
        <v>12</v>
      </c>
      <c r="F1421" s="1" t="s">
        <v>12</v>
      </c>
      <c r="G1421">
        <v>60</v>
      </c>
      <c r="H1421" s="2">
        <v>2.9810532407408274E-3</v>
      </c>
      <c r="I1421">
        <v>3</v>
      </c>
      <c r="J1421">
        <v>4</v>
      </c>
      <c r="K1421">
        <v>240</v>
      </c>
      <c r="L1421">
        <v>18</v>
      </c>
      <c r="M1421">
        <v>258</v>
      </c>
      <c r="N1421">
        <v>4.3</v>
      </c>
      <c r="O1421">
        <v>4.3</v>
      </c>
    </row>
    <row r="1422" spans="1:15" x14ac:dyDescent="0.3">
      <c r="A1422" s="1" t="s">
        <v>1444</v>
      </c>
      <c r="B1422" s="2">
        <v>42376.427000000003</v>
      </c>
      <c r="C1422" s="1" t="s">
        <v>44</v>
      </c>
      <c r="D1422" s="1" t="s">
        <v>24</v>
      </c>
      <c r="E1422" s="1" t="s">
        <v>12</v>
      </c>
      <c r="F1422" s="1" t="s">
        <v>12</v>
      </c>
      <c r="G1422">
        <v>114</v>
      </c>
      <c r="H1422" s="2">
        <v>2.55965277777781E-3</v>
      </c>
      <c r="I1422">
        <v>5</v>
      </c>
      <c r="J1422">
        <v>3</v>
      </c>
      <c r="K1422">
        <v>180</v>
      </c>
      <c r="L1422">
        <v>41</v>
      </c>
      <c r="M1422">
        <v>221</v>
      </c>
      <c r="N1422">
        <v>3.6833333333333331</v>
      </c>
      <c r="O1422">
        <v>3.68</v>
      </c>
    </row>
    <row r="1423" spans="1:15" x14ac:dyDescent="0.3">
      <c r="A1423" s="1" t="s">
        <v>1445</v>
      </c>
      <c r="B1423" s="2">
        <v>42376.427000000003</v>
      </c>
      <c r="C1423" s="1" t="s">
        <v>23</v>
      </c>
      <c r="D1423" s="1" t="s">
        <v>24</v>
      </c>
      <c r="E1423" s="1" t="s">
        <v>12</v>
      </c>
      <c r="F1423" s="1" t="s">
        <v>12</v>
      </c>
      <c r="G1423">
        <v>85</v>
      </c>
      <c r="H1423" s="2">
        <v>2.4169097222221936E-3</v>
      </c>
      <c r="I1423">
        <v>4</v>
      </c>
      <c r="J1423">
        <v>3</v>
      </c>
      <c r="K1423">
        <v>180</v>
      </c>
      <c r="L1423">
        <v>29</v>
      </c>
      <c r="M1423">
        <v>209</v>
      </c>
      <c r="N1423">
        <v>3.4833333333333334</v>
      </c>
      <c r="O1423">
        <v>3.48</v>
      </c>
    </row>
    <row r="1424" spans="1:15" x14ac:dyDescent="0.3">
      <c r="A1424" s="1" t="s">
        <v>1446</v>
      </c>
      <c r="B1424" s="2">
        <v>42376.389000000003</v>
      </c>
      <c r="C1424" s="1" t="s">
        <v>44</v>
      </c>
      <c r="D1424" s="1" t="s">
        <v>15</v>
      </c>
      <c r="E1424" s="1" t="s">
        <v>12</v>
      </c>
      <c r="F1424" s="1" t="s">
        <v>12</v>
      </c>
      <c r="G1424">
        <v>40</v>
      </c>
      <c r="H1424" s="2">
        <v>3.5648611111112061E-3</v>
      </c>
      <c r="I1424">
        <v>2</v>
      </c>
      <c r="J1424">
        <v>5</v>
      </c>
      <c r="K1424">
        <v>300</v>
      </c>
      <c r="L1424">
        <v>8</v>
      </c>
      <c r="M1424">
        <v>308</v>
      </c>
      <c r="N1424">
        <v>5.1333333333333337</v>
      </c>
      <c r="O1424">
        <v>5.13</v>
      </c>
    </row>
    <row r="1425" spans="1:15" x14ac:dyDescent="0.3">
      <c r="A1425" s="1" t="s">
        <v>1447</v>
      </c>
      <c r="B1425" s="2">
        <v>42376.389000000003</v>
      </c>
      <c r="C1425" s="1" t="s">
        <v>44</v>
      </c>
      <c r="D1425" s="1" t="s">
        <v>26</v>
      </c>
      <c r="E1425" s="1" t="s">
        <v>12</v>
      </c>
      <c r="F1425" s="1" t="s">
        <v>12</v>
      </c>
      <c r="G1425">
        <v>12</v>
      </c>
      <c r="H1425" s="2">
        <v>3.4058564814813952E-3</v>
      </c>
      <c r="I1425">
        <v>3</v>
      </c>
      <c r="J1425">
        <v>4</v>
      </c>
      <c r="K1425">
        <v>240</v>
      </c>
      <c r="L1425">
        <v>54</v>
      </c>
      <c r="M1425">
        <v>294</v>
      </c>
      <c r="N1425">
        <v>4.9000000000000004</v>
      </c>
      <c r="O1425">
        <v>4.9000000000000004</v>
      </c>
    </row>
    <row r="1426" spans="1:15" x14ac:dyDescent="0.3">
      <c r="A1426" s="1" t="s">
        <v>1448</v>
      </c>
      <c r="B1426" s="2">
        <v>42376.38</v>
      </c>
      <c r="C1426" s="1" t="s">
        <v>23</v>
      </c>
      <c r="D1426" s="1" t="s">
        <v>15</v>
      </c>
      <c r="E1426" s="1" t="s">
        <v>12</v>
      </c>
      <c r="F1426" s="1" t="s">
        <v>12</v>
      </c>
      <c r="G1426">
        <v>26</v>
      </c>
      <c r="H1426" s="2">
        <v>8.1513888888884445E-4</v>
      </c>
      <c r="I1426">
        <v>3</v>
      </c>
      <c r="J1426">
        <v>1</v>
      </c>
      <c r="K1426">
        <v>60</v>
      </c>
      <c r="L1426">
        <v>10</v>
      </c>
      <c r="M1426">
        <v>70</v>
      </c>
      <c r="N1426">
        <v>1.1666666666666667</v>
      </c>
      <c r="O1426">
        <v>1.17</v>
      </c>
    </row>
    <row r="1427" spans="1:15" x14ac:dyDescent="0.3">
      <c r="A1427" s="1" t="s">
        <v>1449</v>
      </c>
      <c r="B1427" s="2">
        <v>42376.38</v>
      </c>
      <c r="C1427" s="1" t="s">
        <v>20</v>
      </c>
      <c r="D1427" s="1" t="s">
        <v>15</v>
      </c>
      <c r="E1427" s="1" t="s">
        <v>18</v>
      </c>
      <c r="F1427" s="1" t="s">
        <v>18</v>
      </c>
      <c r="H1427" s="2"/>
    </row>
    <row r="1428" spans="1:15" x14ac:dyDescent="0.3">
      <c r="A1428" s="1" t="s">
        <v>1450</v>
      </c>
      <c r="B1428" s="2">
        <v>42376.377999999997</v>
      </c>
      <c r="C1428" s="1" t="s">
        <v>17</v>
      </c>
      <c r="D1428" s="1" t="s">
        <v>24</v>
      </c>
      <c r="E1428" s="1" t="s">
        <v>12</v>
      </c>
      <c r="F1428" s="1" t="s">
        <v>12</v>
      </c>
      <c r="G1428">
        <v>62</v>
      </c>
      <c r="H1428" s="2">
        <v>3.6623263888888591E-3</v>
      </c>
      <c r="I1428">
        <v>5</v>
      </c>
      <c r="J1428">
        <v>5</v>
      </c>
      <c r="K1428">
        <v>300</v>
      </c>
      <c r="L1428">
        <v>16</v>
      </c>
      <c r="M1428">
        <v>316</v>
      </c>
      <c r="N1428">
        <v>5.2666666666666666</v>
      </c>
      <c r="O1428">
        <v>5.27</v>
      </c>
    </row>
    <row r="1429" spans="1:15" x14ac:dyDescent="0.3">
      <c r="A1429" s="1" t="s">
        <v>1451</v>
      </c>
      <c r="B1429" s="2">
        <v>42376.377999999997</v>
      </c>
      <c r="C1429" s="1" t="s">
        <v>14</v>
      </c>
      <c r="D1429" s="1" t="s">
        <v>21</v>
      </c>
      <c r="E1429" s="1" t="s">
        <v>12</v>
      </c>
      <c r="F1429" s="1" t="s">
        <v>12</v>
      </c>
      <c r="G1429">
        <v>74</v>
      </c>
      <c r="H1429" s="2">
        <v>1.5066550925926236E-3</v>
      </c>
      <c r="I1429">
        <v>5</v>
      </c>
      <c r="J1429">
        <v>2</v>
      </c>
      <c r="K1429">
        <v>120</v>
      </c>
      <c r="L1429">
        <v>10</v>
      </c>
      <c r="M1429">
        <v>130</v>
      </c>
      <c r="N1429">
        <v>2.1666666666666665</v>
      </c>
      <c r="O1429">
        <v>2.17</v>
      </c>
    </row>
    <row r="1430" spans="1:15" x14ac:dyDescent="0.3">
      <c r="A1430" s="1" t="s">
        <v>1452</v>
      </c>
      <c r="B1430" s="2">
        <v>42375.724999999999</v>
      </c>
      <c r="C1430" s="1" t="s">
        <v>14</v>
      </c>
      <c r="D1430" s="1" t="s">
        <v>11</v>
      </c>
      <c r="E1430" s="1" t="s">
        <v>12</v>
      </c>
      <c r="F1430" s="1" t="s">
        <v>12</v>
      </c>
      <c r="G1430">
        <v>96</v>
      </c>
      <c r="H1430" s="2">
        <v>1.2187847222222548E-3</v>
      </c>
      <c r="I1430">
        <v>5</v>
      </c>
      <c r="J1430">
        <v>1</v>
      </c>
      <c r="K1430">
        <v>60</v>
      </c>
      <c r="L1430">
        <v>45</v>
      </c>
      <c r="M1430">
        <v>105</v>
      </c>
      <c r="N1430">
        <v>1.75</v>
      </c>
      <c r="O1430">
        <v>1.75</v>
      </c>
    </row>
    <row r="1431" spans="1:15" x14ac:dyDescent="0.3">
      <c r="A1431" s="1" t="s">
        <v>1453</v>
      </c>
      <c r="B1431" s="2">
        <v>42375.724999999999</v>
      </c>
      <c r="C1431" s="1" t="s">
        <v>30</v>
      </c>
      <c r="D1431" s="1" t="s">
        <v>21</v>
      </c>
      <c r="E1431" s="1" t="s">
        <v>12</v>
      </c>
      <c r="F1431" s="1" t="s">
        <v>12</v>
      </c>
      <c r="G1431">
        <v>58</v>
      </c>
      <c r="H1431" s="2">
        <v>1.2819097222223075E-3</v>
      </c>
      <c r="I1431">
        <v>5</v>
      </c>
      <c r="J1431">
        <v>1</v>
      </c>
      <c r="K1431">
        <v>60</v>
      </c>
      <c r="L1431">
        <v>51</v>
      </c>
      <c r="M1431">
        <v>111</v>
      </c>
      <c r="N1431">
        <v>1.85</v>
      </c>
      <c r="O1431">
        <v>1.85</v>
      </c>
    </row>
    <row r="1432" spans="1:15" x14ac:dyDescent="0.3">
      <c r="A1432" s="1" t="s">
        <v>1454</v>
      </c>
      <c r="B1432" s="2">
        <v>42375.724000000002</v>
      </c>
      <c r="C1432" s="1" t="s">
        <v>30</v>
      </c>
      <c r="D1432" s="1" t="s">
        <v>11</v>
      </c>
      <c r="E1432" s="1" t="s">
        <v>12</v>
      </c>
      <c r="F1432" s="1" t="s">
        <v>12</v>
      </c>
      <c r="G1432">
        <v>75</v>
      </c>
      <c r="H1432" s="2">
        <v>1.9782870370370631E-3</v>
      </c>
      <c r="I1432">
        <v>3</v>
      </c>
      <c r="J1432">
        <v>2</v>
      </c>
      <c r="K1432">
        <v>120</v>
      </c>
      <c r="L1432">
        <v>51</v>
      </c>
      <c r="M1432">
        <v>171</v>
      </c>
      <c r="N1432">
        <v>2.85</v>
      </c>
      <c r="O1432">
        <v>2.85</v>
      </c>
    </row>
    <row r="1433" spans="1:15" x14ac:dyDescent="0.3">
      <c r="A1433" s="1" t="s">
        <v>1455</v>
      </c>
      <c r="B1433" s="2">
        <v>42375.724000000002</v>
      </c>
      <c r="C1433" s="1" t="s">
        <v>10</v>
      </c>
      <c r="D1433" s="1" t="s">
        <v>24</v>
      </c>
      <c r="E1433" s="1" t="s">
        <v>12</v>
      </c>
      <c r="F1433" s="1" t="s">
        <v>12</v>
      </c>
      <c r="G1433">
        <v>42</v>
      </c>
      <c r="H1433" s="2">
        <v>8.8841435185194051E-4</v>
      </c>
      <c r="I1433">
        <v>4</v>
      </c>
      <c r="J1433">
        <v>1</v>
      </c>
      <c r="K1433">
        <v>60</v>
      </c>
      <c r="L1433">
        <v>17</v>
      </c>
      <c r="M1433">
        <v>77</v>
      </c>
      <c r="N1433">
        <v>1.2833333333333334</v>
      </c>
      <c r="O1433">
        <v>1.28</v>
      </c>
    </row>
    <row r="1434" spans="1:15" x14ac:dyDescent="0.3">
      <c r="A1434" s="1" t="s">
        <v>1456</v>
      </c>
      <c r="B1434" s="2">
        <v>42375.722999999998</v>
      </c>
      <c r="C1434" s="1" t="s">
        <v>23</v>
      </c>
      <c r="D1434" s="1" t="s">
        <v>24</v>
      </c>
      <c r="E1434" s="1" t="s">
        <v>18</v>
      </c>
      <c r="F1434" s="1" t="s">
        <v>18</v>
      </c>
      <c r="H1434" s="2"/>
    </row>
    <row r="1435" spans="1:15" x14ac:dyDescent="0.3">
      <c r="A1435" s="1" t="s">
        <v>1457</v>
      </c>
      <c r="B1435" s="2">
        <v>42375.722999999998</v>
      </c>
      <c r="C1435" s="1" t="s">
        <v>10</v>
      </c>
      <c r="D1435" s="1" t="s">
        <v>11</v>
      </c>
      <c r="E1435" s="1" t="s">
        <v>12</v>
      </c>
      <c r="F1435" s="1" t="s">
        <v>12</v>
      </c>
      <c r="G1435">
        <v>12</v>
      </c>
      <c r="H1435" s="2">
        <v>2.2210763888887985E-3</v>
      </c>
      <c r="I1435">
        <v>5</v>
      </c>
      <c r="J1435">
        <v>3</v>
      </c>
      <c r="K1435">
        <v>180</v>
      </c>
      <c r="L1435">
        <v>12</v>
      </c>
      <c r="M1435">
        <v>192</v>
      </c>
      <c r="N1435">
        <v>3.2</v>
      </c>
      <c r="O1435">
        <v>3.2</v>
      </c>
    </row>
    <row r="1436" spans="1:15" x14ac:dyDescent="0.3">
      <c r="A1436" s="1" t="s">
        <v>1458</v>
      </c>
      <c r="B1436" s="2">
        <v>42375.722000000002</v>
      </c>
      <c r="C1436" s="1" t="s">
        <v>36</v>
      </c>
      <c r="D1436" s="1" t="s">
        <v>15</v>
      </c>
      <c r="E1436" s="1" t="s">
        <v>12</v>
      </c>
      <c r="F1436" s="1" t="s">
        <v>12</v>
      </c>
      <c r="G1436">
        <v>115</v>
      </c>
      <c r="H1436" s="2">
        <v>1.7819907407408131E-3</v>
      </c>
      <c r="I1436">
        <v>4</v>
      </c>
      <c r="J1436">
        <v>2</v>
      </c>
      <c r="K1436">
        <v>120</v>
      </c>
      <c r="L1436">
        <v>34</v>
      </c>
      <c r="M1436">
        <v>154</v>
      </c>
      <c r="N1436">
        <v>2.5666666666666669</v>
      </c>
      <c r="O1436">
        <v>2.57</v>
      </c>
    </row>
    <row r="1437" spans="1:15" x14ac:dyDescent="0.3">
      <c r="A1437" s="1" t="s">
        <v>1459</v>
      </c>
      <c r="B1437" s="2">
        <v>42375.722000000002</v>
      </c>
      <c r="C1437" s="1" t="s">
        <v>14</v>
      </c>
      <c r="D1437" s="1" t="s">
        <v>21</v>
      </c>
      <c r="E1437" s="1" t="s">
        <v>12</v>
      </c>
      <c r="F1437" s="1" t="s">
        <v>12</v>
      </c>
      <c r="G1437">
        <v>81</v>
      </c>
      <c r="H1437" s="2">
        <v>6.1775462962954109E-4</v>
      </c>
      <c r="I1437">
        <v>4</v>
      </c>
      <c r="J1437">
        <v>0</v>
      </c>
      <c r="K1437">
        <v>0</v>
      </c>
      <c r="L1437">
        <v>53</v>
      </c>
      <c r="M1437">
        <v>53</v>
      </c>
      <c r="N1437">
        <v>0.8833333333333333</v>
      </c>
      <c r="O1437">
        <v>0.88</v>
      </c>
    </row>
    <row r="1438" spans="1:15" x14ac:dyDescent="0.3">
      <c r="A1438" s="1" t="s">
        <v>1460</v>
      </c>
      <c r="B1438" s="2">
        <v>42375.709000000003</v>
      </c>
      <c r="C1438" s="1" t="s">
        <v>36</v>
      </c>
      <c r="D1438" s="1" t="s">
        <v>21</v>
      </c>
      <c r="E1438" s="1" t="s">
        <v>12</v>
      </c>
      <c r="F1438" s="1" t="s">
        <v>12</v>
      </c>
      <c r="G1438">
        <v>48</v>
      </c>
      <c r="H1438" s="2">
        <v>6.086921296295511E-4</v>
      </c>
      <c r="I1438">
        <v>5</v>
      </c>
      <c r="J1438">
        <v>0</v>
      </c>
      <c r="K1438">
        <v>0</v>
      </c>
      <c r="L1438">
        <v>53</v>
      </c>
      <c r="M1438">
        <v>53</v>
      </c>
      <c r="N1438">
        <v>0.8833333333333333</v>
      </c>
      <c r="O1438">
        <v>0.88</v>
      </c>
    </row>
    <row r="1439" spans="1:15" x14ac:dyDescent="0.3">
      <c r="A1439" s="1" t="s">
        <v>1461</v>
      </c>
      <c r="B1439" s="2">
        <v>42375.709000000003</v>
      </c>
      <c r="C1439" s="1" t="s">
        <v>30</v>
      </c>
      <c r="D1439" s="1" t="s">
        <v>24</v>
      </c>
      <c r="E1439" s="1" t="s">
        <v>12</v>
      </c>
      <c r="F1439" s="1" t="s">
        <v>12</v>
      </c>
      <c r="G1439">
        <v>37</v>
      </c>
      <c r="H1439" s="2">
        <v>4.7934606481481179E-3</v>
      </c>
      <c r="I1439">
        <v>5</v>
      </c>
      <c r="J1439">
        <v>6</v>
      </c>
      <c r="K1439">
        <v>360</v>
      </c>
      <c r="L1439">
        <v>54</v>
      </c>
      <c r="M1439">
        <v>414</v>
      </c>
      <c r="N1439">
        <v>6.9</v>
      </c>
      <c r="O1439">
        <v>6.9</v>
      </c>
    </row>
    <row r="1440" spans="1:15" x14ac:dyDescent="0.3">
      <c r="A1440" s="1" t="s">
        <v>1462</v>
      </c>
      <c r="B1440" s="2">
        <v>42375.694000000003</v>
      </c>
      <c r="C1440" s="1" t="s">
        <v>30</v>
      </c>
      <c r="D1440" s="1" t="s">
        <v>11</v>
      </c>
      <c r="E1440" s="1" t="s">
        <v>12</v>
      </c>
      <c r="F1440" s="1" t="s">
        <v>12</v>
      </c>
      <c r="G1440">
        <v>81</v>
      </c>
      <c r="H1440" s="2">
        <v>2.5990046296295866E-3</v>
      </c>
      <c r="I1440">
        <v>3</v>
      </c>
      <c r="J1440">
        <v>3</v>
      </c>
      <c r="K1440">
        <v>180</v>
      </c>
      <c r="L1440">
        <v>45</v>
      </c>
      <c r="M1440">
        <v>225</v>
      </c>
      <c r="N1440">
        <v>3.75</v>
      </c>
      <c r="O1440">
        <v>3.75</v>
      </c>
    </row>
    <row r="1441" spans="1:15" x14ac:dyDescent="0.3">
      <c r="A1441" s="1" t="s">
        <v>1463</v>
      </c>
      <c r="B1441" s="2">
        <v>42375.694000000003</v>
      </c>
      <c r="C1441" s="1" t="s">
        <v>20</v>
      </c>
      <c r="D1441" s="1" t="s">
        <v>24</v>
      </c>
      <c r="E1441" s="1" t="s">
        <v>12</v>
      </c>
      <c r="F1441" s="1" t="s">
        <v>12</v>
      </c>
      <c r="G1441">
        <v>11</v>
      </c>
      <c r="H1441" s="2">
        <v>3.9704861111111711E-4</v>
      </c>
      <c r="I1441">
        <v>4</v>
      </c>
      <c r="J1441">
        <v>0</v>
      </c>
      <c r="K1441">
        <v>0</v>
      </c>
      <c r="L1441">
        <v>34</v>
      </c>
      <c r="M1441">
        <v>34</v>
      </c>
      <c r="N1441">
        <v>0.56666666666666665</v>
      </c>
      <c r="O1441">
        <v>0.56999999999999995</v>
      </c>
    </row>
    <row r="1442" spans="1:15" x14ac:dyDescent="0.3">
      <c r="A1442" s="1" t="s">
        <v>1464</v>
      </c>
      <c r="B1442" s="2">
        <v>42375.690999999999</v>
      </c>
      <c r="C1442" s="1" t="s">
        <v>36</v>
      </c>
      <c r="D1442" s="1" t="s">
        <v>21</v>
      </c>
      <c r="E1442" s="1" t="s">
        <v>18</v>
      </c>
      <c r="F1442" s="1" t="s">
        <v>18</v>
      </c>
      <c r="H1442" s="2"/>
    </row>
    <row r="1443" spans="1:15" x14ac:dyDescent="0.3">
      <c r="A1443" s="1" t="s">
        <v>1465</v>
      </c>
      <c r="B1443" s="2">
        <v>42375.690999999999</v>
      </c>
      <c r="C1443" s="1" t="s">
        <v>10</v>
      </c>
      <c r="D1443" s="1" t="s">
        <v>26</v>
      </c>
      <c r="E1443" s="1" t="s">
        <v>18</v>
      </c>
      <c r="F1443" s="1" t="s">
        <v>18</v>
      </c>
      <c r="H1443" s="2"/>
    </row>
    <row r="1444" spans="1:15" x14ac:dyDescent="0.3">
      <c r="A1444" s="1" t="s">
        <v>1466</v>
      </c>
      <c r="B1444" s="2">
        <v>42375.686000000002</v>
      </c>
      <c r="C1444" s="1" t="s">
        <v>17</v>
      </c>
      <c r="D1444" s="1" t="s">
        <v>26</v>
      </c>
      <c r="E1444" s="1" t="s">
        <v>12</v>
      </c>
      <c r="F1444" s="1" t="s">
        <v>12</v>
      </c>
      <c r="G1444">
        <v>53</v>
      </c>
      <c r="H1444" s="2">
        <v>1.1870833333333941E-3</v>
      </c>
      <c r="I1444">
        <v>3</v>
      </c>
      <c r="J1444">
        <v>1</v>
      </c>
      <c r="K1444">
        <v>60</v>
      </c>
      <c r="L1444">
        <v>43</v>
      </c>
      <c r="M1444">
        <v>103</v>
      </c>
      <c r="N1444">
        <v>1.7166666666666666</v>
      </c>
      <c r="O1444">
        <v>1.72</v>
      </c>
    </row>
    <row r="1445" spans="1:15" x14ac:dyDescent="0.3">
      <c r="A1445" s="1" t="s">
        <v>1467</v>
      </c>
      <c r="B1445" s="2">
        <v>42375.686000000002</v>
      </c>
      <c r="C1445" s="1" t="s">
        <v>17</v>
      </c>
      <c r="D1445" s="1" t="s">
        <v>24</v>
      </c>
      <c r="E1445" s="1" t="s">
        <v>18</v>
      </c>
      <c r="F1445" s="1" t="s">
        <v>18</v>
      </c>
      <c r="H1445" s="2"/>
    </row>
    <row r="1446" spans="1:15" x14ac:dyDescent="0.3">
      <c r="A1446" s="1" t="s">
        <v>1468</v>
      </c>
      <c r="B1446" s="2">
        <v>42375.682000000001</v>
      </c>
      <c r="C1446" s="1" t="s">
        <v>14</v>
      </c>
      <c r="D1446" s="1" t="s">
        <v>21</v>
      </c>
      <c r="E1446" s="1" t="s">
        <v>12</v>
      </c>
      <c r="F1446" s="1" t="s">
        <v>18</v>
      </c>
      <c r="G1446">
        <v>97</v>
      </c>
      <c r="H1446" s="2">
        <v>1.3621875000000561E-3</v>
      </c>
      <c r="I1446">
        <v>4</v>
      </c>
      <c r="J1446">
        <v>1</v>
      </c>
      <c r="K1446">
        <v>60</v>
      </c>
      <c r="L1446">
        <v>58</v>
      </c>
      <c r="M1446">
        <v>118</v>
      </c>
      <c r="N1446">
        <v>1.9666666666666666</v>
      </c>
      <c r="O1446">
        <v>1.97</v>
      </c>
    </row>
    <row r="1447" spans="1:15" x14ac:dyDescent="0.3">
      <c r="A1447" s="1" t="s">
        <v>1469</v>
      </c>
      <c r="B1447" s="2">
        <v>42375.682000000001</v>
      </c>
      <c r="C1447" s="1" t="s">
        <v>10</v>
      </c>
      <c r="D1447" s="1" t="s">
        <v>26</v>
      </c>
      <c r="E1447" s="1" t="s">
        <v>12</v>
      </c>
      <c r="F1447" s="1" t="s">
        <v>12</v>
      </c>
      <c r="G1447">
        <v>47</v>
      </c>
      <c r="H1447" s="2">
        <v>1.2610648148148051E-3</v>
      </c>
      <c r="I1447">
        <v>3</v>
      </c>
      <c r="J1447">
        <v>1</v>
      </c>
      <c r="K1447">
        <v>60</v>
      </c>
      <c r="L1447">
        <v>49</v>
      </c>
      <c r="M1447">
        <v>109</v>
      </c>
      <c r="N1447">
        <v>1.8166666666666667</v>
      </c>
      <c r="O1447">
        <v>1.82</v>
      </c>
    </row>
    <row r="1448" spans="1:15" x14ac:dyDescent="0.3">
      <c r="A1448" s="1" t="s">
        <v>1470</v>
      </c>
      <c r="B1448" s="2">
        <v>42375.678999999996</v>
      </c>
      <c r="C1448" s="1" t="s">
        <v>36</v>
      </c>
      <c r="D1448" s="1" t="s">
        <v>11</v>
      </c>
      <c r="E1448" s="1" t="s">
        <v>12</v>
      </c>
      <c r="F1448" s="1" t="s">
        <v>12</v>
      </c>
      <c r="G1448">
        <v>30</v>
      </c>
      <c r="H1448" s="2">
        <v>3.192002314814868E-3</v>
      </c>
      <c r="I1448">
        <v>3</v>
      </c>
      <c r="J1448">
        <v>4</v>
      </c>
      <c r="K1448">
        <v>240</v>
      </c>
      <c r="L1448">
        <v>36</v>
      </c>
      <c r="M1448">
        <v>276</v>
      </c>
      <c r="N1448">
        <v>4.5999999999999996</v>
      </c>
      <c r="O1448">
        <v>4.5999999999999996</v>
      </c>
    </row>
    <row r="1449" spans="1:15" x14ac:dyDescent="0.3">
      <c r="A1449" s="1" t="s">
        <v>1471</v>
      </c>
      <c r="B1449" s="2">
        <v>42375.678999999996</v>
      </c>
      <c r="C1449" s="1" t="s">
        <v>10</v>
      </c>
      <c r="D1449" s="1" t="s">
        <v>21</v>
      </c>
      <c r="E1449" s="1" t="s">
        <v>12</v>
      </c>
      <c r="F1449" s="1" t="s">
        <v>12</v>
      </c>
      <c r="G1449">
        <v>44</v>
      </c>
      <c r="H1449" s="2">
        <v>7.3788194444435184E-4</v>
      </c>
      <c r="I1449">
        <v>2</v>
      </c>
      <c r="J1449">
        <v>1</v>
      </c>
      <c r="K1449">
        <v>60</v>
      </c>
      <c r="L1449">
        <v>4</v>
      </c>
      <c r="M1449">
        <v>64</v>
      </c>
      <c r="N1449">
        <v>1.0666666666666667</v>
      </c>
      <c r="O1449">
        <v>1.07</v>
      </c>
    </row>
    <row r="1450" spans="1:15" x14ac:dyDescent="0.3">
      <c r="A1450" s="1" t="s">
        <v>1472</v>
      </c>
      <c r="B1450" s="2">
        <v>42375.633999999998</v>
      </c>
      <c r="C1450" s="1" t="s">
        <v>44</v>
      </c>
      <c r="D1450" s="1" t="s">
        <v>24</v>
      </c>
      <c r="E1450" s="1" t="s">
        <v>12</v>
      </c>
      <c r="F1450" s="1" t="s">
        <v>12</v>
      </c>
      <c r="G1450">
        <v>72</v>
      </c>
      <c r="H1450" s="2">
        <v>4.1642824074075158E-3</v>
      </c>
      <c r="I1450">
        <v>1</v>
      </c>
      <c r="J1450">
        <v>5</v>
      </c>
      <c r="K1450">
        <v>300</v>
      </c>
      <c r="L1450">
        <v>60</v>
      </c>
      <c r="M1450">
        <v>360</v>
      </c>
      <c r="N1450">
        <v>6</v>
      </c>
      <c r="O1450">
        <v>6</v>
      </c>
    </row>
    <row r="1451" spans="1:15" x14ac:dyDescent="0.3">
      <c r="A1451" s="1" t="s">
        <v>1473</v>
      </c>
      <c r="B1451" s="2">
        <v>42375.633999999998</v>
      </c>
      <c r="C1451" s="1" t="s">
        <v>14</v>
      </c>
      <c r="D1451" s="1" t="s">
        <v>24</v>
      </c>
      <c r="E1451" s="1" t="s">
        <v>12</v>
      </c>
      <c r="F1451" s="1" t="s">
        <v>12</v>
      </c>
      <c r="G1451">
        <v>54</v>
      </c>
      <c r="H1451" s="2">
        <v>4.3356249999999541E-3</v>
      </c>
      <c r="I1451">
        <v>4</v>
      </c>
      <c r="J1451">
        <v>6</v>
      </c>
      <c r="K1451">
        <v>360</v>
      </c>
      <c r="L1451">
        <v>15</v>
      </c>
      <c r="M1451">
        <v>375</v>
      </c>
      <c r="N1451">
        <v>6.25</v>
      </c>
      <c r="O1451">
        <v>6.25</v>
      </c>
    </row>
    <row r="1452" spans="1:15" x14ac:dyDescent="0.3">
      <c r="A1452" s="1" t="s">
        <v>1474</v>
      </c>
      <c r="B1452" s="2">
        <v>42375.627</v>
      </c>
      <c r="C1452" s="1" t="s">
        <v>30</v>
      </c>
      <c r="D1452" s="1" t="s">
        <v>21</v>
      </c>
      <c r="E1452" s="1" t="s">
        <v>12</v>
      </c>
      <c r="F1452" s="1" t="s">
        <v>12</v>
      </c>
      <c r="G1452">
        <v>121</v>
      </c>
      <c r="H1452" s="2">
        <v>2.738043981481475E-3</v>
      </c>
      <c r="I1452">
        <v>3</v>
      </c>
      <c r="J1452">
        <v>3</v>
      </c>
      <c r="K1452">
        <v>180</v>
      </c>
      <c r="L1452">
        <v>57</v>
      </c>
      <c r="M1452">
        <v>237</v>
      </c>
      <c r="N1452">
        <v>3.95</v>
      </c>
      <c r="O1452">
        <v>3.95</v>
      </c>
    </row>
    <row r="1453" spans="1:15" x14ac:dyDescent="0.3">
      <c r="A1453" s="1" t="s">
        <v>1475</v>
      </c>
      <c r="B1453" s="2">
        <v>42375.627</v>
      </c>
      <c r="C1453" s="1" t="s">
        <v>14</v>
      </c>
      <c r="D1453" s="1" t="s">
        <v>11</v>
      </c>
      <c r="E1453" s="1" t="s">
        <v>18</v>
      </c>
      <c r="F1453" s="1" t="s">
        <v>18</v>
      </c>
      <c r="H1453" s="2"/>
    </row>
    <row r="1454" spans="1:15" x14ac:dyDescent="0.3">
      <c r="A1454" s="1" t="s">
        <v>1476</v>
      </c>
      <c r="B1454" s="2">
        <v>42375.623</v>
      </c>
      <c r="C1454" s="1" t="s">
        <v>30</v>
      </c>
      <c r="D1454" s="1" t="s">
        <v>21</v>
      </c>
      <c r="E1454" s="1" t="s">
        <v>12</v>
      </c>
      <c r="F1454" s="1" t="s">
        <v>12</v>
      </c>
      <c r="G1454">
        <v>99</v>
      </c>
      <c r="H1454" s="2">
        <v>2.8723726851851428E-3</v>
      </c>
      <c r="I1454">
        <v>4</v>
      </c>
      <c r="J1454">
        <v>4</v>
      </c>
      <c r="K1454">
        <v>240</v>
      </c>
      <c r="L1454">
        <v>8</v>
      </c>
      <c r="M1454">
        <v>248</v>
      </c>
      <c r="N1454">
        <v>4.1333333333333337</v>
      </c>
      <c r="O1454">
        <v>4.13</v>
      </c>
    </row>
    <row r="1455" spans="1:15" x14ac:dyDescent="0.3">
      <c r="A1455" s="1" t="s">
        <v>1477</v>
      </c>
      <c r="B1455" s="2">
        <v>42375.623</v>
      </c>
      <c r="C1455" s="1" t="s">
        <v>30</v>
      </c>
      <c r="D1455" s="1" t="s">
        <v>21</v>
      </c>
      <c r="E1455" s="1" t="s">
        <v>12</v>
      </c>
      <c r="F1455" s="1" t="s">
        <v>12</v>
      </c>
      <c r="G1455">
        <v>56</v>
      </c>
      <c r="H1455" s="2">
        <v>3.3833217592591502E-3</v>
      </c>
      <c r="I1455">
        <v>1</v>
      </c>
      <c r="J1455">
        <v>4</v>
      </c>
      <c r="K1455">
        <v>240</v>
      </c>
      <c r="L1455">
        <v>52</v>
      </c>
      <c r="M1455">
        <v>292</v>
      </c>
      <c r="N1455">
        <v>4.8666666666666663</v>
      </c>
      <c r="O1455">
        <v>4.87</v>
      </c>
    </row>
    <row r="1456" spans="1:15" x14ac:dyDescent="0.3">
      <c r="A1456" s="1" t="s">
        <v>1478</v>
      </c>
      <c r="B1456" s="2">
        <v>42375.606</v>
      </c>
      <c r="C1456" s="1" t="s">
        <v>36</v>
      </c>
      <c r="D1456" s="1" t="s">
        <v>26</v>
      </c>
      <c r="E1456" s="1" t="s">
        <v>12</v>
      </c>
      <c r="F1456" s="1" t="s">
        <v>18</v>
      </c>
      <c r="G1456">
        <v>57</v>
      </c>
      <c r="H1456" s="2">
        <v>2.9400925925926469E-3</v>
      </c>
      <c r="I1456">
        <v>3</v>
      </c>
      <c r="J1456">
        <v>4</v>
      </c>
      <c r="K1456">
        <v>240</v>
      </c>
      <c r="L1456">
        <v>14</v>
      </c>
      <c r="M1456">
        <v>254</v>
      </c>
      <c r="N1456">
        <v>4.2333333333333334</v>
      </c>
      <c r="O1456">
        <v>4.2300000000000004</v>
      </c>
    </row>
    <row r="1457" spans="1:15" x14ac:dyDescent="0.3">
      <c r="A1457" s="1" t="s">
        <v>1479</v>
      </c>
      <c r="B1457" s="2">
        <v>42375.606</v>
      </c>
      <c r="C1457" s="1" t="s">
        <v>20</v>
      </c>
      <c r="D1457" s="1" t="s">
        <v>26</v>
      </c>
      <c r="E1457" s="1" t="s">
        <v>12</v>
      </c>
      <c r="F1457" s="1" t="s">
        <v>12</v>
      </c>
      <c r="G1457">
        <v>108</v>
      </c>
      <c r="H1457" s="2">
        <v>3.503912037037038E-3</v>
      </c>
      <c r="I1457">
        <v>4</v>
      </c>
      <c r="J1457">
        <v>5</v>
      </c>
      <c r="K1457">
        <v>300</v>
      </c>
      <c r="L1457">
        <v>3</v>
      </c>
      <c r="M1457">
        <v>303</v>
      </c>
      <c r="N1457">
        <v>5.05</v>
      </c>
      <c r="O1457">
        <v>5.05</v>
      </c>
    </row>
    <row r="1458" spans="1:15" x14ac:dyDescent="0.3">
      <c r="A1458" s="1" t="s">
        <v>1480</v>
      </c>
      <c r="B1458" s="2">
        <v>42375.593000000001</v>
      </c>
      <c r="C1458" s="1" t="s">
        <v>44</v>
      </c>
      <c r="D1458" s="1" t="s">
        <v>15</v>
      </c>
      <c r="E1458" s="1" t="s">
        <v>12</v>
      </c>
      <c r="F1458" s="1" t="s">
        <v>12</v>
      </c>
      <c r="G1458">
        <v>24</v>
      </c>
      <c r="H1458" s="2">
        <v>3.4658796296296313E-3</v>
      </c>
      <c r="I1458">
        <v>1</v>
      </c>
      <c r="J1458">
        <v>4</v>
      </c>
      <c r="K1458">
        <v>240</v>
      </c>
      <c r="L1458">
        <v>59</v>
      </c>
      <c r="M1458">
        <v>299</v>
      </c>
      <c r="N1458">
        <v>4.9833333333333334</v>
      </c>
      <c r="O1458">
        <v>4.9800000000000004</v>
      </c>
    </row>
    <row r="1459" spans="1:15" x14ac:dyDescent="0.3">
      <c r="A1459" s="1" t="s">
        <v>1481</v>
      </c>
      <c r="B1459" s="2">
        <v>42375.593000000001</v>
      </c>
      <c r="C1459" s="1" t="s">
        <v>36</v>
      </c>
      <c r="D1459" s="1" t="s">
        <v>15</v>
      </c>
      <c r="E1459" s="1" t="s">
        <v>12</v>
      </c>
      <c r="F1459" s="1" t="s">
        <v>12</v>
      </c>
      <c r="G1459">
        <v>67</v>
      </c>
      <c r="H1459" s="2">
        <v>3.8832754629629651E-3</v>
      </c>
      <c r="I1459">
        <v>1</v>
      </c>
      <c r="J1459">
        <v>5</v>
      </c>
      <c r="K1459">
        <v>300</v>
      </c>
      <c r="L1459">
        <v>36</v>
      </c>
      <c r="M1459">
        <v>336</v>
      </c>
      <c r="N1459">
        <v>5.6</v>
      </c>
      <c r="O1459">
        <v>5.6</v>
      </c>
    </row>
    <row r="1460" spans="1:15" x14ac:dyDescent="0.3">
      <c r="A1460" s="1" t="s">
        <v>1482</v>
      </c>
      <c r="B1460" s="2">
        <v>42375.586000000003</v>
      </c>
      <c r="C1460" s="1" t="s">
        <v>44</v>
      </c>
      <c r="D1460" s="1" t="s">
        <v>21</v>
      </c>
      <c r="E1460" s="1" t="s">
        <v>12</v>
      </c>
      <c r="F1460" s="1" t="s">
        <v>12</v>
      </c>
      <c r="G1460">
        <v>19</v>
      </c>
      <c r="H1460" s="2">
        <v>6.3729166666659509E-4</v>
      </c>
      <c r="I1460">
        <v>1</v>
      </c>
      <c r="J1460">
        <v>0</v>
      </c>
      <c r="K1460">
        <v>0</v>
      </c>
      <c r="L1460">
        <v>55</v>
      </c>
      <c r="M1460">
        <v>55</v>
      </c>
      <c r="N1460">
        <v>0.91666666666666663</v>
      </c>
      <c r="O1460">
        <v>0.92</v>
      </c>
    </row>
    <row r="1461" spans="1:15" x14ac:dyDescent="0.3">
      <c r="A1461" s="1" t="s">
        <v>1483</v>
      </c>
      <c r="B1461" s="2">
        <v>42375.586000000003</v>
      </c>
      <c r="C1461" s="1" t="s">
        <v>14</v>
      </c>
      <c r="D1461" s="1" t="s">
        <v>21</v>
      </c>
      <c r="E1461" s="1" t="s">
        <v>12</v>
      </c>
      <c r="F1461" s="1" t="s">
        <v>12</v>
      </c>
      <c r="G1461">
        <v>71</v>
      </c>
      <c r="H1461" s="2">
        <v>1.8119097222222269E-3</v>
      </c>
      <c r="I1461">
        <v>4</v>
      </c>
      <c r="J1461">
        <v>2</v>
      </c>
      <c r="K1461">
        <v>120</v>
      </c>
      <c r="L1461">
        <v>37</v>
      </c>
      <c r="M1461">
        <v>157</v>
      </c>
      <c r="N1461">
        <v>2.6166666666666667</v>
      </c>
      <c r="O1461">
        <v>2.62</v>
      </c>
    </row>
    <row r="1462" spans="1:15" x14ac:dyDescent="0.3">
      <c r="A1462" s="1" t="s">
        <v>1484</v>
      </c>
      <c r="B1462" s="2">
        <v>42375.582000000002</v>
      </c>
      <c r="C1462" s="1" t="s">
        <v>30</v>
      </c>
      <c r="D1462" s="1" t="s">
        <v>21</v>
      </c>
      <c r="E1462" s="1" t="s">
        <v>12</v>
      </c>
      <c r="F1462" s="1" t="s">
        <v>12</v>
      </c>
      <c r="G1462">
        <v>122</v>
      </c>
      <c r="H1462" s="2">
        <v>2.0316898148147189E-3</v>
      </c>
      <c r="I1462">
        <v>3</v>
      </c>
      <c r="J1462">
        <v>2</v>
      </c>
      <c r="K1462">
        <v>120</v>
      </c>
      <c r="L1462">
        <v>56</v>
      </c>
      <c r="M1462">
        <v>176</v>
      </c>
      <c r="N1462">
        <v>2.9333333333333331</v>
      </c>
      <c r="O1462">
        <v>2.93</v>
      </c>
    </row>
    <row r="1463" spans="1:15" x14ac:dyDescent="0.3">
      <c r="A1463" s="1" t="s">
        <v>1485</v>
      </c>
      <c r="B1463" s="2">
        <v>42375.582000000002</v>
      </c>
      <c r="C1463" s="1" t="s">
        <v>36</v>
      </c>
      <c r="D1463" s="1" t="s">
        <v>26</v>
      </c>
      <c r="E1463" s="1" t="s">
        <v>18</v>
      </c>
      <c r="F1463" s="1" t="s">
        <v>18</v>
      </c>
      <c r="H1463" s="2"/>
    </row>
    <row r="1464" spans="1:15" x14ac:dyDescent="0.3">
      <c r="A1464" s="1" t="s">
        <v>1486</v>
      </c>
      <c r="B1464" s="2">
        <v>42375.563000000002</v>
      </c>
      <c r="C1464" s="1" t="s">
        <v>14</v>
      </c>
      <c r="D1464" s="1" t="s">
        <v>26</v>
      </c>
      <c r="E1464" s="1" t="s">
        <v>12</v>
      </c>
      <c r="F1464" s="1" t="s">
        <v>12</v>
      </c>
      <c r="G1464">
        <v>70</v>
      </c>
      <c r="H1464" s="2">
        <v>3.6958449074073751E-3</v>
      </c>
      <c r="I1464">
        <v>3</v>
      </c>
      <c r="J1464">
        <v>5</v>
      </c>
      <c r="K1464">
        <v>300</v>
      </c>
      <c r="L1464">
        <v>19</v>
      </c>
      <c r="M1464">
        <v>319</v>
      </c>
      <c r="N1464">
        <v>5.3166666666666664</v>
      </c>
      <c r="O1464">
        <v>5.32</v>
      </c>
    </row>
    <row r="1465" spans="1:15" x14ac:dyDescent="0.3">
      <c r="A1465" s="1" t="s">
        <v>1487</v>
      </c>
      <c r="B1465" s="2">
        <v>42375.563000000002</v>
      </c>
      <c r="C1465" s="1" t="s">
        <v>20</v>
      </c>
      <c r="D1465" s="1" t="s">
        <v>11</v>
      </c>
      <c r="E1465" s="1" t="s">
        <v>18</v>
      </c>
      <c r="F1465" s="1" t="s">
        <v>18</v>
      </c>
      <c r="H1465" s="2"/>
    </row>
    <row r="1466" spans="1:15" x14ac:dyDescent="0.3">
      <c r="A1466" s="1" t="s">
        <v>1488</v>
      </c>
      <c r="B1466" s="2">
        <v>42375.504999999997</v>
      </c>
      <c r="C1466" s="1" t="s">
        <v>23</v>
      </c>
      <c r="D1466" s="1" t="s">
        <v>26</v>
      </c>
      <c r="E1466" s="1" t="s">
        <v>12</v>
      </c>
      <c r="F1466" s="1" t="s">
        <v>18</v>
      </c>
      <c r="G1466">
        <v>102</v>
      </c>
      <c r="H1466" s="2">
        <v>4.0830787037036131E-3</v>
      </c>
      <c r="I1466">
        <v>5</v>
      </c>
      <c r="J1466">
        <v>5</v>
      </c>
      <c r="K1466">
        <v>300</v>
      </c>
      <c r="L1466">
        <v>53</v>
      </c>
      <c r="M1466">
        <v>353</v>
      </c>
      <c r="N1466">
        <v>5.8833333333333337</v>
      </c>
      <c r="O1466">
        <v>5.88</v>
      </c>
    </row>
    <row r="1467" spans="1:15" x14ac:dyDescent="0.3">
      <c r="A1467" s="1" t="s">
        <v>1489</v>
      </c>
      <c r="B1467" s="2">
        <v>42375.504999999997</v>
      </c>
      <c r="C1467" s="1" t="s">
        <v>10</v>
      </c>
      <c r="D1467" s="1" t="s">
        <v>11</v>
      </c>
      <c r="E1467" s="1" t="s">
        <v>12</v>
      </c>
      <c r="F1467" s="1" t="s">
        <v>12</v>
      </c>
      <c r="G1467">
        <v>120</v>
      </c>
      <c r="H1467" s="2">
        <v>6.0711805555557774E-4</v>
      </c>
      <c r="I1467">
        <v>5</v>
      </c>
      <c r="J1467">
        <v>0</v>
      </c>
      <c r="K1467">
        <v>0</v>
      </c>
      <c r="L1467">
        <v>52</v>
      </c>
      <c r="M1467">
        <v>52</v>
      </c>
      <c r="N1467">
        <v>0.8666666666666667</v>
      </c>
      <c r="O1467">
        <v>0.87</v>
      </c>
    </row>
    <row r="1468" spans="1:15" x14ac:dyDescent="0.3">
      <c r="A1468" s="1" t="s">
        <v>1490</v>
      </c>
      <c r="B1468" s="2">
        <v>42375.504000000001</v>
      </c>
      <c r="C1468" s="1" t="s">
        <v>44</v>
      </c>
      <c r="D1468" s="1" t="s">
        <v>11</v>
      </c>
      <c r="E1468" s="1" t="s">
        <v>12</v>
      </c>
      <c r="F1468" s="1" t="s">
        <v>12</v>
      </c>
      <c r="G1468">
        <v>97</v>
      </c>
      <c r="H1468" s="2">
        <v>1.242870370370408E-3</v>
      </c>
      <c r="I1468">
        <v>3</v>
      </c>
      <c r="J1468">
        <v>1</v>
      </c>
      <c r="K1468">
        <v>60</v>
      </c>
      <c r="L1468">
        <v>47</v>
      </c>
      <c r="M1468">
        <v>107</v>
      </c>
      <c r="N1468">
        <v>1.7833333333333334</v>
      </c>
      <c r="O1468">
        <v>1.78</v>
      </c>
    </row>
    <row r="1469" spans="1:15" x14ac:dyDescent="0.3">
      <c r="A1469" s="1" t="s">
        <v>1491</v>
      </c>
      <c r="B1469" s="2">
        <v>42375.504000000001</v>
      </c>
      <c r="C1469" s="1" t="s">
        <v>17</v>
      </c>
      <c r="D1469" s="1" t="s">
        <v>11</v>
      </c>
      <c r="E1469" s="1" t="s">
        <v>12</v>
      </c>
      <c r="F1469" s="1" t="s">
        <v>18</v>
      </c>
      <c r="G1469">
        <v>82</v>
      </c>
      <c r="H1469" s="2">
        <v>3.9382638888889598E-3</v>
      </c>
      <c r="I1469">
        <v>3</v>
      </c>
      <c r="J1469">
        <v>5</v>
      </c>
      <c r="K1469">
        <v>300</v>
      </c>
      <c r="L1469">
        <v>40</v>
      </c>
      <c r="M1469">
        <v>340</v>
      </c>
      <c r="N1469">
        <v>5.666666666666667</v>
      </c>
      <c r="O1469">
        <v>5.67</v>
      </c>
    </row>
    <row r="1470" spans="1:15" x14ac:dyDescent="0.3">
      <c r="A1470" s="1" t="s">
        <v>1492</v>
      </c>
      <c r="B1470" s="2">
        <v>42375.49</v>
      </c>
      <c r="C1470" s="1" t="s">
        <v>30</v>
      </c>
      <c r="D1470" s="1" t="s">
        <v>21</v>
      </c>
      <c r="E1470" s="1" t="s">
        <v>12</v>
      </c>
      <c r="F1470" s="1" t="s">
        <v>12</v>
      </c>
      <c r="G1470">
        <v>26</v>
      </c>
      <c r="H1470" s="2">
        <v>2.1804282407407172E-3</v>
      </c>
      <c r="I1470">
        <v>3</v>
      </c>
      <c r="J1470">
        <v>3</v>
      </c>
      <c r="K1470">
        <v>180</v>
      </c>
      <c r="L1470">
        <v>8</v>
      </c>
      <c r="M1470">
        <v>188</v>
      </c>
      <c r="N1470">
        <v>3.1333333333333333</v>
      </c>
      <c r="O1470">
        <v>3.13</v>
      </c>
    </row>
    <row r="1471" spans="1:15" x14ac:dyDescent="0.3">
      <c r="A1471" s="1" t="s">
        <v>1493</v>
      </c>
      <c r="B1471" s="2">
        <v>42375.49</v>
      </c>
      <c r="C1471" s="1" t="s">
        <v>14</v>
      </c>
      <c r="D1471" s="1" t="s">
        <v>15</v>
      </c>
      <c r="E1471" s="1" t="s">
        <v>18</v>
      </c>
      <c r="F1471" s="1" t="s">
        <v>18</v>
      </c>
      <c r="H1471" s="2"/>
    </row>
    <row r="1472" spans="1:15" x14ac:dyDescent="0.3">
      <c r="A1472" s="1" t="s">
        <v>1494</v>
      </c>
      <c r="B1472" s="2">
        <v>42375.485000000001</v>
      </c>
      <c r="C1472" s="1" t="s">
        <v>17</v>
      </c>
      <c r="D1472" s="1" t="s">
        <v>21</v>
      </c>
      <c r="E1472" s="1" t="s">
        <v>18</v>
      </c>
      <c r="F1472" s="1" t="s">
        <v>18</v>
      </c>
      <c r="H1472" s="2"/>
    </row>
    <row r="1473" spans="1:15" x14ac:dyDescent="0.3">
      <c r="A1473" s="1" t="s">
        <v>1495</v>
      </c>
      <c r="B1473" s="2">
        <v>42375.485000000001</v>
      </c>
      <c r="C1473" s="1" t="s">
        <v>44</v>
      </c>
      <c r="D1473" s="1" t="s">
        <v>24</v>
      </c>
      <c r="E1473" s="1" t="s">
        <v>12</v>
      </c>
      <c r="F1473" s="1" t="s">
        <v>12</v>
      </c>
      <c r="G1473">
        <v>110</v>
      </c>
      <c r="H1473" s="2">
        <v>2.7128472222222033E-3</v>
      </c>
      <c r="I1473">
        <v>2</v>
      </c>
      <c r="J1473">
        <v>3</v>
      </c>
      <c r="K1473">
        <v>180</v>
      </c>
      <c r="L1473">
        <v>54</v>
      </c>
      <c r="M1473">
        <v>234</v>
      </c>
      <c r="N1473">
        <v>3.9</v>
      </c>
      <c r="O1473">
        <v>3.9</v>
      </c>
    </row>
    <row r="1474" spans="1:15" x14ac:dyDescent="0.3">
      <c r="A1474" s="1" t="s">
        <v>1496</v>
      </c>
      <c r="B1474" s="2">
        <v>42375.478999999999</v>
      </c>
      <c r="C1474" s="1" t="s">
        <v>36</v>
      </c>
      <c r="D1474" s="1" t="s">
        <v>15</v>
      </c>
      <c r="E1474" s="1" t="s">
        <v>12</v>
      </c>
      <c r="F1474" s="1" t="s">
        <v>12</v>
      </c>
      <c r="G1474">
        <v>74</v>
      </c>
      <c r="H1474" s="2">
        <v>1.058414351851944E-3</v>
      </c>
      <c r="I1474">
        <v>5</v>
      </c>
      <c r="J1474">
        <v>1</v>
      </c>
      <c r="K1474">
        <v>60</v>
      </c>
      <c r="L1474">
        <v>31</v>
      </c>
      <c r="M1474">
        <v>91</v>
      </c>
      <c r="N1474">
        <v>1.5166666666666666</v>
      </c>
      <c r="O1474">
        <v>1.52</v>
      </c>
    </row>
    <row r="1475" spans="1:15" x14ac:dyDescent="0.3">
      <c r="A1475" s="1" t="s">
        <v>1497</v>
      </c>
      <c r="B1475" s="2">
        <v>42375.478999999999</v>
      </c>
      <c r="C1475" s="1" t="s">
        <v>20</v>
      </c>
      <c r="D1475" s="1" t="s">
        <v>21</v>
      </c>
      <c r="E1475" s="1" t="s">
        <v>12</v>
      </c>
      <c r="F1475" s="1" t="s">
        <v>12</v>
      </c>
      <c r="G1475">
        <v>80</v>
      </c>
      <c r="H1475" s="2">
        <v>3.0909953703703863E-3</v>
      </c>
      <c r="I1475">
        <v>4</v>
      </c>
      <c r="J1475">
        <v>4</v>
      </c>
      <c r="K1475">
        <v>240</v>
      </c>
      <c r="L1475">
        <v>27</v>
      </c>
      <c r="M1475">
        <v>267</v>
      </c>
      <c r="N1475">
        <v>4.45</v>
      </c>
      <c r="O1475">
        <v>4.45</v>
      </c>
    </row>
    <row r="1476" spans="1:15" x14ac:dyDescent="0.3">
      <c r="A1476" s="1" t="s">
        <v>1498</v>
      </c>
      <c r="B1476" s="2">
        <v>42375.466999999997</v>
      </c>
      <c r="C1476" s="1" t="s">
        <v>17</v>
      </c>
      <c r="D1476" s="1" t="s">
        <v>21</v>
      </c>
      <c r="E1476" s="1" t="s">
        <v>12</v>
      </c>
      <c r="F1476" s="1" t="s">
        <v>12</v>
      </c>
      <c r="G1476">
        <v>110</v>
      </c>
      <c r="H1476" s="2">
        <v>2.5856481481481008E-3</v>
      </c>
      <c r="I1476">
        <v>3</v>
      </c>
      <c r="J1476">
        <v>3</v>
      </c>
      <c r="K1476">
        <v>180</v>
      </c>
      <c r="L1476">
        <v>43</v>
      </c>
      <c r="M1476">
        <v>223</v>
      </c>
      <c r="N1476">
        <v>3.7166666666666668</v>
      </c>
      <c r="O1476">
        <v>3.72</v>
      </c>
    </row>
    <row r="1477" spans="1:15" x14ac:dyDescent="0.3">
      <c r="A1477" s="1" t="s">
        <v>1499</v>
      </c>
      <c r="B1477" s="2">
        <v>42375.466999999997</v>
      </c>
      <c r="C1477" s="1" t="s">
        <v>23</v>
      </c>
      <c r="D1477" s="1" t="s">
        <v>26</v>
      </c>
      <c r="E1477" s="1" t="s">
        <v>18</v>
      </c>
      <c r="F1477" s="1" t="s">
        <v>18</v>
      </c>
      <c r="H1477" s="2"/>
    </row>
    <row r="1478" spans="1:15" x14ac:dyDescent="0.3">
      <c r="A1478" s="1" t="s">
        <v>1500</v>
      </c>
      <c r="B1478" s="2">
        <v>42375.446000000004</v>
      </c>
      <c r="C1478" s="1" t="s">
        <v>30</v>
      </c>
      <c r="D1478" s="1" t="s">
        <v>26</v>
      </c>
      <c r="E1478" s="1" t="s">
        <v>12</v>
      </c>
      <c r="F1478" s="1" t="s">
        <v>12</v>
      </c>
      <c r="G1478">
        <v>74</v>
      </c>
      <c r="H1478" s="2">
        <v>2.3431249999998904E-3</v>
      </c>
      <c r="I1478">
        <v>4</v>
      </c>
      <c r="J1478">
        <v>3</v>
      </c>
      <c r="K1478">
        <v>180</v>
      </c>
      <c r="L1478">
        <v>22</v>
      </c>
      <c r="M1478">
        <v>202</v>
      </c>
      <c r="N1478">
        <v>3.3666666666666667</v>
      </c>
      <c r="O1478">
        <v>3.37</v>
      </c>
    </row>
    <row r="1479" spans="1:15" x14ac:dyDescent="0.3">
      <c r="A1479" s="1" t="s">
        <v>1501</v>
      </c>
      <c r="B1479" s="2">
        <v>42375.446000000004</v>
      </c>
      <c r="C1479" s="1" t="s">
        <v>30</v>
      </c>
      <c r="D1479" s="1" t="s">
        <v>11</v>
      </c>
      <c r="E1479" s="1" t="s">
        <v>12</v>
      </c>
      <c r="F1479" s="1" t="s">
        <v>12</v>
      </c>
      <c r="G1479">
        <v>125</v>
      </c>
      <c r="H1479" s="2">
        <v>3.3232870370369927E-3</v>
      </c>
      <c r="I1479">
        <v>4</v>
      </c>
      <c r="J1479">
        <v>4</v>
      </c>
      <c r="K1479">
        <v>240</v>
      </c>
      <c r="L1479">
        <v>47</v>
      </c>
      <c r="M1479">
        <v>287</v>
      </c>
      <c r="N1479">
        <v>4.7833333333333332</v>
      </c>
      <c r="O1479">
        <v>4.78</v>
      </c>
    </row>
    <row r="1480" spans="1:15" x14ac:dyDescent="0.3">
      <c r="A1480" s="1" t="s">
        <v>1502</v>
      </c>
      <c r="B1480" s="2">
        <v>42375.438999999998</v>
      </c>
      <c r="C1480" s="1" t="s">
        <v>30</v>
      </c>
      <c r="D1480" s="1" t="s">
        <v>24</v>
      </c>
      <c r="E1480" s="1" t="s">
        <v>12</v>
      </c>
      <c r="F1480" s="1" t="s">
        <v>12</v>
      </c>
      <c r="G1480">
        <v>71</v>
      </c>
      <c r="H1480" s="2">
        <v>1.8364467592593137E-3</v>
      </c>
      <c r="I1480">
        <v>4</v>
      </c>
      <c r="J1480">
        <v>2</v>
      </c>
      <c r="K1480">
        <v>120</v>
      </c>
      <c r="L1480">
        <v>39</v>
      </c>
      <c r="M1480">
        <v>159</v>
      </c>
      <c r="N1480">
        <v>2.65</v>
      </c>
      <c r="O1480">
        <v>2.65</v>
      </c>
    </row>
    <row r="1481" spans="1:15" x14ac:dyDescent="0.3">
      <c r="A1481" s="1" t="s">
        <v>1503</v>
      </c>
      <c r="B1481" s="2">
        <v>42375.438999999998</v>
      </c>
      <c r="C1481" s="1" t="s">
        <v>10</v>
      </c>
      <c r="D1481" s="1" t="s">
        <v>15</v>
      </c>
      <c r="E1481" s="1" t="s">
        <v>12</v>
      </c>
      <c r="F1481" s="1" t="s">
        <v>12</v>
      </c>
      <c r="G1481">
        <v>54</v>
      </c>
      <c r="H1481" s="2">
        <v>3.4341782407407706E-3</v>
      </c>
      <c r="I1481">
        <v>4</v>
      </c>
      <c r="J1481">
        <v>4</v>
      </c>
      <c r="K1481">
        <v>240</v>
      </c>
      <c r="L1481">
        <v>57</v>
      </c>
      <c r="M1481">
        <v>297</v>
      </c>
      <c r="N1481">
        <v>4.95</v>
      </c>
      <c r="O1481">
        <v>4.95</v>
      </c>
    </row>
    <row r="1482" spans="1:15" x14ac:dyDescent="0.3">
      <c r="A1482" s="1" t="s">
        <v>1504</v>
      </c>
      <c r="B1482" s="2">
        <v>42375.421999999999</v>
      </c>
      <c r="C1482" s="1" t="s">
        <v>44</v>
      </c>
      <c r="D1482" s="1" t="s">
        <v>21</v>
      </c>
      <c r="E1482" s="1" t="s">
        <v>18</v>
      </c>
      <c r="F1482" s="1" t="s">
        <v>18</v>
      </c>
      <c r="H1482" s="2"/>
    </row>
    <row r="1483" spans="1:15" x14ac:dyDescent="0.3">
      <c r="A1483" s="1" t="s">
        <v>1505</v>
      </c>
      <c r="B1483" s="2">
        <v>42375.421999999999</v>
      </c>
      <c r="C1483" s="1" t="s">
        <v>10</v>
      </c>
      <c r="D1483" s="1" t="s">
        <v>24</v>
      </c>
      <c r="E1483" s="1" t="s">
        <v>12</v>
      </c>
      <c r="F1483" s="1" t="s">
        <v>12</v>
      </c>
      <c r="G1483">
        <v>122</v>
      </c>
      <c r="H1483" s="2">
        <v>4.0782407407407018E-3</v>
      </c>
      <c r="I1483">
        <v>1</v>
      </c>
      <c r="J1483">
        <v>5</v>
      </c>
      <c r="K1483">
        <v>300</v>
      </c>
      <c r="L1483">
        <v>52</v>
      </c>
      <c r="M1483">
        <v>352</v>
      </c>
      <c r="N1483">
        <v>5.8666666666666663</v>
      </c>
      <c r="O1483">
        <v>5.87</v>
      </c>
    </row>
    <row r="1484" spans="1:15" x14ac:dyDescent="0.3">
      <c r="A1484" s="1" t="s">
        <v>1506</v>
      </c>
      <c r="B1484" s="2">
        <v>42375.421000000002</v>
      </c>
      <c r="C1484" s="1" t="s">
        <v>30</v>
      </c>
      <c r="D1484" s="1" t="s">
        <v>15</v>
      </c>
      <c r="E1484" s="1" t="s">
        <v>12</v>
      </c>
      <c r="F1484" s="1" t="s">
        <v>12</v>
      </c>
      <c r="G1484">
        <v>55</v>
      </c>
      <c r="H1484" s="2">
        <v>4.1210300925926813E-3</v>
      </c>
      <c r="I1484">
        <v>4</v>
      </c>
      <c r="J1484">
        <v>5</v>
      </c>
      <c r="K1484">
        <v>300</v>
      </c>
      <c r="L1484">
        <v>56</v>
      </c>
      <c r="M1484">
        <v>356</v>
      </c>
      <c r="N1484">
        <v>5.9333333333333336</v>
      </c>
      <c r="O1484">
        <v>5.93</v>
      </c>
    </row>
    <row r="1485" spans="1:15" x14ac:dyDescent="0.3">
      <c r="A1485" s="1" t="s">
        <v>1507</v>
      </c>
      <c r="B1485" s="2">
        <v>42375.421000000002</v>
      </c>
      <c r="C1485" s="1" t="s">
        <v>30</v>
      </c>
      <c r="D1485" s="1" t="s">
        <v>24</v>
      </c>
      <c r="E1485" s="1" t="s">
        <v>12</v>
      </c>
      <c r="F1485" s="1" t="s">
        <v>12</v>
      </c>
      <c r="G1485">
        <v>63</v>
      </c>
      <c r="H1485" s="2">
        <v>1.6096527777778036E-3</v>
      </c>
      <c r="I1485">
        <v>3</v>
      </c>
      <c r="J1485">
        <v>2</v>
      </c>
      <c r="K1485">
        <v>120</v>
      </c>
      <c r="L1485">
        <v>19</v>
      </c>
      <c r="M1485">
        <v>139</v>
      </c>
      <c r="N1485">
        <v>2.3166666666666669</v>
      </c>
      <c r="O1485">
        <v>2.3199999999999998</v>
      </c>
    </row>
    <row r="1486" spans="1:15" x14ac:dyDescent="0.3">
      <c r="A1486" s="1" t="s">
        <v>1508</v>
      </c>
      <c r="B1486" s="2">
        <v>42375.381000000001</v>
      </c>
      <c r="C1486" s="1" t="s">
        <v>14</v>
      </c>
      <c r="D1486" s="1" t="s">
        <v>15</v>
      </c>
      <c r="E1486" s="1" t="s">
        <v>18</v>
      </c>
      <c r="F1486" s="1" t="s">
        <v>18</v>
      </c>
      <c r="H1486" s="2"/>
    </row>
    <row r="1487" spans="1:15" x14ac:dyDescent="0.3">
      <c r="A1487" s="1" t="s">
        <v>1509</v>
      </c>
      <c r="B1487" s="2">
        <v>42375.381000000001</v>
      </c>
      <c r="C1487" s="1" t="s">
        <v>30</v>
      </c>
      <c r="D1487" s="1" t="s">
        <v>21</v>
      </c>
      <c r="E1487" s="1" t="s">
        <v>12</v>
      </c>
      <c r="F1487" s="1" t="s">
        <v>12</v>
      </c>
      <c r="G1487">
        <v>43</v>
      </c>
      <c r="H1487" s="2">
        <v>1.4917013888888775E-3</v>
      </c>
      <c r="I1487">
        <v>5</v>
      </c>
      <c r="J1487">
        <v>2</v>
      </c>
      <c r="K1487">
        <v>120</v>
      </c>
      <c r="L1487">
        <v>9</v>
      </c>
      <c r="M1487">
        <v>129</v>
      </c>
      <c r="N1487">
        <v>2.15</v>
      </c>
      <c r="O1487">
        <v>2.15</v>
      </c>
    </row>
    <row r="1488" spans="1:15" x14ac:dyDescent="0.3">
      <c r="A1488" s="1" t="s">
        <v>1510</v>
      </c>
      <c r="B1488" s="2">
        <v>42374.748</v>
      </c>
      <c r="C1488" s="1" t="s">
        <v>36</v>
      </c>
      <c r="D1488" s="1" t="s">
        <v>15</v>
      </c>
      <c r="E1488" s="1" t="s">
        <v>12</v>
      </c>
      <c r="F1488" s="1" t="s">
        <v>12</v>
      </c>
      <c r="G1488">
        <v>31</v>
      </c>
      <c r="H1488" s="2">
        <v>1.6780208333333491E-3</v>
      </c>
      <c r="I1488">
        <v>4</v>
      </c>
      <c r="J1488">
        <v>2</v>
      </c>
      <c r="K1488">
        <v>120</v>
      </c>
      <c r="L1488">
        <v>25</v>
      </c>
      <c r="M1488">
        <v>145</v>
      </c>
      <c r="N1488">
        <v>2.4166666666666665</v>
      </c>
      <c r="O1488">
        <v>2.42</v>
      </c>
    </row>
    <row r="1489" spans="1:15" x14ac:dyDescent="0.3">
      <c r="A1489" s="1" t="s">
        <v>1511</v>
      </c>
      <c r="B1489" s="2">
        <v>42374.748</v>
      </c>
      <c r="C1489" s="1" t="s">
        <v>20</v>
      </c>
      <c r="D1489" s="1" t="s">
        <v>26</v>
      </c>
      <c r="E1489" s="1" t="s">
        <v>12</v>
      </c>
      <c r="F1489" s="1" t="s">
        <v>12</v>
      </c>
      <c r="G1489">
        <v>45</v>
      </c>
      <c r="H1489" s="2">
        <v>3.6174421296295556E-3</v>
      </c>
      <c r="I1489">
        <v>2</v>
      </c>
      <c r="J1489">
        <v>5</v>
      </c>
      <c r="K1489">
        <v>300</v>
      </c>
      <c r="L1489">
        <v>13</v>
      </c>
      <c r="M1489">
        <v>313</v>
      </c>
      <c r="N1489">
        <v>5.2166666666666668</v>
      </c>
      <c r="O1489">
        <v>5.22</v>
      </c>
    </row>
    <row r="1490" spans="1:15" x14ac:dyDescent="0.3">
      <c r="A1490" s="1" t="s">
        <v>1512</v>
      </c>
      <c r="B1490" s="2">
        <v>42374.739000000001</v>
      </c>
      <c r="C1490" s="1" t="s">
        <v>36</v>
      </c>
      <c r="D1490" s="1" t="s">
        <v>26</v>
      </c>
      <c r="E1490" s="1" t="s">
        <v>12</v>
      </c>
      <c r="F1490" s="1" t="s">
        <v>12</v>
      </c>
      <c r="G1490">
        <v>55</v>
      </c>
      <c r="H1490" s="2">
        <v>2.1306597222221502E-3</v>
      </c>
      <c r="I1490">
        <v>2</v>
      </c>
      <c r="J1490">
        <v>3</v>
      </c>
      <c r="K1490">
        <v>180</v>
      </c>
      <c r="L1490">
        <v>4</v>
      </c>
      <c r="M1490">
        <v>184</v>
      </c>
      <c r="N1490">
        <v>3.0666666666666669</v>
      </c>
      <c r="O1490">
        <v>3.07</v>
      </c>
    </row>
    <row r="1491" spans="1:15" x14ac:dyDescent="0.3">
      <c r="A1491" s="1" t="s">
        <v>1513</v>
      </c>
      <c r="B1491" s="2">
        <v>42374.739000000001</v>
      </c>
      <c r="C1491" s="1" t="s">
        <v>36</v>
      </c>
      <c r="D1491" s="1" t="s">
        <v>15</v>
      </c>
      <c r="E1491" s="1" t="s">
        <v>18</v>
      </c>
      <c r="F1491" s="1" t="s">
        <v>18</v>
      </c>
      <c r="H1491" s="2"/>
    </row>
    <row r="1492" spans="1:15" x14ac:dyDescent="0.3">
      <c r="A1492" s="1" t="s">
        <v>1514</v>
      </c>
      <c r="B1492" s="2">
        <v>42374.735000000001</v>
      </c>
      <c r="C1492" s="1" t="s">
        <v>20</v>
      </c>
      <c r="D1492" s="1" t="s">
        <v>15</v>
      </c>
      <c r="E1492" s="1" t="s">
        <v>12</v>
      </c>
      <c r="F1492" s="1" t="s">
        <v>12</v>
      </c>
      <c r="G1492">
        <v>81</v>
      </c>
      <c r="H1492" s="2">
        <v>1.2884259259258179E-3</v>
      </c>
      <c r="I1492">
        <v>3</v>
      </c>
      <c r="J1492">
        <v>1</v>
      </c>
      <c r="K1492">
        <v>60</v>
      </c>
      <c r="L1492">
        <v>51</v>
      </c>
      <c r="M1492">
        <v>111</v>
      </c>
      <c r="N1492">
        <v>1.85</v>
      </c>
      <c r="O1492">
        <v>1.85</v>
      </c>
    </row>
    <row r="1493" spans="1:15" x14ac:dyDescent="0.3">
      <c r="A1493" s="1" t="s">
        <v>1515</v>
      </c>
      <c r="B1493" s="2">
        <v>42374.735000000001</v>
      </c>
      <c r="C1493" s="1" t="s">
        <v>44</v>
      </c>
      <c r="D1493" s="1" t="s">
        <v>26</v>
      </c>
      <c r="E1493" s="1" t="s">
        <v>12</v>
      </c>
      <c r="F1493" s="1" t="s">
        <v>12</v>
      </c>
      <c r="G1493">
        <v>65</v>
      </c>
      <c r="H1493" s="2">
        <v>4.7031134259258867E-3</v>
      </c>
      <c r="I1493">
        <v>1</v>
      </c>
      <c r="J1493">
        <v>6</v>
      </c>
      <c r="K1493">
        <v>360</v>
      </c>
      <c r="L1493">
        <v>46</v>
      </c>
      <c r="M1493">
        <v>406</v>
      </c>
      <c r="N1493">
        <v>6.7666666666666666</v>
      </c>
      <c r="O1493">
        <v>6.77</v>
      </c>
    </row>
    <row r="1494" spans="1:15" x14ac:dyDescent="0.3">
      <c r="A1494" s="1" t="s">
        <v>1516</v>
      </c>
      <c r="B1494" s="2">
        <v>42374.728999999999</v>
      </c>
      <c r="C1494" s="1" t="s">
        <v>44</v>
      </c>
      <c r="D1494" s="1" t="s">
        <v>15</v>
      </c>
      <c r="E1494" s="1" t="s">
        <v>18</v>
      </c>
      <c r="F1494" s="1" t="s">
        <v>18</v>
      </c>
      <c r="H1494" s="2"/>
    </row>
    <row r="1495" spans="1:15" x14ac:dyDescent="0.3">
      <c r="A1495" s="1" t="s">
        <v>1517</v>
      </c>
      <c r="B1495" s="2">
        <v>42374.728999999999</v>
      </c>
      <c r="C1495" s="1" t="s">
        <v>17</v>
      </c>
      <c r="D1495" s="1" t="s">
        <v>24</v>
      </c>
      <c r="E1495" s="1" t="s">
        <v>12</v>
      </c>
      <c r="F1495" s="1" t="s">
        <v>12</v>
      </c>
      <c r="G1495">
        <v>16</v>
      </c>
      <c r="H1495" s="2">
        <v>2.4622685185184956E-3</v>
      </c>
      <c r="I1495">
        <v>4</v>
      </c>
      <c r="J1495">
        <v>3</v>
      </c>
      <c r="K1495">
        <v>180</v>
      </c>
      <c r="L1495">
        <v>33</v>
      </c>
      <c r="M1495">
        <v>213</v>
      </c>
      <c r="N1495">
        <v>3.55</v>
      </c>
      <c r="O1495">
        <v>3.55</v>
      </c>
    </row>
    <row r="1496" spans="1:15" x14ac:dyDescent="0.3">
      <c r="A1496" s="1" t="s">
        <v>1518</v>
      </c>
      <c r="B1496" s="2">
        <v>42374.726000000002</v>
      </c>
      <c r="C1496" s="1" t="s">
        <v>30</v>
      </c>
      <c r="D1496" s="1" t="s">
        <v>15</v>
      </c>
      <c r="E1496" s="1" t="s">
        <v>18</v>
      </c>
      <c r="F1496" s="1" t="s">
        <v>18</v>
      </c>
      <c r="H1496" s="2"/>
    </row>
    <row r="1497" spans="1:15" x14ac:dyDescent="0.3">
      <c r="A1497" s="1" t="s">
        <v>1519</v>
      </c>
      <c r="B1497" s="2">
        <v>42374.726000000002</v>
      </c>
      <c r="C1497" s="1" t="s">
        <v>14</v>
      </c>
      <c r="D1497" s="1" t="s">
        <v>21</v>
      </c>
      <c r="E1497" s="1" t="s">
        <v>18</v>
      </c>
      <c r="F1497" s="1" t="s">
        <v>18</v>
      </c>
      <c r="H1497" s="2"/>
    </row>
    <row r="1498" spans="1:15" x14ac:dyDescent="0.3">
      <c r="A1498" s="1" t="s">
        <v>1520</v>
      </c>
      <c r="B1498" s="2">
        <v>42374.686000000002</v>
      </c>
      <c r="C1498" s="1" t="s">
        <v>20</v>
      </c>
      <c r="D1498" s="1" t="s">
        <v>15</v>
      </c>
      <c r="E1498" s="1" t="s">
        <v>12</v>
      </c>
      <c r="F1498" s="1" t="s">
        <v>12</v>
      </c>
      <c r="G1498">
        <v>60</v>
      </c>
      <c r="H1498" s="2">
        <v>2.8644328703704147E-3</v>
      </c>
      <c r="I1498">
        <v>4</v>
      </c>
      <c r="J1498">
        <v>4</v>
      </c>
      <c r="K1498">
        <v>240</v>
      </c>
      <c r="L1498">
        <v>7</v>
      </c>
      <c r="M1498">
        <v>247</v>
      </c>
      <c r="N1498">
        <v>4.1166666666666663</v>
      </c>
      <c r="O1498">
        <v>4.12</v>
      </c>
    </row>
    <row r="1499" spans="1:15" x14ac:dyDescent="0.3">
      <c r="A1499" s="1" t="s">
        <v>1521</v>
      </c>
      <c r="B1499" s="2">
        <v>42374.686000000002</v>
      </c>
      <c r="C1499" s="1" t="s">
        <v>20</v>
      </c>
      <c r="D1499" s="1" t="s">
        <v>24</v>
      </c>
      <c r="E1499" s="1" t="s">
        <v>12</v>
      </c>
      <c r="F1499" s="1" t="s">
        <v>12</v>
      </c>
      <c r="G1499">
        <v>59</v>
      </c>
      <c r="H1499" s="2">
        <v>4.216504629629636E-3</v>
      </c>
      <c r="I1499">
        <v>2</v>
      </c>
      <c r="J1499">
        <v>6</v>
      </c>
      <c r="K1499">
        <v>360</v>
      </c>
      <c r="L1499">
        <v>4</v>
      </c>
      <c r="M1499">
        <v>364</v>
      </c>
      <c r="N1499">
        <v>6.0666666666666664</v>
      </c>
      <c r="O1499">
        <v>6.07</v>
      </c>
    </row>
    <row r="1500" spans="1:15" x14ac:dyDescent="0.3">
      <c r="A1500" s="1" t="s">
        <v>1522</v>
      </c>
      <c r="B1500" s="2">
        <v>42374.678</v>
      </c>
      <c r="C1500" s="1" t="s">
        <v>36</v>
      </c>
      <c r="D1500" s="1" t="s">
        <v>11</v>
      </c>
      <c r="E1500" s="1" t="s">
        <v>12</v>
      </c>
      <c r="F1500" s="1" t="s">
        <v>18</v>
      </c>
      <c r="G1500">
        <v>94</v>
      </c>
      <c r="H1500" s="2">
        <v>3.805520833333409E-3</v>
      </c>
      <c r="I1500">
        <v>5</v>
      </c>
      <c r="J1500">
        <v>5</v>
      </c>
      <c r="K1500">
        <v>300</v>
      </c>
      <c r="L1500">
        <v>29</v>
      </c>
      <c r="M1500">
        <v>329</v>
      </c>
      <c r="N1500">
        <v>5.4833333333333334</v>
      </c>
      <c r="O1500">
        <v>5.48</v>
      </c>
    </row>
    <row r="1501" spans="1:15" x14ac:dyDescent="0.3">
      <c r="A1501" s="1" t="s">
        <v>1523</v>
      </c>
      <c r="B1501" s="2">
        <v>42374.678</v>
      </c>
      <c r="C1501" s="1" t="s">
        <v>36</v>
      </c>
      <c r="D1501" s="1" t="s">
        <v>11</v>
      </c>
      <c r="E1501" s="1" t="s">
        <v>12</v>
      </c>
      <c r="F1501" s="1" t="s">
        <v>18</v>
      </c>
      <c r="G1501">
        <v>51</v>
      </c>
      <c r="H1501" s="2">
        <v>3.2656250000000497E-3</v>
      </c>
      <c r="I1501">
        <v>4</v>
      </c>
      <c r="J1501">
        <v>4</v>
      </c>
      <c r="K1501">
        <v>240</v>
      </c>
      <c r="L1501">
        <v>42</v>
      </c>
      <c r="M1501">
        <v>282</v>
      </c>
      <c r="N1501">
        <v>4.7</v>
      </c>
      <c r="O1501">
        <v>4.7</v>
      </c>
    </row>
    <row r="1502" spans="1:15" x14ac:dyDescent="0.3">
      <c r="A1502" s="1" t="s">
        <v>1524</v>
      </c>
      <c r="B1502" s="2">
        <v>42374.671000000002</v>
      </c>
      <c r="C1502" s="1" t="s">
        <v>17</v>
      </c>
      <c r="D1502" s="1" t="s">
        <v>26</v>
      </c>
      <c r="E1502" s="1" t="s">
        <v>12</v>
      </c>
      <c r="F1502" s="1" t="s">
        <v>12</v>
      </c>
      <c r="G1502">
        <v>113</v>
      </c>
      <c r="H1502" s="2">
        <v>4.4190509259258715E-3</v>
      </c>
      <c r="I1502">
        <v>3</v>
      </c>
      <c r="J1502">
        <v>6</v>
      </c>
      <c r="K1502">
        <v>360</v>
      </c>
      <c r="L1502">
        <v>22</v>
      </c>
      <c r="M1502">
        <v>382</v>
      </c>
      <c r="N1502">
        <v>6.3666666666666663</v>
      </c>
      <c r="O1502">
        <v>6.37</v>
      </c>
    </row>
    <row r="1503" spans="1:15" x14ac:dyDescent="0.3">
      <c r="A1503" s="1" t="s">
        <v>1525</v>
      </c>
      <c r="B1503" s="2">
        <v>42374.671000000002</v>
      </c>
      <c r="C1503" s="1" t="s">
        <v>36</v>
      </c>
      <c r="D1503" s="1" t="s">
        <v>15</v>
      </c>
      <c r="E1503" s="1" t="s">
        <v>12</v>
      </c>
      <c r="F1503" s="1" t="s">
        <v>12</v>
      </c>
      <c r="G1503">
        <v>116</v>
      </c>
      <c r="H1503" s="2">
        <v>3.2428240740740577E-3</v>
      </c>
      <c r="I1503">
        <v>3</v>
      </c>
      <c r="J1503">
        <v>4</v>
      </c>
      <c r="K1503">
        <v>240</v>
      </c>
      <c r="L1503">
        <v>40</v>
      </c>
      <c r="M1503">
        <v>280</v>
      </c>
      <c r="N1503">
        <v>4.666666666666667</v>
      </c>
      <c r="O1503">
        <v>4.67</v>
      </c>
    </row>
    <row r="1504" spans="1:15" x14ac:dyDescent="0.3">
      <c r="A1504" s="1" t="s">
        <v>1526</v>
      </c>
      <c r="B1504" s="2">
        <v>42374.656000000003</v>
      </c>
      <c r="C1504" s="1" t="s">
        <v>10</v>
      </c>
      <c r="D1504" s="1" t="s">
        <v>11</v>
      </c>
      <c r="E1504" s="1" t="s">
        <v>12</v>
      </c>
      <c r="F1504" s="1" t="s">
        <v>12</v>
      </c>
      <c r="G1504">
        <v>95</v>
      </c>
      <c r="H1504" s="2">
        <v>1.2421296296296624E-3</v>
      </c>
      <c r="I1504">
        <v>5</v>
      </c>
      <c r="J1504">
        <v>1</v>
      </c>
      <c r="K1504">
        <v>60</v>
      </c>
      <c r="L1504">
        <v>47</v>
      </c>
      <c r="M1504">
        <v>107</v>
      </c>
      <c r="N1504">
        <v>1.7833333333333334</v>
      </c>
      <c r="O1504">
        <v>1.78</v>
      </c>
    </row>
    <row r="1505" spans="1:15" x14ac:dyDescent="0.3">
      <c r="A1505" s="1" t="s">
        <v>1527</v>
      </c>
      <c r="B1505" s="2">
        <v>42374.656000000003</v>
      </c>
      <c r="C1505" s="1" t="s">
        <v>36</v>
      </c>
      <c r="D1505" s="1" t="s">
        <v>21</v>
      </c>
      <c r="E1505" s="1" t="s">
        <v>12</v>
      </c>
      <c r="F1505" s="1" t="s">
        <v>12</v>
      </c>
      <c r="G1505">
        <v>31</v>
      </c>
      <c r="H1505" s="2">
        <v>4.8253472222214988E-4</v>
      </c>
      <c r="I1505">
        <v>5</v>
      </c>
      <c r="J1505">
        <v>0</v>
      </c>
      <c r="K1505">
        <v>0</v>
      </c>
      <c r="L1505">
        <v>42</v>
      </c>
      <c r="M1505">
        <v>42</v>
      </c>
      <c r="N1505">
        <v>0.7</v>
      </c>
      <c r="O1505">
        <v>0.7</v>
      </c>
    </row>
    <row r="1506" spans="1:15" x14ac:dyDescent="0.3">
      <c r="A1506" s="1" t="s">
        <v>1528</v>
      </c>
      <c r="B1506" s="2">
        <v>42374.650999999998</v>
      </c>
      <c r="C1506" s="1" t="s">
        <v>44</v>
      </c>
      <c r="D1506" s="1" t="s">
        <v>26</v>
      </c>
      <c r="E1506" s="1" t="s">
        <v>12</v>
      </c>
      <c r="F1506" s="1" t="s">
        <v>12</v>
      </c>
      <c r="G1506">
        <v>120</v>
      </c>
      <c r="H1506" s="2">
        <v>6.4431712962953469E-4</v>
      </c>
      <c r="I1506">
        <v>3</v>
      </c>
      <c r="J1506">
        <v>0</v>
      </c>
      <c r="K1506">
        <v>0</v>
      </c>
      <c r="L1506">
        <v>56</v>
      </c>
      <c r="M1506">
        <v>56</v>
      </c>
      <c r="N1506">
        <v>0.93333333333333335</v>
      </c>
      <c r="O1506">
        <v>0.93</v>
      </c>
    </row>
    <row r="1507" spans="1:15" x14ac:dyDescent="0.3">
      <c r="A1507" s="1" t="s">
        <v>1529</v>
      </c>
      <c r="B1507" s="2">
        <v>42374.650999999998</v>
      </c>
      <c r="C1507" s="1" t="s">
        <v>17</v>
      </c>
      <c r="D1507" s="1" t="s">
        <v>21</v>
      </c>
      <c r="E1507" s="1" t="s">
        <v>12</v>
      </c>
      <c r="F1507" s="1" t="s">
        <v>12</v>
      </c>
      <c r="G1507">
        <v>13</v>
      </c>
      <c r="H1507" s="2">
        <v>1.7704050925926307E-3</v>
      </c>
      <c r="I1507">
        <v>1</v>
      </c>
      <c r="J1507">
        <v>2</v>
      </c>
      <c r="K1507">
        <v>120</v>
      </c>
      <c r="L1507">
        <v>33</v>
      </c>
      <c r="M1507">
        <v>153</v>
      </c>
      <c r="N1507">
        <v>2.5499999999999998</v>
      </c>
      <c r="O1507">
        <v>2.5499999999999998</v>
      </c>
    </row>
    <row r="1508" spans="1:15" x14ac:dyDescent="0.3">
      <c r="A1508" s="1" t="s">
        <v>1530</v>
      </c>
      <c r="B1508" s="2">
        <v>42374.646999999997</v>
      </c>
      <c r="C1508" s="1" t="s">
        <v>14</v>
      </c>
      <c r="D1508" s="1" t="s">
        <v>26</v>
      </c>
      <c r="E1508" s="1" t="s">
        <v>12</v>
      </c>
      <c r="F1508" s="1" t="s">
        <v>12</v>
      </c>
      <c r="G1508">
        <v>67</v>
      </c>
      <c r="H1508" s="2">
        <v>1.8439236111111867E-3</v>
      </c>
      <c r="I1508">
        <v>4</v>
      </c>
      <c r="J1508">
        <v>2</v>
      </c>
      <c r="K1508">
        <v>120</v>
      </c>
      <c r="L1508">
        <v>39</v>
      </c>
      <c r="M1508">
        <v>159</v>
      </c>
      <c r="N1508">
        <v>2.65</v>
      </c>
      <c r="O1508">
        <v>2.65</v>
      </c>
    </row>
    <row r="1509" spans="1:15" x14ac:dyDescent="0.3">
      <c r="A1509" s="1" t="s">
        <v>1531</v>
      </c>
      <c r="B1509" s="2">
        <v>42374.646999999997</v>
      </c>
      <c r="C1509" s="1" t="s">
        <v>20</v>
      </c>
      <c r="D1509" s="1" t="s">
        <v>26</v>
      </c>
      <c r="E1509" s="1" t="s">
        <v>12</v>
      </c>
      <c r="F1509" s="1" t="s">
        <v>12</v>
      </c>
      <c r="G1509">
        <v>72</v>
      </c>
      <c r="H1509" s="2">
        <v>4.7179976851852157E-3</v>
      </c>
      <c r="I1509">
        <v>3</v>
      </c>
      <c r="J1509">
        <v>6</v>
      </c>
      <c r="K1509">
        <v>360</v>
      </c>
      <c r="L1509">
        <v>48</v>
      </c>
      <c r="M1509">
        <v>408</v>
      </c>
      <c r="N1509">
        <v>6.8</v>
      </c>
      <c r="O1509">
        <v>6.8</v>
      </c>
    </row>
    <row r="1510" spans="1:15" x14ac:dyDescent="0.3">
      <c r="A1510" s="1" t="s">
        <v>1532</v>
      </c>
      <c r="B1510" s="2">
        <v>42374.646999999997</v>
      </c>
      <c r="C1510" s="1" t="s">
        <v>23</v>
      </c>
      <c r="D1510" s="1" t="s">
        <v>24</v>
      </c>
      <c r="E1510" s="1" t="s">
        <v>12</v>
      </c>
      <c r="F1510" s="1" t="s">
        <v>12</v>
      </c>
      <c r="G1510">
        <v>68</v>
      </c>
      <c r="H1510" s="2">
        <v>3.0248263888887905E-3</v>
      </c>
      <c r="I1510">
        <v>3</v>
      </c>
      <c r="J1510">
        <v>4</v>
      </c>
      <c r="K1510">
        <v>240</v>
      </c>
      <c r="L1510">
        <v>21</v>
      </c>
      <c r="M1510">
        <v>261</v>
      </c>
      <c r="N1510">
        <v>4.3499999999999996</v>
      </c>
      <c r="O1510">
        <v>4.3499999999999996</v>
      </c>
    </row>
    <row r="1511" spans="1:15" x14ac:dyDescent="0.3">
      <c r="A1511" s="1" t="s">
        <v>1533</v>
      </c>
      <c r="B1511" s="2">
        <v>42374.646999999997</v>
      </c>
      <c r="C1511" s="1" t="s">
        <v>44</v>
      </c>
      <c r="D1511" s="1" t="s">
        <v>21</v>
      </c>
      <c r="E1511" s="1" t="s">
        <v>12</v>
      </c>
      <c r="F1511" s="1" t="s">
        <v>12</v>
      </c>
      <c r="G1511">
        <v>98</v>
      </c>
      <c r="H1511" s="2">
        <v>4.4183217592592694E-3</v>
      </c>
      <c r="I1511">
        <v>5</v>
      </c>
      <c r="J1511">
        <v>6</v>
      </c>
      <c r="K1511">
        <v>360</v>
      </c>
      <c r="L1511">
        <v>22</v>
      </c>
      <c r="M1511">
        <v>382</v>
      </c>
      <c r="N1511">
        <v>6.3666666666666663</v>
      </c>
      <c r="O1511">
        <v>6.37</v>
      </c>
    </row>
    <row r="1512" spans="1:15" x14ac:dyDescent="0.3">
      <c r="A1512" s="1" t="s">
        <v>1534</v>
      </c>
      <c r="B1512" s="2">
        <v>42374.639000000003</v>
      </c>
      <c r="C1512" s="1" t="s">
        <v>20</v>
      </c>
      <c r="D1512" s="1" t="s">
        <v>24</v>
      </c>
      <c r="E1512" s="1" t="s">
        <v>12</v>
      </c>
      <c r="F1512" s="1" t="s">
        <v>12</v>
      </c>
      <c r="G1512">
        <v>47</v>
      </c>
      <c r="H1512" s="2">
        <v>4.1909374999999915E-3</v>
      </c>
      <c r="I1512">
        <v>4</v>
      </c>
      <c r="J1512">
        <v>6</v>
      </c>
      <c r="K1512">
        <v>360</v>
      </c>
      <c r="L1512">
        <v>2</v>
      </c>
      <c r="M1512">
        <v>362</v>
      </c>
      <c r="N1512">
        <v>6.0333333333333332</v>
      </c>
      <c r="O1512">
        <v>6.03</v>
      </c>
    </row>
    <row r="1513" spans="1:15" x14ac:dyDescent="0.3">
      <c r="A1513" s="1" t="s">
        <v>1535</v>
      </c>
      <c r="B1513" s="2">
        <v>42374.639000000003</v>
      </c>
      <c r="C1513" s="1" t="s">
        <v>14</v>
      </c>
      <c r="D1513" s="1" t="s">
        <v>11</v>
      </c>
      <c r="E1513" s="1" t="s">
        <v>12</v>
      </c>
      <c r="F1513" s="1" t="s">
        <v>12</v>
      </c>
      <c r="G1513">
        <v>97</v>
      </c>
      <c r="H1513" s="2">
        <v>8.7929398148145488E-4</v>
      </c>
      <c r="I1513">
        <v>3</v>
      </c>
      <c r="J1513">
        <v>1</v>
      </c>
      <c r="K1513">
        <v>60</v>
      </c>
      <c r="L1513">
        <v>16</v>
      </c>
      <c r="M1513">
        <v>76</v>
      </c>
      <c r="N1513">
        <v>1.2666666666666666</v>
      </c>
      <c r="O1513">
        <v>1.27</v>
      </c>
    </row>
    <row r="1514" spans="1:15" x14ac:dyDescent="0.3">
      <c r="A1514" s="1" t="s">
        <v>1536</v>
      </c>
      <c r="B1514" s="2">
        <v>42374.637999999999</v>
      </c>
      <c r="C1514" s="1" t="s">
        <v>17</v>
      </c>
      <c r="D1514" s="1" t="s">
        <v>15</v>
      </c>
      <c r="E1514" s="1" t="s">
        <v>12</v>
      </c>
      <c r="F1514" s="1" t="s">
        <v>12</v>
      </c>
      <c r="G1514">
        <v>117</v>
      </c>
      <c r="H1514" s="2">
        <v>2.1151620370369884E-3</v>
      </c>
      <c r="I1514">
        <v>4</v>
      </c>
      <c r="J1514">
        <v>3</v>
      </c>
      <c r="K1514">
        <v>180</v>
      </c>
      <c r="L1514">
        <v>3</v>
      </c>
      <c r="M1514">
        <v>183</v>
      </c>
      <c r="N1514">
        <v>3.05</v>
      </c>
      <c r="O1514">
        <v>3.05</v>
      </c>
    </row>
    <row r="1515" spans="1:15" x14ac:dyDescent="0.3">
      <c r="A1515" s="1" t="s">
        <v>1537</v>
      </c>
      <c r="B1515" s="2">
        <v>42374.637999999999</v>
      </c>
      <c r="C1515" s="1" t="s">
        <v>23</v>
      </c>
      <c r="D1515" s="1" t="s">
        <v>11</v>
      </c>
      <c r="E1515" s="1" t="s">
        <v>12</v>
      </c>
      <c r="F1515" s="1" t="s">
        <v>12</v>
      </c>
      <c r="G1515">
        <v>44</v>
      </c>
      <c r="H1515" s="2">
        <v>4.0826388888888232E-3</v>
      </c>
      <c r="I1515">
        <v>3</v>
      </c>
      <c r="J1515">
        <v>5</v>
      </c>
      <c r="K1515">
        <v>300</v>
      </c>
      <c r="L1515">
        <v>53</v>
      </c>
      <c r="M1515">
        <v>353</v>
      </c>
      <c r="N1515">
        <v>5.8833333333333337</v>
      </c>
      <c r="O1515">
        <v>5.88</v>
      </c>
    </row>
    <row r="1516" spans="1:15" x14ac:dyDescent="0.3">
      <c r="A1516" s="1" t="s">
        <v>1538</v>
      </c>
      <c r="B1516" s="2">
        <v>42374.612999999998</v>
      </c>
      <c r="C1516" s="1" t="s">
        <v>20</v>
      </c>
      <c r="D1516" s="1" t="s">
        <v>11</v>
      </c>
      <c r="E1516" s="1" t="s">
        <v>12</v>
      </c>
      <c r="F1516" s="1" t="s">
        <v>12</v>
      </c>
      <c r="G1516">
        <v>110</v>
      </c>
      <c r="H1516" s="2">
        <v>1.1727314814815593E-3</v>
      </c>
      <c r="I1516">
        <v>1</v>
      </c>
      <c r="J1516">
        <v>1</v>
      </c>
      <c r="K1516">
        <v>60</v>
      </c>
      <c r="L1516">
        <v>41</v>
      </c>
      <c r="M1516">
        <v>101</v>
      </c>
      <c r="N1516">
        <v>1.6833333333333333</v>
      </c>
      <c r="O1516">
        <v>1.68</v>
      </c>
    </row>
    <row r="1517" spans="1:15" x14ac:dyDescent="0.3">
      <c r="A1517" s="1" t="s">
        <v>1539</v>
      </c>
      <c r="B1517" s="2">
        <v>42374.612999999998</v>
      </c>
      <c r="C1517" s="1" t="s">
        <v>10</v>
      </c>
      <c r="D1517" s="1" t="s">
        <v>26</v>
      </c>
      <c r="E1517" s="1" t="s">
        <v>12</v>
      </c>
      <c r="F1517" s="1" t="s">
        <v>18</v>
      </c>
      <c r="G1517">
        <v>110</v>
      </c>
      <c r="H1517" s="2">
        <v>1.8337037037037263E-3</v>
      </c>
      <c r="I1517">
        <v>3</v>
      </c>
      <c r="J1517">
        <v>2</v>
      </c>
      <c r="K1517">
        <v>120</v>
      </c>
      <c r="L1517">
        <v>38</v>
      </c>
      <c r="M1517">
        <v>158</v>
      </c>
      <c r="N1517">
        <v>2.6333333333333333</v>
      </c>
      <c r="O1517">
        <v>2.63</v>
      </c>
    </row>
    <row r="1518" spans="1:15" x14ac:dyDescent="0.3">
      <c r="A1518" s="1" t="s">
        <v>1540</v>
      </c>
      <c r="B1518" s="2">
        <v>42374.582999999999</v>
      </c>
      <c r="C1518" s="1" t="s">
        <v>14</v>
      </c>
      <c r="D1518" s="1" t="s">
        <v>11</v>
      </c>
      <c r="E1518" s="1" t="s">
        <v>12</v>
      </c>
      <c r="F1518" s="1" t="s">
        <v>18</v>
      </c>
      <c r="G1518">
        <v>74</v>
      </c>
      <c r="H1518" s="2">
        <v>3.1444675925926813E-3</v>
      </c>
      <c r="I1518">
        <v>3</v>
      </c>
      <c r="J1518">
        <v>4</v>
      </c>
      <c r="K1518">
        <v>240</v>
      </c>
      <c r="L1518">
        <v>32</v>
      </c>
      <c r="M1518">
        <v>272</v>
      </c>
      <c r="N1518">
        <v>4.5333333333333332</v>
      </c>
      <c r="O1518">
        <v>4.53</v>
      </c>
    </row>
    <row r="1519" spans="1:15" x14ac:dyDescent="0.3">
      <c r="A1519" s="1" t="s">
        <v>1541</v>
      </c>
      <c r="B1519" s="2">
        <v>42374.582999999999</v>
      </c>
      <c r="C1519" s="1" t="s">
        <v>44</v>
      </c>
      <c r="D1519" s="1" t="s">
        <v>15</v>
      </c>
      <c r="E1519" s="1" t="s">
        <v>12</v>
      </c>
      <c r="F1519" s="1" t="s">
        <v>12</v>
      </c>
      <c r="G1519">
        <v>96</v>
      </c>
      <c r="H1519" s="2">
        <v>4.0063541666666147E-3</v>
      </c>
      <c r="I1519">
        <v>4</v>
      </c>
      <c r="J1519">
        <v>5</v>
      </c>
      <c r="K1519">
        <v>300</v>
      </c>
      <c r="L1519">
        <v>46</v>
      </c>
      <c r="M1519">
        <v>346</v>
      </c>
      <c r="N1519">
        <v>5.7666666666666666</v>
      </c>
      <c r="O1519">
        <v>5.77</v>
      </c>
    </row>
    <row r="1520" spans="1:15" x14ac:dyDescent="0.3">
      <c r="A1520" s="1" t="s">
        <v>1542</v>
      </c>
      <c r="B1520" s="2">
        <v>42374.544999999998</v>
      </c>
      <c r="C1520" s="1" t="s">
        <v>44</v>
      </c>
      <c r="D1520" s="1" t="s">
        <v>21</v>
      </c>
      <c r="E1520" s="1" t="s">
        <v>12</v>
      </c>
      <c r="F1520" s="1" t="s">
        <v>12</v>
      </c>
      <c r="G1520">
        <v>83</v>
      </c>
      <c r="H1520" s="2">
        <v>1.3050810185184503E-3</v>
      </c>
      <c r="I1520">
        <v>5</v>
      </c>
      <c r="J1520">
        <v>1</v>
      </c>
      <c r="K1520">
        <v>60</v>
      </c>
      <c r="L1520">
        <v>53</v>
      </c>
      <c r="M1520">
        <v>113</v>
      </c>
      <c r="N1520">
        <v>1.8833333333333333</v>
      </c>
      <c r="O1520">
        <v>1.88</v>
      </c>
    </row>
    <row r="1521" spans="1:15" x14ac:dyDescent="0.3">
      <c r="A1521" s="1" t="s">
        <v>1543</v>
      </c>
      <c r="B1521" s="2">
        <v>42374.544999999998</v>
      </c>
      <c r="C1521" s="1" t="s">
        <v>44</v>
      </c>
      <c r="D1521" s="1" t="s">
        <v>11</v>
      </c>
      <c r="E1521" s="1" t="s">
        <v>12</v>
      </c>
      <c r="F1521" s="1" t="s">
        <v>12</v>
      </c>
      <c r="G1521">
        <v>71</v>
      </c>
      <c r="H1521" s="2">
        <v>1.746377314814751E-3</v>
      </c>
      <c r="I1521">
        <v>3</v>
      </c>
      <c r="J1521">
        <v>2</v>
      </c>
      <c r="K1521">
        <v>120</v>
      </c>
      <c r="L1521">
        <v>31</v>
      </c>
      <c r="M1521">
        <v>151</v>
      </c>
      <c r="N1521">
        <v>2.5166666666666666</v>
      </c>
      <c r="O1521">
        <v>2.52</v>
      </c>
    </row>
    <row r="1522" spans="1:15" x14ac:dyDescent="0.3">
      <c r="A1522" s="1" t="s">
        <v>1544</v>
      </c>
      <c r="B1522" s="2">
        <v>42374.508999999998</v>
      </c>
      <c r="C1522" s="1" t="s">
        <v>20</v>
      </c>
      <c r="D1522" s="1" t="s">
        <v>21</v>
      </c>
      <c r="E1522" s="1" t="s">
        <v>12</v>
      </c>
      <c r="F1522" s="1" t="s">
        <v>12</v>
      </c>
      <c r="G1522">
        <v>92</v>
      </c>
      <c r="H1522" s="2">
        <v>1.3294444444444942E-3</v>
      </c>
      <c r="I1522">
        <v>5</v>
      </c>
      <c r="J1522">
        <v>1</v>
      </c>
      <c r="K1522">
        <v>60</v>
      </c>
      <c r="L1522">
        <v>55</v>
      </c>
      <c r="M1522">
        <v>115</v>
      </c>
      <c r="N1522">
        <v>1.9166666666666667</v>
      </c>
      <c r="O1522">
        <v>1.92</v>
      </c>
    </row>
    <row r="1523" spans="1:15" x14ac:dyDescent="0.3">
      <c r="A1523" s="1" t="s">
        <v>1545</v>
      </c>
      <c r="B1523" s="2">
        <v>42374.508999999998</v>
      </c>
      <c r="C1523" s="1" t="s">
        <v>14</v>
      </c>
      <c r="D1523" s="1" t="s">
        <v>26</v>
      </c>
      <c r="E1523" s="1" t="s">
        <v>12</v>
      </c>
      <c r="F1523" s="1" t="s">
        <v>12</v>
      </c>
      <c r="G1523">
        <v>62</v>
      </c>
      <c r="H1523" s="2">
        <v>4.1869212962963864E-3</v>
      </c>
      <c r="I1523">
        <v>5</v>
      </c>
      <c r="J1523">
        <v>6</v>
      </c>
      <c r="K1523">
        <v>360</v>
      </c>
      <c r="L1523">
        <v>2</v>
      </c>
      <c r="M1523">
        <v>362</v>
      </c>
      <c r="N1523">
        <v>6.0333333333333332</v>
      </c>
      <c r="O1523">
        <v>6.03</v>
      </c>
    </row>
    <row r="1524" spans="1:15" x14ac:dyDescent="0.3">
      <c r="A1524" s="1" t="s">
        <v>1546</v>
      </c>
      <c r="B1524" s="2">
        <v>42374.5</v>
      </c>
      <c r="C1524" s="1" t="s">
        <v>23</v>
      </c>
      <c r="D1524" s="1" t="s">
        <v>26</v>
      </c>
      <c r="E1524" s="1" t="s">
        <v>12</v>
      </c>
      <c r="F1524" s="1" t="s">
        <v>12</v>
      </c>
      <c r="G1524">
        <v>32</v>
      </c>
      <c r="H1524" s="2">
        <v>4.5013541666667489E-3</v>
      </c>
      <c r="I1524">
        <v>4</v>
      </c>
      <c r="J1524">
        <v>6</v>
      </c>
      <c r="K1524">
        <v>360</v>
      </c>
      <c r="L1524">
        <v>29</v>
      </c>
      <c r="M1524">
        <v>389</v>
      </c>
      <c r="N1524">
        <v>6.4833333333333334</v>
      </c>
      <c r="O1524">
        <v>6.48</v>
      </c>
    </row>
    <row r="1525" spans="1:15" x14ac:dyDescent="0.3">
      <c r="A1525" s="1" t="s">
        <v>1547</v>
      </c>
      <c r="B1525" s="2">
        <v>42374.5</v>
      </c>
      <c r="C1525" s="1" t="s">
        <v>36</v>
      </c>
      <c r="D1525" s="1" t="s">
        <v>11</v>
      </c>
      <c r="E1525" s="1" t="s">
        <v>12</v>
      </c>
      <c r="F1525" s="1" t="s">
        <v>12</v>
      </c>
      <c r="G1525">
        <v>116</v>
      </c>
      <c r="H1525" s="2">
        <v>4.9107638888878924E-4</v>
      </c>
      <c r="I1525">
        <v>4</v>
      </c>
      <c r="J1525">
        <v>0</v>
      </c>
      <c r="K1525">
        <v>0</v>
      </c>
      <c r="L1525">
        <v>42</v>
      </c>
      <c r="M1525">
        <v>42</v>
      </c>
      <c r="N1525">
        <v>0.7</v>
      </c>
      <c r="O1525">
        <v>0.7</v>
      </c>
    </row>
    <row r="1526" spans="1:15" x14ac:dyDescent="0.3">
      <c r="A1526" s="1" t="s">
        <v>1548</v>
      </c>
      <c r="B1526" s="2">
        <v>42374.493000000002</v>
      </c>
      <c r="C1526" s="1" t="s">
        <v>36</v>
      </c>
      <c r="D1526" s="1" t="s">
        <v>21</v>
      </c>
      <c r="E1526" s="1" t="s">
        <v>12</v>
      </c>
      <c r="F1526" s="1" t="s">
        <v>12</v>
      </c>
      <c r="G1526">
        <v>29</v>
      </c>
      <c r="H1526" s="2">
        <v>2.939479166666592E-3</v>
      </c>
      <c r="I1526">
        <v>4</v>
      </c>
      <c r="J1526">
        <v>4</v>
      </c>
      <c r="K1526">
        <v>240</v>
      </c>
      <c r="L1526">
        <v>14</v>
      </c>
      <c r="M1526">
        <v>254</v>
      </c>
      <c r="N1526">
        <v>4.2333333333333334</v>
      </c>
      <c r="O1526">
        <v>4.2300000000000004</v>
      </c>
    </row>
    <row r="1527" spans="1:15" x14ac:dyDescent="0.3">
      <c r="A1527" s="1" t="s">
        <v>1549</v>
      </c>
      <c r="B1527" s="2">
        <v>42374.493000000002</v>
      </c>
      <c r="C1527" s="1" t="s">
        <v>17</v>
      </c>
      <c r="D1527" s="1" t="s">
        <v>26</v>
      </c>
      <c r="E1527" s="1" t="s">
        <v>18</v>
      </c>
      <c r="F1527" s="1" t="s">
        <v>18</v>
      </c>
      <c r="H1527" s="2"/>
    </row>
    <row r="1528" spans="1:15" x14ac:dyDescent="0.3">
      <c r="A1528" s="1" t="s">
        <v>1550</v>
      </c>
      <c r="B1528" s="2">
        <v>42374.493000000002</v>
      </c>
      <c r="C1528" s="1" t="s">
        <v>23</v>
      </c>
      <c r="D1528" s="1" t="s">
        <v>11</v>
      </c>
      <c r="E1528" s="1" t="s">
        <v>12</v>
      </c>
      <c r="F1528" s="1" t="s">
        <v>12</v>
      </c>
      <c r="G1528">
        <v>81</v>
      </c>
      <c r="H1528" s="2">
        <v>8.6134259259251778E-4</v>
      </c>
      <c r="I1528">
        <v>4</v>
      </c>
      <c r="J1528">
        <v>1</v>
      </c>
      <c r="K1528">
        <v>60</v>
      </c>
      <c r="L1528">
        <v>14</v>
      </c>
      <c r="M1528">
        <v>74</v>
      </c>
      <c r="N1528">
        <v>1.2333333333333334</v>
      </c>
      <c r="O1528">
        <v>1.23</v>
      </c>
    </row>
    <row r="1529" spans="1:15" x14ac:dyDescent="0.3">
      <c r="A1529" s="1" t="s">
        <v>1551</v>
      </c>
      <c r="B1529" s="2">
        <v>42374.493000000002</v>
      </c>
      <c r="C1529" s="1" t="s">
        <v>14</v>
      </c>
      <c r="D1529" s="1" t="s">
        <v>24</v>
      </c>
      <c r="E1529" s="1" t="s">
        <v>12</v>
      </c>
      <c r="F1529" s="1" t="s">
        <v>12</v>
      </c>
      <c r="G1529">
        <v>59</v>
      </c>
      <c r="H1529" s="2">
        <v>2.6880092592591609E-3</v>
      </c>
      <c r="I1529">
        <v>1</v>
      </c>
      <c r="J1529">
        <v>3</v>
      </c>
      <c r="K1529">
        <v>180</v>
      </c>
      <c r="L1529">
        <v>52</v>
      </c>
      <c r="M1529">
        <v>232</v>
      </c>
      <c r="N1529">
        <v>3.8666666666666667</v>
      </c>
      <c r="O1529">
        <v>3.87</v>
      </c>
    </row>
    <row r="1530" spans="1:15" x14ac:dyDescent="0.3">
      <c r="A1530" s="1" t="s">
        <v>1552</v>
      </c>
      <c r="B1530" s="2">
        <v>42374.487000000001</v>
      </c>
      <c r="C1530" s="1" t="s">
        <v>14</v>
      </c>
      <c r="D1530" s="1" t="s">
        <v>24</v>
      </c>
      <c r="E1530" s="1" t="s">
        <v>12</v>
      </c>
      <c r="F1530" s="1" t="s">
        <v>12</v>
      </c>
      <c r="G1530">
        <v>73</v>
      </c>
      <c r="H1530" s="2">
        <v>3.297361111111119E-3</v>
      </c>
      <c r="I1530">
        <v>5</v>
      </c>
      <c r="J1530">
        <v>4</v>
      </c>
      <c r="K1530">
        <v>240</v>
      </c>
      <c r="L1530">
        <v>45</v>
      </c>
      <c r="M1530">
        <v>285</v>
      </c>
      <c r="N1530">
        <v>4.75</v>
      </c>
      <c r="O1530">
        <v>4.75</v>
      </c>
    </row>
    <row r="1531" spans="1:15" x14ac:dyDescent="0.3">
      <c r="A1531" s="1" t="s">
        <v>1553</v>
      </c>
      <c r="B1531" s="2">
        <v>42374.487000000001</v>
      </c>
      <c r="C1531" s="1" t="s">
        <v>17</v>
      </c>
      <c r="D1531" s="1" t="s">
        <v>11</v>
      </c>
      <c r="E1531" s="1" t="s">
        <v>12</v>
      </c>
      <c r="F1531" s="1" t="s">
        <v>12</v>
      </c>
      <c r="G1531">
        <v>109</v>
      </c>
      <c r="H1531" s="2">
        <v>3.3400925925926028E-3</v>
      </c>
      <c r="I1531">
        <v>5</v>
      </c>
      <c r="J1531">
        <v>4</v>
      </c>
      <c r="K1531">
        <v>240</v>
      </c>
      <c r="L1531">
        <v>49</v>
      </c>
      <c r="M1531">
        <v>289</v>
      </c>
      <c r="N1531">
        <v>4.8166666666666664</v>
      </c>
      <c r="O1531">
        <v>4.82</v>
      </c>
    </row>
    <row r="1532" spans="1:15" x14ac:dyDescent="0.3">
      <c r="A1532" s="1" t="s">
        <v>1554</v>
      </c>
      <c r="B1532" s="2">
        <v>42374.48</v>
      </c>
      <c r="C1532" s="1" t="s">
        <v>44</v>
      </c>
      <c r="D1532" s="1" t="s">
        <v>26</v>
      </c>
      <c r="E1532" s="1" t="s">
        <v>18</v>
      </c>
      <c r="F1532" s="1" t="s">
        <v>18</v>
      </c>
      <c r="H1532" s="2"/>
    </row>
    <row r="1533" spans="1:15" x14ac:dyDescent="0.3">
      <c r="A1533" s="1" t="s">
        <v>1555</v>
      </c>
      <c r="B1533" s="2">
        <v>42374.48</v>
      </c>
      <c r="C1533" s="1" t="s">
        <v>14</v>
      </c>
      <c r="D1533" s="1" t="s">
        <v>21</v>
      </c>
      <c r="E1533" s="1" t="s">
        <v>12</v>
      </c>
      <c r="F1533" s="1" t="s">
        <v>12</v>
      </c>
      <c r="G1533">
        <v>11</v>
      </c>
      <c r="H1533" s="2">
        <v>3.2639236111111636E-3</v>
      </c>
      <c r="I1533">
        <v>1</v>
      </c>
      <c r="J1533">
        <v>4</v>
      </c>
      <c r="K1533">
        <v>240</v>
      </c>
      <c r="L1533">
        <v>42</v>
      </c>
      <c r="M1533">
        <v>282</v>
      </c>
      <c r="N1533">
        <v>4.7</v>
      </c>
      <c r="O1533">
        <v>4.7</v>
      </c>
    </row>
    <row r="1534" spans="1:15" x14ac:dyDescent="0.3">
      <c r="A1534" s="1" t="s">
        <v>1556</v>
      </c>
      <c r="B1534" s="2">
        <v>42374.451000000001</v>
      </c>
      <c r="C1534" s="1" t="s">
        <v>14</v>
      </c>
      <c r="D1534" s="1" t="s">
        <v>24</v>
      </c>
      <c r="E1534" s="1" t="s">
        <v>12</v>
      </c>
      <c r="F1534" s="1" t="s">
        <v>12</v>
      </c>
      <c r="G1534">
        <v>106</v>
      </c>
      <c r="H1534" s="2">
        <v>4.3814236111110461E-3</v>
      </c>
      <c r="I1534">
        <v>3</v>
      </c>
      <c r="J1534">
        <v>6</v>
      </c>
      <c r="K1534">
        <v>360</v>
      </c>
      <c r="L1534">
        <v>19</v>
      </c>
      <c r="M1534">
        <v>379</v>
      </c>
      <c r="N1534">
        <v>6.3166666666666664</v>
      </c>
      <c r="O1534">
        <v>6.32</v>
      </c>
    </row>
    <row r="1535" spans="1:15" x14ac:dyDescent="0.3">
      <c r="A1535" s="1" t="s">
        <v>1557</v>
      </c>
      <c r="B1535" s="2">
        <v>42374.451000000001</v>
      </c>
      <c r="C1535" s="1" t="s">
        <v>44</v>
      </c>
      <c r="D1535" s="1" t="s">
        <v>26</v>
      </c>
      <c r="E1535" s="1" t="s">
        <v>12</v>
      </c>
      <c r="F1535" s="1" t="s">
        <v>12</v>
      </c>
      <c r="G1535">
        <v>23</v>
      </c>
      <c r="H1535" s="2">
        <v>3.4582754629630674E-3</v>
      </c>
      <c r="I1535">
        <v>3</v>
      </c>
      <c r="J1535">
        <v>4</v>
      </c>
      <c r="K1535">
        <v>240</v>
      </c>
      <c r="L1535">
        <v>59</v>
      </c>
      <c r="M1535">
        <v>299</v>
      </c>
      <c r="N1535">
        <v>4.9833333333333334</v>
      </c>
      <c r="O1535">
        <v>4.9800000000000004</v>
      </c>
    </row>
    <row r="1536" spans="1:15" x14ac:dyDescent="0.3">
      <c r="A1536" s="1" t="s">
        <v>1558</v>
      </c>
      <c r="B1536" s="2">
        <v>42374.417000000001</v>
      </c>
      <c r="C1536" s="1" t="s">
        <v>23</v>
      </c>
      <c r="D1536" s="1" t="s">
        <v>15</v>
      </c>
      <c r="E1536" s="1" t="s">
        <v>12</v>
      </c>
      <c r="F1536" s="1" t="s">
        <v>12</v>
      </c>
      <c r="G1536">
        <v>33</v>
      </c>
      <c r="H1536" s="2">
        <v>1.736608796296224E-3</v>
      </c>
      <c r="I1536">
        <v>1</v>
      </c>
      <c r="J1536">
        <v>2</v>
      </c>
      <c r="K1536">
        <v>120</v>
      </c>
      <c r="L1536">
        <v>30</v>
      </c>
      <c r="M1536">
        <v>150</v>
      </c>
      <c r="N1536">
        <v>2.5</v>
      </c>
      <c r="O1536">
        <v>2.5</v>
      </c>
    </row>
    <row r="1537" spans="1:15" x14ac:dyDescent="0.3">
      <c r="A1537" s="1" t="s">
        <v>1559</v>
      </c>
      <c r="B1537" s="2">
        <v>42374.417000000001</v>
      </c>
      <c r="C1537" s="1" t="s">
        <v>17</v>
      </c>
      <c r="D1537" s="1" t="s">
        <v>24</v>
      </c>
      <c r="E1537" s="1" t="s">
        <v>12</v>
      </c>
      <c r="F1537" s="1" t="s">
        <v>12</v>
      </c>
      <c r="G1537">
        <v>113</v>
      </c>
      <c r="H1537" s="2">
        <v>1.3827314814813807E-3</v>
      </c>
      <c r="I1537">
        <v>5</v>
      </c>
      <c r="J1537">
        <v>1</v>
      </c>
      <c r="K1537">
        <v>60</v>
      </c>
      <c r="L1537">
        <v>59</v>
      </c>
      <c r="M1537">
        <v>119</v>
      </c>
      <c r="N1537">
        <v>1.9833333333333334</v>
      </c>
      <c r="O1537">
        <v>1.98</v>
      </c>
    </row>
    <row r="1538" spans="1:15" x14ac:dyDescent="0.3">
      <c r="A1538" s="1" t="s">
        <v>1560</v>
      </c>
      <c r="B1538" s="2">
        <v>42374.398000000001</v>
      </c>
      <c r="C1538" s="1" t="s">
        <v>44</v>
      </c>
      <c r="D1538" s="1" t="s">
        <v>15</v>
      </c>
      <c r="E1538" s="1" t="s">
        <v>12</v>
      </c>
      <c r="F1538" s="1" t="s">
        <v>12</v>
      </c>
      <c r="G1538">
        <v>36</v>
      </c>
      <c r="H1538" s="2">
        <v>7.7959490740742154E-4</v>
      </c>
      <c r="I1538">
        <v>5</v>
      </c>
      <c r="J1538">
        <v>1</v>
      </c>
      <c r="K1538">
        <v>60</v>
      </c>
      <c r="L1538">
        <v>7</v>
      </c>
      <c r="M1538">
        <v>67</v>
      </c>
      <c r="N1538">
        <v>1.1166666666666667</v>
      </c>
      <c r="O1538">
        <v>1.1200000000000001</v>
      </c>
    </row>
    <row r="1539" spans="1:15" x14ac:dyDescent="0.3">
      <c r="A1539" s="1" t="s">
        <v>1561</v>
      </c>
      <c r="B1539" s="2">
        <v>42374.398000000001</v>
      </c>
      <c r="C1539" s="1" t="s">
        <v>30</v>
      </c>
      <c r="D1539" s="1" t="s">
        <v>26</v>
      </c>
      <c r="E1539" s="1" t="s">
        <v>18</v>
      </c>
      <c r="F1539" s="1" t="s">
        <v>18</v>
      </c>
      <c r="H1539" s="2"/>
    </row>
    <row r="1540" spans="1:15" x14ac:dyDescent="0.3">
      <c r="A1540" s="1" t="s">
        <v>1562</v>
      </c>
      <c r="B1540" s="2">
        <v>42374.392999999996</v>
      </c>
      <c r="C1540" s="1" t="s">
        <v>30</v>
      </c>
      <c r="D1540" s="1" t="s">
        <v>24</v>
      </c>
      <c r="E1540" s="1" t="s">
        <v>12</v>
      </c>
      <c r="F1540" s="1" t="s">
        <v>18</v>
      </c>
      <c r="G1540">
        <v>68</v>
      </c>
      <c r="H1540" s="2">
        <v>2.4196412037036374E-3</v>
      </c>
      <c r="I1540">
        <v>5</v>
      </c>
      <c r="J1540">
        <v>3</v>
      </c>
      <c r="K1540">
        <v>180</v>
      </c>
      <c r="L1540">
        <v>29</v>
      </c>
      <c r="M1540">
        <v>209</v>
      </c>
      <c r="N1540">
        <v>3.4833333333333334</v>
      </c>
      <c r="O1540">
        <v>3.48</v>
      </c>
    </row>
    <row r="1541" spans="1:15" x14ac:dyDescent="0.3">
      <c r="A1541" s="1" t="s">
        <v>1563</v>
      </c>
      <c r="B1541" s="2">
        <v>42374.392999999996</v>
      </c>
      <c r="C1541" s="1" t="s">
        <v>14</v>
      </c>
      <c r="D1541" s="1" t="s">
        <v>21</v>
      </c>
      <c r="E1541" s="1" t="s">
        <v>12</v>
      </c>
      <c r="F1541" s="1" t="s">
        <v>12</v>
      </c>
      <c r="G1541">
        <v>67</v>
      </c>
      <c r="H1541" s="2">
        <v>2.9452662037037225E-3</v>
      </c>
      <c r="I1541">
        <v>5</v>
      </c>
      <c r="J1541">
        <v>4</v>
      </c>
      <c r="K1541">
        <v>240</v>
      </c>
      <c r="L1541">
        <v>14</v>
      </c>
      <c r="M1541">
        <v>254</v>
      </c>
      <c r="N1541">
        <v>4.2333333333333334</v>
      </c>
      <c r="O1541">
        <v>4.2300000000000004</v>
      </c>
    </row>
    <row r="1542" spans="1:15" x14ac:dyDescent="0.3">
      <c r="A1542" s="1" t="s">
        <v>1564</v>
      </c>
      <c r="B1542" s="2">
        <v>42374.381000000001</v>
      </c>
      <c r="C1542" s="1" t="s">
        <v>44</v>
      </c>
      <c r="D1542" s="1" t="s">
        <v>26</v>
      </c>
      <c r="E1542" s="1" t="s">
        <v>12</v>
      </c>
      <c r="F1542" s="1" t="s">
        <v>12</v>
      </c>
      <c r="G1542">
        <v>18</v>
      </c>
      <c r="H1542" s="2">
        <v>5.8053240740729706E-4</v>
      </c>
      <c r="I1542">
        <v>3</v>
      </c>
      <c r="J1542">
        <v>0</v>
      </c>
      <c r="K1542">
        <v>0</v>
      </c>
      <c r="L1542">
        <v>50</v>
      </c>
      <c r="M1542">
        <v>50</v>
      </c>
      <c r="N1542">
        <v>0.83333333333333337</v>
      </c>
      <c r="O1542">
        <v>0.83</v>
      </c>
    </row>
    <row r="1543" spans="1:15" x14ac:dyDescent="0.3">
      <c r="A1543" s="1" t="s">
        <v>1565</v>
      </c>
      <c r="B1543" s="2">
        <v>42374.381000000001</v>
      </c>
      <c r="C1543" s="1" t="s">
        <v>44</v>
      </c>
      <c r="D1543" s="1" t="s">
        <v>26</v>
      </c>
      <c r="E1543" s="1" t="s">
        <v>12</v>
      </c>
      <c r="F1543" s="1" t="s">
        <v>12</v>
      </c>
      <c r="G1543">
        <v>113</v>
      </c>
      <c r="H1543" s="2">
        <v>1.8090856481480788E-3</v>
      </c>
      <c r="I1543">
        <v>4</v>
      </c>
      <c r="J1543">
        <v>2</v>
      </c>
      <c r="K1543">
        <v>120</v>
      </c>
      <c r="L1543">
        <v>36</v>
      </c>
      <c r="M1543">
        <v>156</v>
      </c>
      <c r="N1543">
        <v>2.6</v>
      </c>
      <c r="O1543">
        <v>2.6</v>
      </c>
    </row>
    <row r="1544" spans="1:15" x14ac:dyDescent="0.3">
      <c r="A1544" s="1" t="s">
        <v>1566</v>
      </c>
      <c r="B1544" s="2">
        <v>42373.735999999997</v>
      </c>
      <c r="C1544" s="1" t="s">
        <v>36</v>
      </c>
      <c r="D1544" s="1" t="s">
        <v>11</v>
      </c>
      <c r="E1544" s="1" t="s">
        <v>12</v>
      </c>
      <c r="F1544" s="1" t="s">
        <v>18</v>
      </c>
      <c r="G1544">
        <v>70</v>
      </c>
      <c r="H1544" s="2">
        <v>1.0607291666666629E-3</v>
      </c>
      <c r="I1544">
        <v>3</v>
      </c>
      <c r="J1544">
        <v>1</v>
      </c>
      <c r="K1544">
        <v>60</v>
      </c>
      <c r="L1544">
        <v>32</v>
      </c>
      <c r="M1544">
        <v>92</v>
      </c>
      <c r="N1544">
        <v>1.5333333333333334</v>
      </c>
      <c r="O1544">
        <v>1.53</v>
      </c>
    </row>
    <row r="1545" spans="1:15" x14ac:dyDescent="0.3">
      <c r="A1545" s="1" t="s">
        <v>1567</v>
      </c>
      <c r="B1545" s="2">
        <v>42373.735999999997</v>
      </c>
      <c r="C1545" s="1" t="s">
        <v>23</v>
      </c>
      <c r="D1545" s="1" t="s">
        <v>11</v>
      </c>
      <c r="E1545" s="1" t="s">
        <v>12</v>
      </c>
      <c r="F1545" s="1" t="s">
        <v>12</v>
      </c>
      <c r="G1545">
        <v>117</v>
      </c>
      <c r="H1545" s="2">
        <v>2.5453240740740402E-3</v>
      </c>
      <c r="I1545">
        <v>3</v>
      </c>
      <c r="J1545">
        <v>3</v>
      </c>
      <c r="K1545">
        <v>180</v>
      </c>
      <c r="L1545">
        <v>40</v>
      </c>
      <c r="M1545">
        <v>220</v>
      </c>
      <c r="N1545">
        <v>3.6666666666666665</v>
      </c>
      <c r="O1545">
        <v>3.67</v>
      </c>
    </row>
    <row r="1546" spans="1:15" x14ac:dyDescent="0.3">
      <c r="A1546" s="1" t="s">
        <v>1568</v>
      </c>
      <c r="B1546" s="2">
        <v>42373.733</v>
      </c>
      <c r="C1546" s="1" t="s">
        <v>30</v>
      </c>
      <c r="D1546" s="1" t="s">
        <v>11</v>
      </c>
      <c r="E1546" s="1" t="s">
        <v>12</v>
      </c>
      <c r="F1546" s="1" t="s">
        <v>12</v>
      </c>
      <c r="G1546">
        <v>82</v>
      </c>
      <c r="H1546" s="2">
        <v>2.1375462962962555E-3</v>
      </c>
      <c r="I1546">
        <v>2</v>
      </c>
      <c r="J1546">
        <v>3</v>
      </c>
      <c r="K1546">
        <v>180</v>
      </c>
      <c r="L1546">
        <v>5</v>
      </c>
      <c r="M1546">
        <v>185</v>
      </c>
      <c r="N1546">
        <v>3.0833333333333335</v>
      </c>
      <c r="O1546">
        <v>3.08</v>
      </c>
    </row>
    <row r="1547" spans="1:15" x14ac:dyDescent="0.3">
      <c r="A1547" s="1" t="s">
        <v>1569</v>
      </c>
      <c r="B1547" s="2">
        <v>42373.733</v>
      </c>
      <c r="C1547" s="1" t="s">
        <v>10</v>
      </c>
      <c r="D1547" s="1" t="s">
        <v>15</v>
      </c>
      <c r="E1547" s="1" t="s">
        <v>12</v>
      </c>
      <c r="F1547" s="1" t="s">
        <v>12</v>
      </c>
      <c r="G1547">
        <v>110</v>
      </c>
      <c r="H1547" s="2">
        <v>4.5125462962962715E-3</v>
      </c>
      <c r="I1547">
        <v>3</v>
      </c>
      <c r="J1547">
        <v>6</v>
      </c>
      <c r="K1547">
        <v>360</v>
      </c>
      <c r="L1547">
        <v>30</v>
      </c>
      <c r="M1547">
        <v>390</v>
      </c>
      <c r="N1547">
        <v>6.5</v>
      </c>
      <c r="O1547">
        <v>6.5</v>
      </c>
    </row>
    <row r="1548" spans="1:15" x14ac:dyDescent="0.3">
      <c r="A1548" s="1" t="s">
        <v>1570</v>
      </c>
      <c r="B1548" s="2">
        <v>42373.701000000001</v>
      </c>
      <c r="C1548" s="1" t="s">
        <v>36</v>
      </c>
      <c r="D1548" s="1" t="s">
        <v>24</v>
      </c>
      <c r="E1548" s="1" t="s">
        <v>12</v>
      </c>
      <c r="F1548" s="1" t="s">
        <v>12</v>
      </c>
      <c r="G1548">
        <v>71</v>
      </c>
      <c r="H1548" s="2">
        <v>5.5204861111102232E-4</v>
      </c>
      <c r="I1548">
        <v>2</v>
      </c>
      <c r="J1548">
        <v>0</v>
      </c>
      <c r="K1548">
        <v>0</v>
      </c>
      <c r="L1548">
        <v>48</v>
      </c>
      <c r="M1548">
        <v>48</v>
      </c>
      <c r="N1548">
        <v>0.8</v>
      </c>
      <c r="O1548">
        <v>0.8</v>
      </c>
    </row>
    <row r="1549" spans="1:15" x14ac:dyDescent="0.3">
      <c r="A1549" s="1" t="s">
        <v>1571</v>
      </c>
      <c r="B1549" s="2">
        <v>42373.701000000001</v>
      </c>
      <c r="C1549" s="1" t="s">
        <v>30</v>
      </c>
      <c r="D1549" s="1" t="s">
        <v>21</v>
      </c>
      <c r="E1549" s="1" t="s">
        <v>12</v>
      </c>
      <c r="F1549" s="1" t="s">
        <v>12</v>
      </c>
      <c r="G1549">
        <v>75</v>
      </c>
      <c r="H1549" s="2">
        <v>1.073564814814798E-3</v>
      </c>
      <c r="I1549">
        <v>4</v>
      </c>
      <c r="J1549">
        <v>1</v>
      </c>
      <c r="K1549">
        <v>60</v>
      </c>
      <c r="L1549">
        <v>33</v>
      </c>
      <c r="M1549">
        <v>93</v>
      </c>
      <c r="N1549">
        <v>1.55</v>
      </c>
      <c r="O1549">
        <v>1.55</v>
      </c>
    </row>
    <row r="1550" spans="1:15" x14ac:dyDescent="0.3">
      <c r="A1550" s="1" t="s">
        <v>1572</v>
      </c>
      <c r="B1550" s="2">
        <v>42373.701000000001</v>
      </c>
      <c r="C1550" s="1" t="s">
        <v>36</v>
      </c>
      <c r="D1550" s="1" t="s">
        <v>15</v>
      </c>
      <c r="E1550" s="1" t="s">
        <v>12</v>
      </c>
      <c r="F1550" s="1" t="s">
        <v>12</v>
      </c>
      <c r="G1550">
        <v>77</v>
      </c>
      <c r="H1550" s="2">
        <v>1.8798263888888389E-3</v>
      </c>
      <c r="I1550">
        <v>4</v>
      </c>
      <c r="J1550">
        <v>2</v>
      </c>
      <c r="K1550">
        <v>120</v>
      </c>
      <c r="L1550">
        <v>42</v>
      </c>
      <c r="M1550">
        <v>162</v>
      </c>
      <c r="N1550">
        <v>2.7</v>
      </c>
      <c r="O1550">
        <v>2.7</v>
      </c>
    </row>
    <row r="1551" spans="1:15" x14ac:dyDescent="0.3">
      <c r="A1551" s="1" t="s">
        <v>1573</v>
      </c>
      <c r="B1551" s="2">
        <v>42373.701000000001</v>
      </c>
      <c r="C1551" s="1" t="s">
        <v>44</v>
      </c>
      <c r="D1551" s="1" t="s">
        <v>26</v>
      </c>
      <c r="E1551" s="1" t="s">
        <v>12</v>
      </c>
      <c r="F1551" s="1" t="s">
        <v>12</v>
      </c>
      <c r="G1551">
        <v>88</v>
      </c>
      <c r="H1551" s="2">
        <v>4.474629629629634E-3</v>
      </c>
      <c r="I1551">
        <v>4</v>
      </c>
      <c r="J1551">
        <v>6</v>
      </c>
      <c r="K1551">
        <v>360</v>
      </c>
      <c r="L1551">
        <v>27</v>
      </c>
      <c r="M1551">
        <v>387</v>
      </c>
      <c r="N1551">
        <v>6.45</v>
      </c>
      <c r="O1551">
        <v>6.45</v>
      </c>
    </row>
    <row r="1552" spans="1:15" x14ac:dyDescent="0.3">
      <c r="A1552" s="1" t="s">
        <v>1574</v>
      </c>
      <c r="B1552" s="2">
        <v>42373.7</v>
      </c>
      <c r="C1552" s="1" t="s">
        <v>36</v>
      </c>
      <c r="D1552" s="1" t="s">
        <v>21</v>
      </c>
      <c r="E1552" s="1" t="s">
        <v>12</v>
      </c>
      <c r="F1552" s="1" t="s">
        <v>12</v>
      </c>
      <c r="G1552">
        <v>81</v>
      </c>
      <c r="H1552" s="2">
        <v>2.3217361111111945E-3</v>
      </c>
      <c r="I1552">
        <v>4</v>
      </c>
      <c r="J1552">
        <v>3</v>
      </c>
      <c r="K1552">
        <v>180</v>
      </c>
      <c r="L1552">
        <v>21</v>
      </c>
      <c r="M1552">
        <v>201</v>
      </c>
      <c r="N1552">
        <v>3.35</v>
      </c>
      <c r="O1552">
        <v>3.35</v>
      </c>
    </row>
    <row r="1553" spans="1:15" x14ac:dyDescent="0.3">
      <c r="A1553" s="1" t="s">
        <v>1575</v>
      </c>
      <c r="B1553" s="2">
        <v>42373.7</v>
      </c>
      <c r="C1553" s="1" t="s">
        <v>10</v>
      </c>
      <c r="D1553" s="1" t="s">
        <v>26</v>
      </c>
      <c r="E1553" s="1" t="s">
        <v>18</v>
      </c>
      <c r="F1553" s="1" t="s">
        <v>18</v>
      </c>
      <c r="H1553" s="2"/>
    </row>
    <row r="1554" spans="1:15" x14ac:dyDescent="0.3">
      <c r="A1554" s="1" t="s">
        <v>1576</v>
      </c>
      <c r="B1554" s="2">
        <v>42373.659</v>
      </c>
      <c r="C1554" s="1" t="s">
        <v>30</v>
      </c>
      <c r="D1554" s="1" t="s">
        <v>11</v>
      </c>
      <c r="E1554" s="1" t="s">
        <v>12</v>
      </c>
      <c r="F1554" s="1" t="s">
        <v>12</v>
      </c>
      <c r="G1554">
        <v>120</v>
      </c>
      <c r="H1554" s="2">
        <v>4.7437500000000465E-3</v>
      </c>
      <c r="I1554">
        <v>5</v>
      </c>
      <c r="J1554">
        <v>6</v>
      </c>
      <c r="K1554">
        <v>360</v>
      </c>
      <c r="L1554">
        <v>50</v>
      </c>
      <c r="M1554">
        <v>410</v>
      </c>
      <c r="N1554">
        <v>6.833333333333333</v>
      </c>
      <c r="O1554">
        <v>6.83</v>
      </c>
    </row>
    <row r="1555" spans="1:15" x14ac:dyDescent="0.3">
      <c r="A1555" s="1" t="s">
        <v>1577</v>
      </c>
      <c r="B1555" s="2">
        <v>42373.659</v>
      </c>
      <c r="C1555" s="1" t="s">
        <v>20</v>
      </c>
      <c r="D1555" s="1" t="s">
        <v>21</v>
      </c>
      <c r="E1555" s="1" t="s">
        <v>12</v>
      </c>
      <c r="F1555" s="1" t="s">
        <v>12</v>
      </c>
      <c r="G1555">
        <v>22</v>
      </c>
      <c r="H1555" s="2">
        <v>5.7964120370379568E-4</v>
      </c>
      <c r="I1555">
        <v>1</v>
      </c>
      <c r="J1555">
        <v>0</v>
      </c>
      <c r="K1555">
        <v>0</v>
      </c>
      <c r="L1555">
        <v>50</v>
      </c>
      <c r="M1555">
        <v>50</v>
      </c>
      <c r="N1555">
        <v>0.83333333333333337</v>
      </c>
      <c r="O1555">
        <v>0.83</v>
      </c>
    </row>
    <row r="1556" spans="1:15" x14ac:dyDescent="0.3">
      <c r="A1556" s="1" t="s">
        <v>1578</v>
      </c>
      <c r="B1556" s="2">
        <v>42373.641000000003</v>
      </c>
      <c r="C1556" s="1" t="s">
        <v>14</v>
      </c>
      <c r="D1556" s="1" t="s">
        <v>26</v>
      </c>
      <c r="E1556" s="1" t="s">
        <v>12</v>
      </c>
      <c r="F1556" s="1" t="s">
        <v>12</v>
      </c>
      <c r="G1556">
        <v>56</v>
      </c>
      <c r="H1556" s="2">
        <v>2.9674305555555947E-3</v>
      </c>
      <c r="I1556">
        <v>4</v>
      </c>
      <c r="J1556">
        <v>4</v>
      </c>
      <c r="K1556">
        <v>240</v>
      </c>
      <c r="L1556">
        <v>16</v>
      </c>
      <c r="M1556">
        <v>256</v>
      </c>
      <c r="N1556">
        <v>4.2666666666666666</v>
      </c>
      <c r="O1556">
        <v>4.2699999999999996</v>
      </c>
    </row>
    <row r="1557" spans="1:15" x14ac:dyDescent="0.3">
      <c r="A1557" s="1" t="s">
        <v>1579</v>
      </c>
      <c r="B1557" s="2">
        <v>42373.641000000003</v>
      </c>
      <c r="C1557" s="1" t="s">
        <v>30</v>
      </c>
      <c r="D1557" s="1" t="s">
        <v>11</v>
      </c>
      <c r="E1557" s="1" t="s">
        <v>12</v>
      </c>
      <c r="F1557" s="1" t="s">
        <v>12</v>
      </c>
      <c r="G1557">
        <v>13</v>
      </c>
      <c r="H1557" s="2">
        <v>2.7328935185184644E-3</v>
      </c>
      <c r="I1557">
        <v>2</v>
      </c>
      <c r="J1557">
        <v>3</v>
      </c>
      <c r="K1557">
        <v>180</v>
      </c>
      <c r="L1557">
        <v>56</v>
      </c>
      <c r="M1557">
        <v>236</v>
      </c>
      <c r="N1557">
        <v>3.9333333333333331</v>
      </c>
      <c r="O1557">
        <v>3.93</v>
      </c>
    </row>
    <row r="1558" spans="1:15" x14ac:dyDescent="0.3">
      <c r="A1558" s="1" t="s">
        <v>1580</v>
      </c>
      <c r="B1558" s="2">
        <v>42373.618000000002</v>
      </c>
      <c r="C1558" s="1" t="s">
        <v>10</v>
      </c>
      <c r="D1558" s="1" t="s">
        <v>24</v>
      </c>
      <c r="E1558" s="1" t="s">
        <v>12</v>
      </c>
      <c r="F1558" s="1" t="s">
        <v>12</v>
      </c>
      <c r="G1558">
        <v>45</v>
      </c>
      <c r="H1558" s="2">
        <v>2.106597222222284E-3</v>
      </c>
      <c r="I1558">
        <v>3</v>
      </c>
      <c r="J1558">
        <v>3</v>
      </c>
      <c r="K1558">
        <v>180</v>
      </c>
      <c r="L1558">
        <v>2</v>
      </c>
      <c r="M1558">
        <v>182</v>
      </c>
      <c r="N1558">
        <v>3.0333333333333332</v>
      </c>
      <c r="O1558">
        <v>3.03</v>
      </c>
    </row>
    <row r="1559" spans="1:15" x14ac:dyDescent="0.3">
      <c r="A1559" s="1" t="s">
        <v>1581</v>
      </c>
      <c r="B1559" s="2">
        <v>42373.618000000002</v>
      </c>
      <c r="C1559" s="1" t="s">
        <v>23</v>
      </c>
      <c r="D1559" s="1" t="s">
        <v>15</v>
      </c>
      <c r="E1559" s="1" t="s">
        <v>18</v>
      </c>
      <c r="F1559" s="1" t="s">
        <v>18</v>
      </c>
      <c r="H1559" s="2"/>
    </row>
    <row r="1560" spans="1:15" x14ac:dyDescent="0.3">
      <c r="A1560" s="1" t="s">
        <v>1582</v>
      </c>
      <c r="B1560" s="2">
        <v>42373.605000000003</v>
      </c>
      <c r="C1560" s="1" t="s">
        <v>44</v>
      </c>
      <c r="D1560" s="1" t="s">
        <v>21</v>
      </c>
      <c r="E1560" s="1" t="s">
        <v>12</v>
      </c>
      <c r="F1560" s="1" t="s">
        <v>12</v>
      </c>
      <c r="G1560">
        <v>53</v>
      </c>
      <c r="H1560" s="2">
        <v>4.110439814814848E-3</v>
      </c>
      <c r="I1560">
        <v>4</v>
      </c>
      <c r="J1560">
        <v>5</v>
      </c>
      <c r="K1560">
        <v>300</v>
      </c>
      <c r="L1560">
        <v>55</v>
      </c>
      <c r="M1560">
        <v>355</v>
      </c>
      <c r="N1560">
        <v>5.916666666666667</v>
      </c>
      <c r="O1560">
        <v>5.92</v>
      </c>
    </row>
    <row r="1561" spans="1:15" x14ac:dyDescent="0.3">
      <c r="A1561" s="1" t="s">
        <v>1583</v>
      </c>
      <c r="B1561" s="2">
        <v>42373.605000000003</v>
      </c>
      <c r="C1561" s="1" t="s">
        <v>36</v>
      </c>
      <c r="D1561" s="1" t="s">
        <v>15</v>
      </c>
      <c r="E1561" s="1" t="s">
        <v>12</v>
      </c>
      <c r="F1561" s="1" t="s">
        <v>12</v>
      </c>
      <c r="G1561">
        <v>77</v>
      </c>
      <c r="H1561" s="2">
        <v>2.8977777777778879E-3</v>
      </c>
      <c r="I1561">
        <v>2</v>
      </c>
      <c r="J1561">
        <v>4</v>
      </c>
      <c r="K1561">
        <v>240</v>
      </c>
      <c r="L1561">
        <v>10</v>
      </c>
      <c r="M1561">
        <v>250</v>
      </c>
      <c r="N1561">
        <v>4.166666666666667</v>
      </c>
      <c r="O1561">
        <v>4.17</v>
      </c>
    </row>
    <row r="1562" spans="1:15" x14ac:dyDescent="0.3">
      <c r="A1562" s="1" t="s">
        <v>1584</v>
      </c>
      <c r="B1562" s="2">
        <v>42373.603000000003</v>
      </c>
      <c r="C1562" s="1" t="s">
        <v>10</v>
      </c>
      <c r="D1562" s="1" t="s">
        <v>15</v>
      </c>
      <c r="E1562" s="1" t="s">
        <v>18</v>
      </c>
      <c r="F1562" s="1" t="s">
        <v>18</v>
      </c>
      <c r="H1562" s="2"/>
    </row>
    <row r="1563" spans="1:15" x14ac:dyDescent="0.3">
      <c r="A1563" s="1" t="s">
        <v>1585</v>
      </c>
      <c r="B1563" s="2">
        <v>42373.603000000003</v>
      </c>
      <c r="C1563" s="1" t="s">
        <v>44</v>
      </c>
      <c r="D1563" s="1" t="s">
        <v>21</v>
      </c>
      <c r="E1563" s="1" t="s">
        <v>12</v>
      </c>
      <c r="F1563" s="1" t="s">
        <v>12</v>
      </c>
      <c r="G1563">
        <v>26</v>
      </c>
      <c r="H1563" s="2">
        <v>3.4624652777777154E-3</v>
      </c>
      <c r="I1563">
        <v>3</v>
      </c>
      <c r="J1563">
        <v>4</v>
      </c>
      <c r="K1563">
        <v>240</v>
      </c>
      <c r="L1563">
        <v>59</v>
      </c>
      <c r="M1563">
        <v>299</v>
      </c>
      <c r="N1563">
        <v>4.9833333333333334</v>
      </c>
      <c r="O1563">
        <v>4.9800000000000004</v>
      </c>
    </row>
    <row r="1564" spans="1:15" x14ac:dyDescent="0.3">
      <c r="A1564" s="1" t="s">
        <v>1586</v>
      </c>
      <c r="B1564" s="2">
        <v>42373.601000000002</v>
      </c>
      <c r="C1564" s="1" t="s">
        <v>14</v>
      </c>
      <c r="D1564" s="1" t="s">
        <v>15</v>
      </c>
      <c r="E1564" s="1" t="s">
        <v>12</v>
      </c>
      <c r="F1564" s="1" t="s">
        <v>12</v>
      </c>
      <c r="G1564">
        <v>69</v>
      </c>
      <c r="H1564" s="2">
        <v>2.1361574074074685E-3</v>
      </c>
      <c r="I1564">
        <v>3</v>
      </c>
      <c r="J1564">
        <v>3</v>
      </c>
      <c r="K1564">
        <v>180</v>
      </c>
      <c r="L1564">
        <v>5</v>
      </c>
      <c r="M1564">
        <v>185</v>
      </c>
      <c r="N1564">
        <v>3.0833333333333335</v>
      </c>
      <c r="O1564">
        <v>3.08</v>
      </c>
    </row>
    <row r="1565" spans="1:15" x14ac:dyDescent="0.3">
      <c r="A1565" s="1" t="s">
        <v>1587</v>
      </c>
      <c r="B1565" s="2">
        <v>42373.601000000002</v>
      </c>
      <c r="C1565" s="1" t="s">
        <v>36</v>
      </c>
      <c r="D1565" s="1" t="s">
        <v>26</v>
      </c>
      <c r="E1565" s="1" t="s">
        <v>12</v>
      </c>
      <c r="F1565" s="1" t="s">
        <v>12</v>
      </c>
      <c r="G1565">
        <v>106</v>
      </c>
      <c r="H1565" s="2">
        <v>2.6813425925926726E-3</v>
      </c>
      <c r="I1565">
        <v>3</v>
      </c>
      <c r="J1565">
        <v>3</v>
      </c>
      <c r="K1565">
        <v>180</v>
      </c>
      <c r="L1565">
        <v>52</v>
      </c>
      <c r="M1565">
        <v>232</v>
      </c>
      <c r="N1565">
        <v>3.8666666666666667</v>
      </c>
      <c r="O1565">
        <v>3.87</v>
      </c>
    </row>
    <row r="1566" spans="1:15" x14ac:dyDescent="0.3">
      <c r="A1566" s="1" t="s">
        <v>1588</v>
      </c>
      <c r="B1566" s="2">
        <v>42373.580999999998</v>
      </c>
      <c r="C1566" s="1" t="s">
        <v>10</v>
      </c>
      <c r="D1566" s="1" t="s">
        <v>11</v>
      </c>
      <c r="E1566" s="1" t="s">
        <v>12</v>
      </c>
      <c r="F1566" s="1" t="s">
        <v>12</v>
      </c>
      <c r="G1566">
        <v>52</v>
      </c>
      <c r="H1566" s="2">
        <v>3.0370486111110928E-3</v>
      </c>
      <c r="I1566">
        <v>5</v>
      </c>
      <c r="J1566">
        <v>4</v>
      </c>
      <c r="K1566">
        <v>240</v>
      </c>
      <c r="L1566">
        <v>22</v>
      </c>
      <c r="M1566">
        <v>262</v>
      </c>
      <c r="N1566">
        <v>4.3666666666666663</v>
      </c>
      <c r="O1566">
        <v>4.37</v>
      </c>
    </row>
    <row r="1567" spans="1:15" x14ac:dyDescent="0.3">
      <c r="A1567" s="1" t="s">
        <v>1589</v>
      </c>
      <c r="B1567" s="2">
        <v>42373.580999999998</v>
      </c>
      <c r="C1567" s="1" t="s">
        <v>17</v>
      </c>
      <c r="D1567" s="1" t="s">
        <v>11</v>
      </c>
      <c r="E1567" s="1" t="s">
        <v>12</v>
      </c>
      <c r="F1567" s="1" t="s">
        <v>12</v>
      </c>
      <c r="G1567">
        <v>28</v>
      </c>
      <c r="H1567" s="2">
        <v>1.8950925925926843E-3</v>
      </c>
      <c r="I1567">
        <v>5</v>
      </c>
      <c r="J1567">
        <v>2</v>
      </c>
      <c r="K1567">
        <v>120</v>
      </c>
      <c r="L1567">
        <v>44</v>
      </c>
      <c r="M1567">
        <v>164</v>
      </c>
      <c r="N1567">
        <v>2.7333333333333334</v>
      </c>
      <c r="O1567">
        <v>2.73</v>
      </c>
    </row>
    <row r="1568" spans="1:15" x14ac:dyDescent="0.3">
      <c r="A1568" s="1" t="s">
        <v>1590</v>
      </c>
      <c r="B1568" s="2">
        <v>42373.572999999997</v>
      </c>
      <c r="C1568" s="1" t="s">
        <v>30</v>
      </c>
      <c r="D1568" s="1" t="s">
        <v>26</v>
      </c>
      <c r="E1568" s="1" t="s">
        <v>12</v>
      </c>
      <c r="F1568" s="1" t="s">
        <v>12</v>
      </c>
      <c r="G1568">
        <v>113</v>
      </c>
      <c r="H1568" s="2">
        <v>4.1644212962963501E-3</v>
      </c>
      <c r="I1568">
        <v>3</v>
      </c>
      <c r="J1568">
        <v>5</v>
      </c>
      <c r="K1568">
        <v>300</v>
      </c>
      <c r="L1568">
        <v>60</v>
      </c>
      <c r="M1568">
        <v>360</v>
      </c>
      <c r="N1568">
        <v>6</v>
      </c>
      <c r="O1568">
        <v>6</v>
      </c>
    </row>
    <row r="1569" spans="1:15" x14ac:dyDescent="0.3">
      <c r="A1569" s="1" t="s">
        <v>1591</v>
      </c>
      <c r="B1569" s="2">
        <v>42373.572999999997</v>
      </c>
      <c r="C1569" s="1" t="s">
        <v>10</v>
      </c>
      <c r="D1569" s="1" t="s">
        <v>15</v>
      </c>
      <c r="E1569" s="1" t="s">
        <v>12</v>
      </c>
      <c r="F1569" s="1" t="s">
        <v>12</v>
      </c>
      <c r="G1569">
        <v>25</v>
      </c>
      <c r="H1569" s="2">
        <v>1.7036111111110586E-3</v>
      </c>
      <c r="I1569">
        <v>5</v>
      </c>
      <c r="J1569">
        <v>2</v>
      </c>
      <c r="K1569">
        <v>120</v>
      </c>
      <c r="L1569">
        <v>27</v>
      </c>
      <c r="M1569">
        <v>147</v>
      </c>
      <c r="N1569">
        <v>2.4500000000000002</v>
      </c>
      <c r="O1569">
        <v>2.4500000000000002</v>
      </c>
    </row>
    <row r="1570" spans="1:15" x14ac:dyDescent="0.3">
      <c r="A1570" s="1" t="s">
        <v>1592</v>
      </c>
      <c r="B1570" s="2">
        <v>42373.563999999998</v>
      </c>
      <c r="C1570" s="1" t="s">
        <v>14</v>
      </c>
      <c r="D1570" s="1" t="s">
        <v>11</v>
      </c>
      <c r="E1570" s="1" t="s">
        <v>12</v>
      </c>
      <c r="F1570" s="1" t="s">
        <v>12</v>
      </c>
      <c r="G1570">
        <v>124</v>
      </c>
      <c r="H1570" s="2">
        <v>2.299652777777883E-3</v>
      </c>
      <c r="I1570">
        <v>3</v>
      </c>
      <c r="J1570">
        <v>3</v>
      </c>
      <c r="K1570">
        <v>180</v>
      </c>
      <c r="L1570">
        <v>19</v>
      </c>
      <c r="M1570">
        <v>199</v>
      </c>
      <c r="N1570">
        <v>3.3166666666666669</v>
      </c>
      <c r="O1570">
        <v>3.32</v>
      </c>
    </row>
    <row r="1571" spans="1:15" x14ac:dyDescent="0.3">
      <c r="A1571" s="1" t="s">
        <v>1593</v>
      </c>
      <c r="B1571" s="2">
        <v>42373.563999999998</v>
      </c>
      <c r="C1571" s="1" t="s">
        <v>20</v>
      </c>
      <c r="D1571" s="1" t="s">
        <v>11</v>
      </c>
      <c r="E1571" s="1" t="s">
        <v>12</v>
      </c>
      <c r="F1571" s="1" t="s">
        <v>12</v>
      </c>
      <c r="G1571">
        <v>17</v>
      </c>
      <c r="H1571" s="2">
        <v>1.4229282407407506E-3</v>
      </c>
      <c r="I1571">
        <v>5</v>
      </c>
      <c r="J1571">
        <v>2</v>
      </c>
      <c r="K1571">
        <v>120</v>
      </c>
      <c r="L1571">
        <v>3</v>
      </c>
      <c r="M1571">
        <v>123</v>
      </c>
      <c r="N1571">
        <v>2.0499999999999998</v>
      </c>
      <c r="O1571">
        <v>2.0499999999999998</v>
      </c>
    </row>
    <row r="1572" spans="1:15" x14ac:dyDescent="0.3">
      <c r="A1572" s="1" t="s">
        <v>1594</v>
      </c>
      <c r="B1572" s="2">
        <v>42373.510999999999</v>
      </c>
      <c r="C1572" s="1" t="s">
        <v>10</v>
      </c>
      <c r="D1572" s="1" t="s">
        <v>26</v>
      </c>
      <c r="E1572" s="1" t="s">
        <v>18</v>
      </c>
      <c r="F1572" s="1" t="s">
        <v>18</v>
      </c>
      <c r="H1572" s="2"/>
    </row>
    <row r="1573" spans="1:15" x14ac:dyDescent="0.3">
      <c r="A1573" s="1" t="s">
        <v>1595</v>
      </c>
      <c r="B1573" s="2">
        <v>42373.510999999999</v>
      </c>
      <c r="C1573" s="1" t="s">
        <v>44</v>
      </c>
      <c r="D1573" s="1" t="s">
        <v>15</v>
      </c>
      <c r="E1573" s="1" t="s">
        <v>12</v>
      </c>
      <c r="F1573" s="1" t="s">
        <v>12</v>
      </c>
      <c r="G1573">
        <v>103</v>
      </c>
      <c r="H1573" s="2">
        <v>4.6303703703702848E-3</v>
      </c>
      <c r="I1573">
        <v>5</v>
      </c>
      <c r="J1573">
        <v>6</v>
      </c>
      <c r="K1573">
        <v>360</v>
      </c>
      <c r="L1573">
        <v>40</v>
      </c>
      <c r="M1573">
        <v>400</v>
      </c>
      <c r="N1573">
        <v>6.666666666666667</v>
      </c>
      <c r="O1573">
        <v>6.67</v>
      </c>
    </row>
    <row r="1574" spans="1:15" x14ac:dyDescent="0.3">
      <c r="A1574" s="1" t="s">
        <v>1596</v>
      </c>
      <c r="B1574" s="2">
        <v>42373.510999999999</v>
      </c>
      <c r="C1574" s="1" t="s">
        <v>23</v>
      </c>
      <c r="D1574" s="1" t="s">
        <v>15</v>
      </c>
      <c r="E1574" s="1" t="s">
        <v>12</v>
      </c>
      <c r="F1574" s="1" t="s">
        <v>18</v>
      </c>
      <c r="G1574">
        <v>95</v>
      </c>
      <c r="H1574" s="2">
        <v>3.0959490740740669E-3</v>
      </c>
      <c r="I1574">
        <v>3</v>
      </c>
      <c r="J1574">
        <v>4</v>
      </c>
      <c r="K1574">
        <v>240</v>
      </c>
      <c r="L1574">
        <v>27</v>
      </c>
      <c r="M1574">
        <v>267</v>
      </c>
      <c r="N1574">
        <v>4.45</v>
      </c>
      <c r="O1574">
        <v>4.45</v>
      </c>
    </row>
    <row r="1575" spans="1:15" x14ac:dyDescent="0.3">
      <c r="A1575" s="1" t="s">
        <v>1597</v>
      </c>
      <c r="B1575" s="2">
        <v>42373.510999999999</v>
      </c>
      <c r="C1575" s="1" t="s">
        <v>44</v>
      </c>
      <c r="D1575" s="1" t="s">
        <v>11</v>
      </c>
      <c r="E1575" s="1" t="s">
        <v>12</v>
      </c>
      <c r="F1575" s="1" t="s">
        <v>12</v>
      </c>
      <c r="G1575">
        <v>30</v>
      </c>
      <c r="H1575" s="2">
        <v>3.5174305555556451E-3</v>
      </c>
      <c r="I1575">
        <v>1</v>
      </c>
      <c r="J1575">
        <v>5</v>
      </c>
      <c r="K1575">
        <v>300</v>
      </c>
      <c r="L1575">
        <v>4</v>
      </c>
      <c r="M1575">
        <v>304</v>
      </c>
      <c r="N1575">
        <v>5.0666666666666664</v>
      </c>
      <c r="O1575">
        <v>5.07</v>
      </c>
    </row>
    <row r="1576" spans="1:15" x14ac:dyDescent="0.3">
      <c r="A1576" s="1" t="s">
        <v>1598</v>
      </c>
      <c r="B1576" s="2">
        <v>42373.502</v>
      </c>
      <c r="C1576" s="1" t="s">
        <v>17</v>
      </c>
      <c r="D1576" s="1" t="s">
        <v>15</v>
      </c>
      <c r="E1576" s="1" t="s">
        <v>12</v>
      </c>
      <c r="F1576" s="1" t="s">
        <v>12</v>
      </c>
      <c r="G1576">
        <v>48</v>
      </c>
      <c r="H1576" s="2">
        <v>3.606493055555493E-3</v>
      </c>
      <c r="I1576">
        <v>4</v>
      </c>
      <c r="J1576">
        <v>5</v>
      </c>
      <c r="K1576">
        <v>300</v>
      </c>
      <c r="L1576">
        <v>12</v>
      </c>
      <c r="M1576">
        <v>312</v>
      </c>
      <c r="N1576">
        <v>5.2</v>
      </c>
      <c r="O1576">
        <v>5.2</v>
      </c>
    </row>
    <row r="1577" spans="1:15" x14ac:dyDescent="0.3">
      <c r="A1577" s="1" t="s">
        <v>1599</v>
      </c>
      <c r="B1577" s="2">
        <v>42373.502</v>
      </c>
      <c r="C1577" s="1" t="s">
        <v>36</v>
      </c>
      <c r="D1577" s="1" t="s">
        <v>11</v>
      </c>
      <c r="E1577" s="1" t="s">
        <v>12</v>
      </c>
      <c r="F1577" s="1" t="s">
        <v>12</v>
      </c>
      <c r="G1577">
        <v>113</v>
      </c>
      <c r="H1577" s="2">
        <v>1.8928124999999518E-3</v>
      </c>
      <c r="I1577">
        <v>5</v>
      </c>
      <c r="J1577">
        <v>2</v>
      </c>
      <c r="K1577">
        <v>120</v>
      </c>
      <c r="L1577">
        <v>44</v>
      </c>
      <c r="M1577">
        <v>164</v>
      </c>
      <c r="N1577">
        <v>2.7333333333333334</v>
      </c>
      <c r="O1577">
        <v>2.73</v>
      </c>
    </row>
    <row r="1578" spans="1:15" x14ac:dyDescent="0.3">
      <c r="A1578" s="1" t="s">
        <v>1600</v>
      </c>
      <c r="B1578" s="2">
        <v>42373.481</v>
      </c>
      <c r="C1578" s="1" t="s">
        <v>44</v>
      </c>
      <c r="D1578" s="1" t="s">
        <v>24</v>
      </c>
      <c r="E1578" s="1" t="s">
        <v>12</v>
      </c>
      <c r="F1578" s="1" t="s">
        <v>12</v>
      </c>
      <c r="G1578">
        <v>43</v>
      </c>
      <c r="H1578" s="2">
        <v>2.5902314814814087E-3</v>
      </c>
      <c r="I1578">
        <v>5</v>
      </c>
      <c r="J1578">
        <v>3</v>
      </c>
      <c r="K1578">
        <v>180</v>
      </c>
      <c r="L1578">
        <v>44</v>
      </c>
      <c r="M1578">
        <v>224</v>
      </c>
      <c r="N1578">
        <v>3.7333333333333334</v>
      </c>
      <c r="O1578">
        <v>3.73</v>
      </c>
    </row>
    <row r="1579" spans="1:15" x14ac:dyDescent="0.3">
      <c r="A1579" s="1" t="s">
        <v>1601</v>
      </c>
      <c r="B1579" s="2">
        <v>42373.481</v>
      </c>
      <c r="C1579" s="1" t="s">
        <v>36</v>
      </c>
      <c r="D1579" s="1" t="s">
        <v>26</v>
      </c>
      <c r="E1579" s="1" t="s">
        <v>12</v>
      </c>
      <c r="F1579" s="1" t="s">
        <v>12</v>
      </c>
      <c r="G1579">
        <v>50</v>
      </c>
      <c r="H1579" s="2">
        <v>3.9546412037037015E-3</v>
      </c>
      <c r="I1579">
        <v>4</v>
      </c>
      <c r="J1579">
        <v>5</v>
      </c>
      <c r="K1579">
        <v>300</v>
      </c>
      <c r="L1579">
        <v>42</v>
      </c>
      <c r="M1579">
        <v>342</v>
      </c>
      <c r="N1579">
        <v>5.7</v>
      </c>
      <c r="O1579">
        <v>5.7</v>
      </c>
    </row>
    <row r="1580" spans="1:15" x14ac:dyDescent="0.3">
      <c r="A1580" s="1" t="s">
        <v>1602</v>
      </c>
      <c r="B1580" s="2">
        <v>42373.474000000002</v>
      </c>
      <c r="C1580" s="1" t="s">
        <v>17</v>
      </c>
      <c r="D1580" s="1" t="s">
        <v>21</v>
      </c>
      <c r="E1580" s="1" t="s">
        <v>12</v>
      </c>
      <c r="F1580" s="1" t="s">
        <v>12</v>
      </c>
      <c r="G1580">
        <v>31</v>
      </c>
      <c r="H1580" s="2">
        <v>4.6639236111110094E-3</v>
      </c>
      <c r="I1580">
        <v>2</v>
      </c>
      <c r="J1580">
        <v>6</v>
      </c>
      <c r="K1580">
        <v>360</v>
      </c>
      <c r="L1580">
        <v>43</v>
      </c>
      <c r="M1580">
        <v>403</v>
      </c>
      <c r="N1580">
        <v>6.7166666666666668</v>
      </c>
      <c r="O1580">
        <v>6.72</v>
      </c>
    </row>
    <row r="1581" spans="1:15" x14ac:dyDescent="0.3">
      <c r="A1581" s="1" t="s">
        <v>1603</v>
      </c>
      <c r="B1581" s="2">
        <v>42373.474000000002</v>
      </c>
      <c r="C1581" s="1" t="s">
        <v>44</v>
      </c>
      <c r="D1581" s="1" t="s">
        <v>26</v>
      </c>
      <c r="E1581" s="1" t="s">
        <v>18</v>
      </c>
      <c r="F1581" s="1" t="s">
        <v>18</v>
      </c>
      <c r="H1581" s="2"/>
    </row>
    <row r="1582" spans="1:15" x14ac:dyDescent="0.3">
      <c r="A1582" s="1" t="s">
        <v>1604</v>
      </c>
      <c r="B1582" s="2">
        <v>42373.470999999998</v>
      </c>
      <c r="C1582" s="1" t="s">
        <v>23</v>
      </c>
      <c r="D1582" s="1" t="s">
        <v>24</v>
      </c>
      <c r="E1582" s="1" t="s">
        <v>12</v>
      </c>
      <c r="F1582" s="1" t="s">
        <v>12</v>
      </c>
      <c r="G1582">
        <v>45</v>
      </c>
      <c r="H1582" s="2">
        <v>4.5221296296296121E-3</v>
      </c>
      <c r="I1582">
        <v>5</v>
      </c>
      <c r="J1582">
        <v>6</v>
      </c>
      <c r="K1582">
        <v>360</v>
      </c>
      <c r="L1582">
        <v>31</v>
      </c>
      <c r="M1582">
        <v>391</v>
      </c>
      <c r="N1582">
        <v>6.5166666666666666</v>
      </c>
      <c r="O1582">
        <v>6.52</v>
      </c>
    </row>
    <row r="1583" spans="1:15" x14ac:dyDescent="0.3">
      <c r="A1583" s="1" t="s">
        <v>1605</v>
      </c>
      <c r="B1583" s="2">
        <v>42373.470999999998</v>
      </c>
      <c r="C1583" s="1" t="s">
        <v>36</v>
      </c>
      <c r="D1583" s="1" t="s">
        <v>15</v>
      </c>
      <c r="E1583" s="1" t="s">
        <v>18</v>
      </c>
      <c r="F1583" s="1" t="s">
        <v>18</v>
      </c>
      <c r="H1583" s="2"/>
    </row>
    <row r="1584" spans="1:15" x14ac:dyDescent="0.3">
      <c r="A1584" s="1" t="s">
        <v>1606</v>
      </c>
      <c r="B1584" s="2">
        <v>42373.468000000001</v>
      </c>
      <c r="C1584" s="1" t="s">
        <v>10</v>
      </c>
      <c r="D1584" s="1" t="s">
        <v>11</v>
      </c>
      <c r="E1584" s="1" t="s">
        <v>12</v>
      </c>
      <c r="F1584" s="1" t="s">
        <v>12</v>
      </c>
      <c r="G1584">
        <v>74</v>
      </c>
      <c r="H1584" s="2">
        <v>4.374386574074185E-3</v>
      </c>
      <c r="I1584">
        <v>3</v>
      </c>
      <c r="J1584">
        <v>6</v>
      </c>
      <c r="K1584">
        <v>360</v>
      </c>
      <c r="L1584">
        <v>18</v>
      </c>
      <c r="M1584">
        <v>378</v>
      </c>
      <c r="N1584">
        <v>6.3</v>
      </c>
      <c r="O1584">
        <v>6.3</v>
      </c>
    </row>
    <row r="1585" spans="1:15" x14ac:dyDescent="0.3">
      <c r="A1585" s="1" t="s">
        <v>1607</v>
      </c>
      <c r="B1585" s="2">
        <v>42373.468000000001</v>
      </c>
      <c r="C1585" s="1" t="s">
        <v>36</v>
      </c>
      <c r="D1585" s="1" t="s">
        <v>21</v>
      </c>
      <c r="E1585" s="1" t="s">
        <v>12</v>
      </c>
      <c r="F1585" s="1" t="s">
        <v>12</v>
      </c>
      <c r="G1585">
        <v>63</v>
      </c>
      <c r="H1585" s="2">
        <v>1.6448958333332708E-3</v>
      </c>
      <c r="I1585">
        <v>2</v>
      </c>
      <c r="J1585">
        <v>2</v>
      </c>
      <c r="K1585">
        <v>120</v>
      </c>
      <c r="L1585">
        <v>22</v>
      </c>
      <c r="M1585">
        <v>142</v>
      </c>
      <c r="N1585">
        <v>2.3666666666666667</v>
      </c>
      <c r="O1585">
        <v>2.37</v>
      </c>
    </row>
    <row r="1586" spans="1:15" x14ac:dyDescent="0.3">
      <c r="A1586" s="1" t="s">
        <v>1608</v>
      </c>
      <c r="B1586" s="2">
        <v>42373.464999999997</v>
      </c>
      <c r="C1586" s="1" t="s">
        <v>23</v>
      </c>
      <c r="D1586" s="1" t="s">
        <v>26</v>
      </c>
      <c r="E1586" s="1" t="s">
        <v>12</v>
      </c>
      <c r="F1586" s="1" t="s">
        <v>18</v>
      </c>
      <c r="G1586">
        <v>50</v>
      </c>
      <c r="H1586" s="2">
        <v>2.6546180555555576E-3</v>
      </c>
      <c r="I1586">
        <v>4</v>
      </c>
      <c r="J1586">
        <v>3</v>
      </c>
      <c r="K1586">
        <v>180</v>
      </c>
      <c r="L1586">
        <v>49</v>
      </c>
      <c r="M1586">
        <v>229</v>
      </c>
      <c r="N1586">
        <v>3.8166666666666669</v>
      </c>
      <c r="O1586">
        <v>3.82</v>
      </c>
    </row>
    <row r="1587" spans="1:15" x14ac:dyDescent="0.3">
      <c r="A1587" s="1" t="s">
        <v>1609</v>
      </c>
      <c r="B1587" s="2">
        <v>42373.464999999997</v>
      </c>
      <c r="C1587" s="1" t="s">
        <v>20</v>
      </c>
      <c r="D1587" s="1" t="s">
        <v>11</v>
      </c>
      <c r="E1587" s="1" t="s">
        <v>12</v>
      </c>
      <c r="F1587" s="1" t="s">
        <v>18</v>
      </c>
      <c r="G1587">
        <v>89</v>
      </c>
      <c r="H1587" s="2">
        <v>2.966446759259167E-3</v>
      </c>
      <c r="I1587">
        <v>3</v>
      </c>
      <c r="J1587">
        <v>4</v>
      </c>
      <c r="K1587">
        <v>240</v>
      </c>
      <c r="L1587">
        <v>16</v>
      </c>
      <c r="M1587">
        <v>256</v>
      </c>
      <c r="N1587">
        <v>4.2666666666666666</v>
      </c>
      <c r="O1587">
        <v>4.2699999999999996</v>
      </c>
    </row>
    <row r="1588" spans="1:15" x14ac:dyDescent="0.3">
      <c r="A1588" s="1" t="s">
        <v>1610</v>
      </c>
      <c r="B1588" s="2">
        <v>42373.436000000002</v>
      </c>
      <c r="C1588" s="1" t="s">
        <v>10</v>
      </c>
      <c r="D1588" s="1" t="s">
        <v>26</v>
      </c>
      <c r="E1588" s="1" t="s">
        <v>12</v>
      </c>
      <c r="F1588" s="1" t="s">
        <v>12</v>
      </c>
      <c r="G1588">
        <v>90</v>
      </c>
      <c r="H1588" s="2">
        <v>2.969444444444358E-3</v>
      </c>
      <c r="I1588">
        <v>3</v>
      </c>
      <c r="J1588">
        <v>4</v>
      </c>
      <c r="K1588">
        <v>240</v>
      </c>
      <c r="L1588">
        <v>17</v>
      </c>
      <c r="M1588">
        <v>257</v>
      </c>
      <c r="N1588">
        <v>4.2833333333333332</v>
      </c>
      <c r="O1588">
        <v>4.28</v>
      </c>
    </row>
    <row r="1589" spans="1:15" x14ac:dyDescent="0.3">
      <c r="A1589" s="1" t="s">
        <v>1611</v>
      </c>
      <c r="B1589" s="2">
        <v>42373.436000000002</v>
      </c>
      <c r="C1589" s="1" t="s">
        <v>20</v>
      </c>
      <c r="D1589" s="1" t="s">
        <v>15</v>
      </c>
      <c r="E1589" s="1" t="s">
        <v>18</v>
      </c>
      <c r="F1589" s="1" t="s">
        <v>18</v>
      </c>
      <c r="H1589" s="2"/>
    </row>
    <row r="1590" spans="1:15" x14ac:dyDescent="0.3">
      <c r="A1590" s="1" t="s">
        <v>1612</v>
      </c>
      <c r="B1590" s="2">
        <v>42373.419000000002</v>
      </c>
      <c r="C1590" s="1" t="s">
        <v>36</v>
      </c>
      <c r="D1590" s="1" t="s">
        <v>15</v>
      </c>
      <c r="E1590" s="1" t="s">
        <v>12</v>
      </c>
      <c r="F1590" s="1" t="s">
        <v>12</v>
      </c>
      <c r="G1590">
        <v>106</v>
      </c>
      <c r="H1590" s="2">
        <v>3.9552893518517429E-3</v>
      </c>
      <c r="I1590">
        <v>3</v>
      </c>
      <c r="J1590">
        <v>5</v>
      </c>
      <c r="K1590">
        <v>300</v>
      </c>
      <c r="L1590">
        <v>42</v>
      </c>
      <c r="M1590">
        <v>342</v>
      </c>
      <c r="N1590">
        <v>5.7</v>
      </c>
      <c r="O1590">
        <v>5.7</v>
      </c>
    </row>
    <row r="1591" spans="1:15" x14ac:dyDescent="0.3">
      <c r="A1591" s="1" t="s">
        <v>1613</v>
      </c>
      <c r="B1591" s="2">
        <v>42373.419000000002</v>
      </c>
      <c r="C1591" s="1" t="s">
        <v>30</v>
      </c>
      <c r="D1591" s="1" t="s">
        <v>15</v>
      </c>
      <c r="E1591" s="1" t="s">
        <v>12</v>
      </c>
      <c r="F1591" s="1" t="s">
        <v>12</v>
      </c>
      <c r="G1591">
        <v>67</v>
      </c>
      <c r="H1591" s="2">
        <v>1.9022337962963931E-3</v>
      </c>
      <c r="I1591">
        <v>3</v>
      </c>
      <c r="J1591">
        <v>2</v>
      </c>
      <c r="K1591">
        <v>120</v>
      </c>
      <c r="L1591">
        <v>44</v>
      </c>
      <c r="M1591">
        <v>164</v>
      </c>
      <c r="N1591">
        <v>2.7333333333333334</v>
      </c>
      <c r="O1591">
        <v>2.73</v>
      </c>
    </row>
    <row r="1592" spans="1:15" x14ac:dyDescent="0.3">
      <c r="A1592" s="1" t="s">
        <v>1614</v>
      </c>
      <c r="B1592" s="2">
        <v>42373.404999999999</v>
      </c>
      <c r="C1592" s="1" t="s">
        <v>17</v>
      </c>
      <c r="D1592" s="1" t="s">
        <v>24</v>
      </c>
      <c r="E1592" s="1" t="s">
        <v>12</v>
      </c>
      <c r="F1592" s="1" t="s">
        <v>12</v>
      </c>
      <c r="G1592">
        <v>92</v>
      </c>
      <c r="H1592" s="2">
        <v>2.0692245370370621E-3</v>
      </c>
      <c r="I1592">
        <v>3</v>
      </c>
      <c r="J1592">
        <v>2</v>
      </c>
      <c r="K1592">
        <v>120</v>
      </c>
      <c r="L1592">
        <v>59</v>
      </c>
      <c r="M1592">
        <v>179</v>
      </c>
      <c r="N1592">
        <v>2.9833333333333334</v>
      </c>
      <c r="O1592">
        <v>2.98</v>
      </c>
    </row>
    <row r="1593" spans="1:15" x14ac:dyDescent="0.3">
      <c r="A1593" s="1" t="s">
        <v>1615</v>
      </c>
      <c r="B1593" s="2">
        <v>42373.404999999999</v>
      </c>
      <c r="C1593" s="1" t="s">
        <v>14</v>
      </c>
      <c r="D1593" s="1" t="s">
        <v>26</v>
      </c>
      <c r="E1593" s="1" t="s">
        <v>18</v>
      </c>
      <c r="F1593" s="1" t="s">
        <v>18</v>
      </c>
      <c r="H1593" s="2"/>
    </row>
    <row r="1594" spans="1:15" x14ac:dyDescent="0.3">
      <c r="A1594" s="1" t="s">
        <v>1616</v>
      </c>
      <c r="B1594" s="2">
        <v>42373.396999999997</v>
      </c>
      <c r="C1594" s="1" t="s">
        <v>36</v>
      </c>
      <c r="D1594" s="1" t="s">
        <v>21</v>
      </c>
      <c r="E1594" s="1" t="s">
        <v>12</v>
      </c>
      <c r="F1594" s="1" t="s">
        <v>12</v>
      </c>
      <c r="G1594">
        <v>86</v>
      </c>
      <c r="H1594" s="2">
        <v>7.4472222222232709E-4</v>
      </c>
      <c r="I1594">
        <v>4</v>
      </c>
      <c r="J1594">
        <v>1</v>
      </c>
      <c r="K1594">
        <v>60</v>
      </c>
      <c r="L1594">
        <v>4</v>
      </c>
      <c r="M1594">
        <v>64</v>
      </c>
      <c r="N1594">
        <v>1.0666666666666667</v>
      </c>
      <c r="O1594">
        <v>1.07</v>
      </c>
    </row>
    <row r="1595" spans="1:15" x14ac:dyDescent="0.3">
      <c r="A1595" s="1" t="s">
        <v>1617</v>
      </c>
      <c r="B1595" s="2">
        <v>42373.396999999997</v>
      </c>
      <c r="C1595" s="1" t="s">
        <v>44</v>
      </c>
      <c r="D1595" s="1" t="s">
        <v>26</v>
      </c>
      <c r="E1595" s="1" t="s">
        <v>18</v>
      </c>
      <c r="F1595" s="1" t="s">
        <v>18</v>
      </c>
      <c r="H1595" s="2"/>
    </row>
    <row r="1596" spans="1:15" x14ac:dyDescent="0.3">
      <c r="A1596" s="1" t="s">
        <v>1618</v>
      </c>
      <c r="B1596" s="2">
        <v>42373.375999999997</v>
      </c>
      <c r="C1596" s="1" t="s">
        <v>36</v>
      </c>
      <c r="D1596" s="1" t="s">
        <v>24</v>
      </c>
      <c r="E1596" s="1" t="s">
        <v>18</v>
      </c>
      <c r="F1596" s="1" t="s">
        <v>18</v>
      </c>
      <c r="H1596" s="2"/>
    </row>
    <row r="1597" spans="1:15" x14ac:dyDescent="0.3">
      <c r="A1597" s="1" t="s">
        <v>1619</v>
      </c>
      <c r="B1597" s="2">
        <v>42373.375999999997</v>
      </c>
      <c r="C1597" s="1" t="s">
        <v>20</v>
      </c>
      <c r="D1597" s="1" t="s">
        <v>26</v>
      </c>
      <c r="E1597" s="1" t="s">
        <v>12</v>
      </c>
      <c r="F1597" s="1" t="s">
        <v>12</v>
      </c>
      <c r="G1597">
        <v>93</v>
      </c>
      <c r="H1597" s="2">
        <v>4.5414467592592711E-3</v>
      </c>
      <c r="I1597">
        <v>5</v>
      </c>
      <c r="J1597">
        <v>6</v>
      </c>
      <c r="K1597">
        <v>360</v>
      </c>
      <c r="L1597">
        <v>32</v>
      </c>
      <c r="M1597">
        <v>392</v>
      </c>
      <c r="N1597">
        <v>6.5333333333333332</v>
      </c>
      <c r="O1597">
        <v>6.53</v>
      </c>
    </row>
    <row r="1598" spans="1:15" x14ac:dyDescent="0.3">
      <c r="A1598" s="1" t="s">
        <v>1620</v>
      </c>
      <c r="B1598" s="2">
        <v>42372.73</v>
      </c>
      <c r="C1598" s="1" t="s">
        <v>30</v>
      </c>
      <c r="D1598" s="1" t="s">
        <v>21</v>
      </c>
      <c r="E1598" s="1" t="s">
        <v>12</v>
      </c>
      <c r="F1598" s="1" t="s">
        <v>18</v>
      </c>
      <c r="G1598">
        <v>57</v>
      </c>
      <c r="H1598" s="2">
        <v>4.1781249999999215E-3</v>
      </c>
      <c r="I1598">
        <v>2</v>
      </c>
      <c r="J1598">
        <v>6</v>
      </c>
      <c r="K1598">
        <v>360</v>
      </c>
      <c r="L1598">
        <v>1</v>
      </c>
      <c r="M1598">
        <v>361</v>
      </c>
      <c r="N1598">
        <v>6.0166666666666666</v>
      </c>
      <c r="O1598">
        <v>6.02</v>
      </c>
    </row>
    <row r="1599" spans="1:15" x14ac:dyDescent="0.3">
      <c r="A1599" s="1" t="s">
        <v>1621</v>
      </c>
      <c r="B1599" s="2">
        <v>42372.73</v>
      </c>
      <c r="C1599" s="1" t="s">
        <v>36</v>
      </c>
      <c r="D1599" s="1" t="s">
        <v>15</v>
      </c>
      <c r="E1599" s="1" t="s">
        <v>12</v>
      </c>
      <c r="F1599" s="1" t="s">
        <v>12</v>
      </c>
      <c r="G1599">
        <v>119</v>
      </c>
      <c r="H1599" s="2">
        <v>3.6959606481481444E-3</v>
      </c>
      <c r="I1599">
        <v>5</v>
      </c>
      <c r="J1599">
        <v>5</v>
      </c>
      <c r="K1599">
        <v>300</v>
      </c>
      <c r="L1599">
        <v>19</v>
      </c>
      <c r="M1599">
        <v>319</v>
      </c>
      <c r="N1599">
        <v>5.3166666666666664</v>
      </c>
      <c r="O1599">
        <v>5.32</v>
      </c>
    </row>
    <row r="1600" spans="1:15" x14ac:dyDescent="0.3">
      <c r="A1600" s="1" t="s">
        <v>1622</v>
      </c>
      <c r="B1600" s="2">
        <v>42372.686999999998</v>
      </c>
      <c r="C1600" s="1" t="s">
        <v>20</v>
      </c>
      <c r="D1600" s="1" t="s">
        <v>15</v>
      </c>
      <c r="E1600" s="1" t="s">
        <v>18</v>
      </c>
      <c r="F1600" s="1" t="s">
        <v>18</v>
      </c>
      <c r="H1600" s="2"/>
    </row>
    <row r="1601" spans="1:15" x14ac:dyDescent="0.3">
      <c r="A1601" s="1" t="s">
        <v>1623</v>
      </c>
      <c r="B1601" s="2">
        <v>42372.686999999998</v>
      </c>
      <c r="C1601" s="1" t="s">
        <v>44</v>
      </c>
      <c r="D1601" s="1" t="s">
        <v>21</v>
      </c>
      <c r="E1601" s="1" t="s">
        <v>12</v>
      </c>
      <c r="F1601" s="1" t="s">
        <v>12</v>
      </c>
      <c r="G1601">
        <v>117</v>
      </c>
      <c r="H1601" s="2">
        <v>1.4708333333333101E-3</v>
      </c>
      <c r="I1601">
        <v>4</v>
      </c>
      <c r="J1601">
        <v>2</v>
      </c>
      <c r="K1601">
        <v>120</v>
      </c>
      <c r="L1601">
        <v>7</v>
      </c>
      <c r="M1601">
        <v>127</v>
      </c>
      <c r="N1601">
        <v>2.1166666666666667</v>
      </c>
      <c r="O1601">
        <v>2.12</v>
      </c>
    </row>
    <row r="1602" spans="1:15" x14ac:dyDescent="0.3">
      <c r="A1602" s="1" t="s">
        <v>1624</v>
      </c>
      <c r="B1602" s="2">
        <v>42372.648999999998</v>
      </c>
      <c r="C1602" s="1" t="s">
        <v>36</v>
      </c>
      <c r="D1602" s="1" t="s">
        <v>26</v>
      </c>
      <c r="E1602" s="1" t="s">
        <v>12</v>
      </c>
      <c r="F1602" s="1" t="s">
        <v>18</v>
      </c>
      <c r="G1602">
        <v>25</v>
      </c>
      <c r="H1602" s="2">
        <v>3.8415624999998954E-3</v>
      </c>
      <c r="I1602">
        <v>4</v>
      </c>
      <c r="J1602">
        <v>5</v>
      </c>
      <c r="K1602">
        <v>300</v>
      </c>
      <c r="L1602">
        <v>32</v>
      </c>
      <c r="M1602">
        <v>332</v>
      </c>
      <c r="N1602">
        <v>5.5333333333333332</v>
      </c>
      <c r="O1602">
        <v>5.53</v>
      </c>
    </row>
    <row r="1603" spans="1:15" x14ac:dyDescent="0.3">
      <c r="A1603" s="1" t="s">
        <v>1625</v>
      </c>
      <c r="B1603" s="2">
        <v>42372.648999999998</v>
      </c>
      <c r="C1603" s="1" t="s">
        <v>17</v>
      </c>
      <c r="D1603" s="1" t="s">
        <v>24</v>
      </c>
      <c r="E1603" s="1" t="s">
        <v>18</v>
      </c>
      <c r="F1603" s="1" t="s">
        <v>18</v>
      </c>
      <c r="H1603" s="2"/>
    </row>
    <row r="1604" spans="1:15" x14ac:dyDescent="0.3">
      <c r="A1604" s="1" t="s">
        <v>1626</v>
      </c>
      <c r="B1604" s="2">
        <v>42372.616000000002</v>
      </c>
      <c r="C1604" s="1" t="s">
        <v>44</v>
      </c>
      <c r="D1604" s="1" t="s">
        <v>26</v>
      </c>
      <c r="E1604" s="1" t="s">
        <v>12</v>
      </c>
      <c r="F1604" s="1" t="s">
        <v>12</v>
      </c>
      <c r="G1604">
        <v>38</v>
      </c>
      <c r="H1604" s="2">
        <v>3.8273726851851819E-3</v>
      </c>
      <c r="I1604">
        <v>4</v>
      </c>
      <c r="J1604">
        <v>5</v>
      </c>
      <c r="K1604">
        <v>300</v>
      </c>
      <c r="L1604">
        <v>31</v>
      </c>
      <c r="M1604">
        <v>331</v>
      </c>
      <c r="N1604">
        <v>5.5166666666666666</v>
      </c>
      <c r="O1604">
        <v>5.52</v>
      </c>
    </row>
    <row r="1605" spans="1:15" x14ac:dyDescent="0.3">
      <c r="A1605" s="1" t="s">
        <v>1627</v>
      </c>
      <c r="B1605" s="2">
        <v>42372.616000000002</v>
      </c>
      <c r="C1605" s="1" t="s">
        <v>17</v>
      </c>
      <c r="D1605" s="1" t="s">
        <v>26</v>
      </c>
      <c r="E1605" s="1" t="s">
        <v>12</v>
      </c>
      <c r="F1605" s="1" t="s">
        <v>12</v>
      </c>
      <c r="G1605">
        <v>14</v>
      </c>
      <c r="H1605" s="2">
        <v>4.3293749999999687E-3</v>
      </c>
      <c r="I1605">
        <v>4</v>
      </c>
      <c r="J1605">
        <v>6</v>
      </c>
      <c r="K1605">
        <v>360</v>
      </c>
      <c r="L1605">
        <v>14</v>
      </c>
      <c r="M1605">
        <v>374</v>
      </c>
      <c r="N1605">
        <v>6.2333333333333334</v>
      </c>
      <c r="O1605">
        <v>6.23</v>
      </c>
    </row>
    <row r="1606" spans="1:15" x14ac:dyDescent="0.3">
      <c r="A1606" s="1" t="s">
        <v>1628</v>
      </c>
      <c r="B1606" s="2">
        <v>42372.586000000003</v>
      </c>
      <c r="C1606" s="1" t="s">
        <v>44</v>
      </c>
      <c r="D1606" s="1" t="s">
        <v>21</v>
      </c>
      <c r="E1606" s="1" t="s">
        <v>12</v>
      </c>
      <c r="F1606" s="1" t="s">
        <v>12</v>
      </c>
      <c r="G1606">
        <v>84</v>
      </c>
      <c r="H1606" s="2">
        <v>6.7432870370365272E-4</v>
      </c>
      <c r="I1606">
        <v>2</v>
      </c>
      <c r="J1606">
        <v>0</v>
      </c>
      <c r="K1606">
        <v>0</v>
      </c>
      <c r="L1606">
        <v>58</v>
      </c>
      <c r="M1606">
        <v>58</v>
      </c>
      <c r="N1606">
        <v>0.96666666666666667</v>
      </c>
      <c r="O1606">
        <v>0.97</v>
      </c>
    </row>
    <row r="1607" spans="1:15" x14ac:dyDescent="0.3">
      <c r="A1607" s="1" t="s">
        <v>1629</v>
      </c>
      <c r="B1607" s="2">
        <v>42372.586000000003</v>
      </c>
      <c r="C1607" s="1" t="s">
        <v>20</v>
      </c>
      <c r="D1607" s="1" t="s">
        <v>26</v>
      </c>
      <c r="E1607" s="1" t="s">
        <v>12</v>
      </c>
      <c r="F1607" s="1" t="s">
        <v>12</v>
      </c>
      <c r="G1607">
        <v>113</v>
      </c>
      <c r="H1607" s="2">
        <v>9.4908564814821794E-4</v>
      </c>
      <c r="I1607">
        <v>3</v>
      </c>
      <c r="J1607">
        <v>1</v>
      </c>
      <c r="K1607">
        <v>60</v>
      </c>
      <c r="L1607">
        <v>22</v>
      </c>
      <c r="M1607">
        <v>82</v>
      </c>
      <c r="N1607">
        <v>1.3666666666666667</v>
      </c>
      <c r="O1607">
        <v>1.37</v>
      </c>
    </row>
    <row r="1608" spans="1:15" x14ac:dyDescent="0.3">
      <c r="A1608" s="1" t="s">
        <v>1630</v>
      </c>
      <c r="B1608" s="2">
        <v>42372.582000000002</v>
      </c>
      <c r="C1608" s="1" t="s">
        <v>17</v>
      </c>
      <c r="D1608" s="1" t="s">
        <v>24</v>
      </c>
      <c r="E1608" s="1" t="s">
        <v>12</v>
      </c>
      <c r="F1608" s="1" t="s">
        <v>12</v>
      </c>
      <c r="G1608">
        <v>113</v>
      </c>
      <c r="H1608" s="2">
        <v>1.8244791666666149E-3</v>
      </c>
      <c r="I1608">
        <v>1</v>
      </c>
      <c r="J1608">
        <v>2</v>
      </c>
      <c r="K1608">
        <v>120</v>
      </c>
      <c r="L1608">
        <v>38</v>
      </c>
      <c r="M1608">
        <v>158</v>
      </c>
      <c r="N1608">
        <v>2.6333333333333333</v>
      </c>
      <c r="O1608">
        <v>2.63</v>
      </c>
    </row>
    <row r="1609" spans="1:15" x14ac:dyDescent="0.3">
      <c r="A1609" s="1" t="s">
        <v>1631</v>
      </c>
      <c r="B1609" s="2">
        <v>42372.582000000002</v>
      </c>
      <c r="C1609" s="1" t="s">
        <v>44</v>
      </c>
      <c r="D1609" s="1" t="s">
        <v>26</v>
      </c>
      <c r="E1609" s="1" t="s">
        <v>12</v>
      </c>
      <c r="F1609" s="1" t="s">
        <v>12</v>
      </c>
      <c r="G1609">
        <v>88</v>
      </c>
      <c r="H1609" s="2">
        <v>2.3462384259258506E-3</v>
      </c>
      <c r="I1609">
        <v>5</v>
      </c>
      <c r="J1609">
        <v>3</v>
      </c>
      <c r="K1609">
        <v>180</v>
      </c>
      <c r="L1609">
        <v>23</v>
      </c>
      <c r="M1609">
        <v>203</v>
      </c>
      <c r="N1609">
        <v>3.3833333333333333</v>
      </c>
      <c r="O1609">
        <v>3.38</v>
      </c>
    </row>
    <row r="1610" spans="1:15" x14ac:dyDescent="0.3">
      <c r="A1610" s="1" t="s">
        <v>1632</v>
      </c>
      <c r="B1610" s="2">
        <v>42372.582000000002</v>
      </c>
      <c r="C1610" s="1" t="s">
        <v>44</v>
      </c>
      <c r="D1610" s="1" t="s">
        <v>26</v>
      </c>
      <c r="E1610" s="1" t="s">
        <v>18</v>
      </c>
      <c r="F1610" s="1" t="s">
        <v>18</v>
      </c>
      <c r="H1610" s="2"/>
    </row>
    <row r="1611" spans="1:15" x14ac:dyDescent="0.3">
      <c r="A1611" s="1" t="s">
        <v>1633</v>
      </c>
      <c r="B1611" s="2">
        <v>42372.582000000002</v>
      </c>
      <c r="C1611" s="1" t="s">
        <v>30</v>
      </c>
      <c r="D1611" s="1" t="s">
        <v>21</v>
      </c>
      <c r="E1611" s="1" t="s">
        <v>18</v>
      </c>
      <c r="F1611" s="1" t="s">
        <v>18</v>
      </c>
      <c r="H1611" s="2"/>
    </row>
    <row r="1612" spans="1:15" x14ac:dyDescent="0.3">
      <c r="A1612" s="1" t="s">
        <v>1634</v>
      </c>
      <c r="B1612" s="2">
        <v>42372.565999999999</v>
      </c>
      <c r="C1612" s="1" t="s">
        <v>14</v>
      </c>
      <c r="D1612" s="1" t="s">
        <v>11</v>
      </c>
      <c r="E1612" s="1" t="s">
        <v>12</v>
      </c>
      <c r="F1612" s="1" t="s">
        <v>12</v>
      </c>
      <c r="G1612">
        <v>104</v>
      </c>
      <c r="H1612" s="2">
        <v>1.4902314814815298E-3</v>
      </c>
      <c r="I1612">
        <v>3</v>
      </c>
      <c r="J1612">
        <v>2</v>
      </c>
      <c r="K1612">
        <v>120</v>
      </c>
      <c r="L1612">
        <v>9</v>
      </c>
      <c r="M1612">
        <v>129</v>
      </c>
      <c r="N1612">
        <v>2.15</v>
      </c>
      <c r="O1612">
        <v>2.15</v>
      </c>
    </row>
    <row r="1613" spans="1:15" x14ac:dyDescent="0.3">
      <c r="A1613" s="1" t="s">
        <v>1635</v>
      </c>
      <c r="B1613" s="2">
        <v>42372.565999999999</v>
      </c>
      <c r="C1613" s="1" t="s">
        <v>14</v>
      </c>
      <c r="D1613" s="1" t="s">
        <v>21</v>
      </c>
      <c r="E1613" s="1" t="s">
        <v>12</v>
      </c>
      <c r="F1613" s="1" t="s">
        <v>12</v>
      </c>
      <c r="G1613">
        <v>69</v>
      </c>
      <c r="H1613" s="2">
        <v>1.0732523148149209E-3</v>
      </c>
      <c r="I1613">
        <v>2</v>
      </c>
      <c r="J1613">
        <v>1</v>
      </c>
      <c r="K1613">
        <v>60</v>
      </c>
      <c r="L1613">
        <v>33</v>
      </c>
      <c r="M1613">
        <v>93</v>
      </c>
      <c r="N1613">
        <v>1.55</v>
      </c>
      <c r="O1613">
        <v>1.55</v>
      </c>
    </row>
    <row r="1614" spans="1:15" x14ac:dyDescent="0.3">
      <c r="A1614" s="1" t="s">
        <v>1636</v>
      </c>
      <c r="B1614" s="2">
        <v>42372.561000000002</v>
      </c>
      <c r="C1614" s="1" t="s">
        <v>23</v>
      </c>
      <c r="D1614" s="1" t="s">
        <v>11</v>
      </c>
      <c r="E1614" s="1" t="s">
        <v>12</v>
      </c>
      <c r="F1614" s="1" t="s">
        <v>12</v>
      </c>
      <c r="G1614">
        <v>123</v>
      </c>
      <c r="H1614" s="2">
        <v>8.7006944444434353E-4</v>
      </c>
      <c r="I1614">
        <v>3</v>
      </c>
      <c r="J1614">
        <v>1</v>
      </c>
      <c r="K1614">
        <v>60</v>
      </c>
      <c r="L1614">
        <v>15</v>
      </c>
      <c r="M1614">
        <v>75</v>
      </c>
      <c r="N1614">
        <v>1.25</v>
      </c>
      <c r="O1614">
        <v>1.25</v>
      </c>
    </row>
    <row r="1615" spans="1:15" x14ac:dyDescent="0.3">
      <c r="A1615" s="1" t="s">
        <v>1637</v>
      </c>
      <c r="B1615" s="2">
        <v>42372.561000000002</v>
      </c>
      <c r="C1615" s="1" t="s">
        <v>23</v>
      </c>
      <c r="D1615" s="1" t="s">
        <v>26</v>
      </c>
      <c r="E1615" s="1" t="s">
        <v>12</v>
      </c>
      <c r="F1615" s="1" t="s">
        <v>18</v>
      </c>
      <c r="G1615">
        <v>86</v>
      </c>
      <c r="H1615" s="2">
        <v>3.9045717592591789E-3</v>
      </c>
      <c r="I1615">
        <v>1</v>
      </c>
      <c r="J1615">
        <v>5</v>
      </c>
      <c r="K1615">
        <v>300</v>
      </c>
      <c r="L1615">
        <v>37</v>
      </c>
      <c r="M1615">
        <v>337</v>
      </c>
      <c r="N1615">
        <v>5.6166666666666663</v>
      </c>
      <c r="O1615">
        <v>5.62</v>
      </c>
    </row>
    <row r="1616" spans="1:15" x14ac:dyDescent="0.3">
      <c r="A1616" s="1" t="s">
        <v>1638</v>
      </c>
      <c r="B1616" s="2">
        <v>42372.552000000003</v>
      </c>
      <c r="C1616" s="1" t="s">
        <v>10</v>
      </c>
      <c r="D1616" s="1" t="s">
        <v>15</v>
      </c>
      <c r="E1616" s="1" t="s">
        <v>18</v>
      </c>
      <c r="F1616" s="1" t="s">
        <v>18</v>
      </c>
      <c r="H1616" s="2"/>
    </row>
    <row r="1617" spans="1:15" x14ac:dyDescent="0.3">
      <c r="A1617" s="1" t="s">
        <v>1639</v>
      </c>
      <c r="B1617" s="2">
        <v>42372.552000000003</v>
      </c>
      <c r="C1617" s="1" t="s">
        <v>44</v>
      </c>
      <c r="D1617" s="1" t="s">
        <v>15</v>
      </c>
      <c r="E1617" s="1" t="s">
        <v>12</v>
      </c>
      <c r="F1617" s="1" t="s">
        <v>12</v>
      </c>
      <c r="G1617">
        <v>118</v>
      </c>
      <c r="H1617" s="2">
        <v>2.9828240740741307E-3</v>
      </c>
      <c r="I1617">
        <v>3</v>
      </c>
      <c r="J1617">
        <v>4</v>
      </c>
      <c r="K1617">
        <v>240</v>
      </c>
      <c r="L1617">
        <v>18</v>
      </c>
      <c r="M1617">
        <v>258</v>
      </c>
      <c r="N1617">
        <v>4.3</v>
      </c>
      <c r="O1617">
        <v>4.3</v>
      </c>
    </row>
    <row r="1618" spans="1:15" x14ac:dyDescent="0.3">
      <c r="A1618" s="1" t="s">
        <v>1640</v>
      </c>
      <c r="B1618" s="2">
        <v>42372.55</v>
      </c>
      <c r="C1618" s="1" t="s">
        <v>36</v>
      </c>
      <c r="D1618" s="1" t="s">
        <v>21</v>
      </c>
      <c r="E1618" s="1" t="s">
        <v>12</v>
      </c>
      <c r="F1618" s="1" t="s">
        <v>12</v>
      </c>
      <c r="G1618">
        <v>119</v>
      </c>
      <c r="H1618" s="2">
        <v>2.9681481481480532E-3</v>
      </c>
      <c r="I1618">
        <v>3</v>
      </c>
      <c r="J1618">
        <v>4</v>
      </c>
      <c r="K1618">
        <v>240</v>
      </c>
      <c r="L1618">
        <v>16</v>
      </c>
      <c r="M1618">
        <v>256</v>
      </c>
      <c r="N1618">
        <v>4.2666666666666666</v>
      </c>
      <c r="O1618">
        <v>4.2699999999999996</v>
      </c>
    </row>
    <row r="1619" spans="1:15" x14ac:dyDescent="0.3">
      <c r="A1619" s="1" t="s">
        <v>1641</v>
      </c>
      <c r="B1619" s="2">
        <v>42372.55</v>
      </c>
      <c r="C1619" s="1" t="s">
        <v>17</v>
      </c>
      <c r="D1619" s="1" t="s">
        <v>11</v>
      </c>
      <c r="E1619" s="1" t="s">
        <v>12</v>
      </c>
      <c r="F1619" s="1" t="s">
        <v>12</v>
      </c>
      <c r="G1619">
        <v>98</v>
      </c>
      <c r="H1619" s="2">
        <v>3.2075347222222383E-3</v>
      </c>
      <c r="I1619">
        <v>2</v>
      </c>
      <c r="J1619">
        <v>4</v>
      </c>
      <c r="K1619">
        <v>240</v>
      </c>
      <c r="L1619">
        <v>37</v>
      </c>
      <c r="M1619">
        <v>277</v>
      </c>
      <c r="N1619">
        <v>4.6166666666666663</v>
      </c>
      <c r="O1619">
        <v>4.62</v>
      </c>
    </row>
    <row r="1620" spans="1:15" x14ac:dyDescent="0.3">
      <c r="A1620" s="1" t="s">
        <v>1642</v>
      </c>
      <c r="B1620" s="2">
        <v>42372.538</v>
      </c>
      <c r="C1620" s="1" t="s">
        <v>36</v>
      </c>
      <c r="D1620" s="1" t="s">
        <v>21</v>
      </c>
      <c r="E1620" s="1" t="s">
        <v>12</v>
      </c>
      <c r="F1620" s="1" t="s">
        <v>18</v>
      </c>
      <c r="G1620">
        <v>52</v>
      </c>
      <c r="H1620" s="2">
        <v>4.8495486111110875E-3</v>
      </c>
      <c r="I1620">
        <v>4</v>
      </c>
      <c r="J1620">
        <v>6</v>
      </c>
      <c r="K1620">
        <v>360</v>
      </c>
      <c r="L1620">
        <v>59</v>
      </c>
      <c r="M1620">
        <v>419</v>
      </c>
      <c r="N1620">
        <v>6.9833333333333334</v>
      </c>
      <c r="O1620">
        <v>6.98</v>
      </c>
    </row>
    <row r="1621" spans="1:15" x14ac:dyDescent="0.3">
      <c r="A1621" s="1" t="s">
        <v>1643</v>
      </c>
      <c r="B1621" s="2">
        <v>42372.538</v>
      </c>
      <c r="C1621" s="1" t="s">
        <v>44</v>
      </c>
      <c r="D1621" s="1" t="s">
        <v>11</v>
      </c>
      <c r="E1621" s="1" t="s">
        <v>12</v>
      </c>
      <c r="F1621" s="1" t="s">
        <v>12</v>
      </c>
      <c r="G1621">
        <v>67</v>
      </c>
      <c r="H1621" s="2">
        <v>4.286273148148112E-3</v>
      </c>
      <c r="I1621">
        <v>5</v>
      </c>
      <c r="J1621">
        <v>6</v>
      </c>
      <c r="K1621">
        <v>360</v>
      </c>
      <c r="L1621">
        <v>10</v>
      </c>
      <c r="M1621">
        <v>370</v>
      </c>
      <c r="N1621">
        <v>6.166666666666667</v>
      </c>
      <c r="O1621">
        <v>6.17</v>
      </c>
    </row>
    <row r="1622" spans="1:15" x14ac:dyDescent="0.3">
      <c r="A1622" s="1" t="s">
        <v>1644</v>
      </c>
      <c r="B1622" s="2">
        <v>42372.523000000001</v>
      </c>
      <c r="C1622" s="1" t="s">
        <v>44</v>
      </c>
      <c r="D1622" s="1" t="s">
        <v>15</v>
      </c>
      <c r="E1622" s="1" t="s">
        <v>12</v>
      </c>
      <c r="F1622" s="1" t="s">
        <v>12</v>
      </c>
      <c r="G1622">
        <v>124</v>
      </c>
      <c r="H1622" s="2">
        <v>4.1961574074074193E-3</v>
      </c>
      <c r="I1622">
        <v>1</v>
      </c>
      <c r="J1622">
        <v>6</v>
      </c>
      <c r="K1622">
        <v>360</v>
      </c>
      <c r="L1622">
        <v>3</v>
      </c>
      <c r="M1622">
        <v>363</v>
      </c>
      <c r="N1622">
        <v>6.05</v>
      </c>
      <c r="O1622">
        <v>6.05</v>
      </c>
    </row>
    <row r="1623" spans="1:15" x14ac:dyDescent="0.3">
      <c r="A1623" s="1" t="s">
        <v>1645</v>
      </c>
      <c r="B1623" s="2">
        <v>42372.523000000001</v>
      </c>
      <c r="C1623" s="1" t="s">
        <v>30</v>
      </c>
      <c r="D1623" s="1" t="s">
        <v>24</v>
      </c>
      <c r="E1623" s="1" t="s">
        <v>18</v>
      </c>
      <c r="F1623" s="1" t="s">
        <v>18</v>
      </c>
      <c r="H1623" s="2"/>
    </row>
    <row r="1624" spans="1:15" x14ac:dyDescent="0.3">
      <c r="A1624" s="1" t="s">
        <v>1646</v>
      </c>
      <c r="B1624" s="2">
        <v>42372.499000000003</v>
      </c>
      <c r="C1624" s="1" t="s">
        <v>30</v>
      </c>
      <c r="D1624" s="1" t="s">
        <v>11</v>
      </c>
      <c r="E1624" s="1" t="s">
        <v>12</v>
      </c>
      <c r="F1624" s="1" t="s">
        <v>12</v>
      </c>
      <c r="G1624">
        <v>88</v>
      </c>
      <c r="H1624" s="2">
        <v>3.0839583333333032E-3</v>
      </c>
      <c r="I1624">
        <v>3</v>
      </c>
      <c r="J1624">
        <v>4</v>
      </c>
      <c r="K1624">
        <v>240</v>
      </c>
      <c r="L1624">
        <v>26</v>
      </c>
      <c r="M1624">
        <v>266</v>
      </c>
      <c r="N1624">
        <v>4.4333333333333336</v>
      </c>
      <c r="O1624">
        <v>4.43</v>
      </c>
    </row>
    <row r="1625" spans="1:15" x14ac:dyDescent="0.3">
      <c r="A1625" s="1" t="s">
        <v>1647</v>
      </c>
      <c r="B1625" s="2">
        <v>42372.499000000003</v>
      </c>
      <c r="C1625" s="1" t="s">
        <v>20</v>
      </c>
      <c r="D1625" s="1" t="s">
        <v>21</v>
      </c>
      <c r="E1625" s="1" t="s">
        <v>12</v>
      </c>
      <c r="F1625" s="1" t="s">
        <v>12</v>
      </c>
      <c r="G1625">
        <v>88</v>
      </c>
      <c r="H1625" s="2">
        <v>6.6680555555564958E-4</v>
      </c>
      <c r="I1625">
        <v>1</v>
      </c>
      <c r="J1625">
        <v>0</v>
      </c>
      <c r="K1625">
        <v>0</v>
      </c>
      <c r="L1625">
        <v>58</v>
      </c>
      <c r="M1625">
        <v>58</v>
      </c>
      <c r="N1625">
        <v>0.96666666666666667</v>
      </c>
      <c r="O1625">
        <v>0.97</v>
      </c>
    </row>
    <row r="1626" spans="1:15" x14ac:dyDescent="0.3">
      <c r="A1626" s="1" t="s">
        <v>1648</v>
      </c>
      <c r="B1626" s="2">
        <v>42372.497000000003</v>
      </c>
      <c r="C1626" s="1" t="s">
        <v>44</v>
      </c>
      <c r="D1626" s="1" t="s">
        <v>21</v>
      </c>
      <c r="E1626" s="1" t="s">
        <v>12</v>
      </c>
      <c r="F1626" s="1" t="s">
        <v>12</v>
      </c>
      <c r="G1626">
        <v>77</v>
      </c>
      <c r="H1626" s="2">
        <v>1.0125694444444999E-3</v>
      </c>
      <c r="I1626">
        <v>5</v>
      </c>
      <c r="J1626">
        <v>1</v>
      </c>
      <c r="K1626">
        <v>60</v>
      </c>
      <c r="L1626">
        <v>27</v>
      </c>
      <c r="M1626">
        <v>87</v>
      </c>
      <c r="N1626">
        <v>1.45</v>
      </c>
      <c r="O1626">
        <v>1.45</v>
      </c>
    </row>
    <row r="1627" spans="1:15" x14ac:dyDescent="0.3">
      <c r="A1627" s="1" t="s">
        <v>1649</v>
      </c>
      <c r="B1627" s="2">
        <v>42372.497000000003</v>
      </c>
      <c r="C1627" s="1" t="s">
        <v>10</v>
      </c>
      <c r="D1627" s="1" t="s">
        <v>21</v>
      </c>
      <c r="E1627" s="1" t="s">
        <v>12</v>
      </c>
      <c r="F1627" s="1" t="s">
        <v>12</v>
      </c>
      <c r="G1627">
        <v>46</v>
      </c>
      <c r="H1627" s="2">
        <v>5.7383101851860019E-4</v>
      </c>
      <c r="I1627">
        <v>4</v>
      </c>
      <c r="J1627">
        <v>0</v>
      </c>
      <c r="K1627">
        <v>0</v>
      </c>
      <c r="L1627">
        <v>50</v>
      </c>
      <c r="M1627">
        <v>50</v>
      </c>
      <c r="N1627">
        <v>0.83333333333333337</v>
      </c>
      <c r="O1627">
        <v>0.83</v>
      </c>
    </row>
    <row r="1628" spans="1:15" x14ac:dyDescent="0.3">
      <c r="A1628" s="1" t="s">
        <v>1650</v>
      </c>
      <c r="B1628" s="2">
        <v>42372.495000000003</v>
      </c>
      <c r="C1628" s="1" t="s">
        <v>10</v>
      </c>
      <c r="D1628" s="1" t="s">
        <v>24</v>
      </c>
      <c r="E1628" s="1" t="s">
        <v>12</v>
      </c>
      <c r="F1628" s="1" t="s">
        <v>12</v>
      </c>
      <c r="G1628">
        <v>56</v>
      </c>
      <c r="H1628" s="2">
        <v>2.8867476851852647E-3</v>
      </c>
      <c r="I1628">
        <v>5</v>
      </c>
      <c r="J1628">
        <v>4</v>
      </c>
      <c r="K1628">
        <v>240</v>
      </c>
      <c r="L1628">
        <v>9</v>
      </c>
      <c r="M1628">
        <v>249</v>
      </c>
      <c r="N1628">
        <v>4.1500000000000004</v>
      </c>
      <c r="O1628">
        <v>4.1500000000000004</v>
      </c>
    </row>
    <row r="1629" spans="1:15" x14ac:dyDescent="0.3">
      <c r="A1629" s="1" t="s">
        <v>1651</v>
      </c>
      <c r="B1629" s="2">
        <v>42372.495000000003</v>
      </c>
      <c r="C1629" s="1" t="s">
        <v>44</v>
      </c>
      <c r="D1629" s="1" t="s">
        <v>24</v>
      </c>
      <c r="E1629" s="1" t="s">
        <v>18</v>
      </c>
      <c r="F1629" s="1" t="s">
        <v>18</v>
      </c>
      <c r="H1629" s="2"/>
    </row>
    <row r="1630" spans="1:15" x14ac:dyDescent="0.3">
      <c r="A1630" s="1" t="s">
        <v>1652</v>
      </c>
      <c r="B1630" s="2">
        <v>42372.485000000001</v>
      </c>
      <c r="C1630" s="1" t="s">
        <v>14</v>
      </c>
      <c r="D1630" s="1" t="s">
        <v>26</v>
      </c>
      <c r="E1630" s="1" t="s">
        <v>12</v>
      </c>
      <c r="F1630" s="1" t="s">
        <v>12</v>
      </c>
      <c r="G1630">
        <v>101</v>
      </c>
      <c r="H1630" s="2">
        <v>1.5746527777777963E-3</v>
      </c>
      <c r="I1630">
        <v>3</v>
      </c>
      <c r="J1630">
        <v>2</v>
      </c>
      <c r="K1630">
        <v>120</v>
      </c>
      <c r="L1630">
        <v>16</v>
      </c>
      <c r="M1630">
        <v>136</v>
      </c>
      <c r="N1630">
        <v>2.2666666666666666</v>
      </c>
      <c r="O1630">
        <v>2.27</v>
      </c>
    </row>
    <row r="1631" spans="1:15" x14ac:dyDescent="0.3">
      <c r="A1631" s="1" t="s">
        <v>1653</v>
      </c>
      <c r="B1631" s="2">
        <v>42372.485000000001</v>
      </c>
      <c r="C1631" s="1" t="s">
        <v>20</v>
      </c>
      <c r="D1631" s="1" t="s">
        <v>15</v>
      </c>
      <c r="E1631" s="1" t="s">
        <v>12</v>
      </c>
      <c r="F1631" s="1" t="s">
        <v>12</v>
      </c>
      <c r="G1631">
        <v>31</v>
      </c>
      <c r="H1631" s="2">
        <v>2.0286805555556064E-3</v>
      </c>
      <c r="I1631">
        <v>5</v>
      </c>
      <c r="J1631">
        <v>2</v>
      </c>
      <c r="K1631">
        <v>120</v>
      </c>
      <c r="L1631">
        <v>55</v>
      </c>
      <c r="M1631">
        <v>175</v>
      </c>
      <c r="N1631">
        <v>2.9166666666666665</v>
      </c>
      <c r="O1631">
        <v>2.92</v>
      </c>
    </row>
    <row r="1632" spans="1:15" x14ac:dyDescent="0.3">
      <c r="A1632" s="1" t="s">
        <v>1654</v>
      </c>
      <c r="B1632" s="2">
        <v>42372.476999999999</v>
      </c>
      <c r="C1632" s="1" t="s">
        <v>14</v>
      </c>
      <c r="D1632" s="1" t="s">
        <v>15</v>
      </c>
      <c r="E1632" s="1" t="s">
        <v>12</v>
      </c>
      <c r="F1632" s="1" t="s">
        <v>12</v>
      </c>
      <c r="G1632">
        <v>84</v>
      </c>
      <c r="H1632" s="2">
        <v>1.1885879629629503E-3</v>
      </c>
      <c r="I1632">
        <v>5</v>
      </c>
      <c r="J1632">
        <v>1</v>
      </c>
      <c r="K1632">
        <v>60</v>
      </c>
      <c r="L1632">
        <v>43</v>
      </c>
      <c r="M1632">
        <v>103</v>
      </c>
      <c r="N1632">
        <v>1.7166666666666666</v>
      </c>
      <c r="O1632">
        <v>1.72</v>
      </c>
    </row>
    <row r="1633" spans="1:15" x14ac:dyDescent="0.3">
      <c r="A1633" s="1" t="s">
        <v>1655</v>
      </c>
      <c r="B1633" s="2">
        <v>42372.476999999999</v>
      </c>
      <c r="C1633" s="1" t="s">
        <v>10</v>
      </c>
      <c r="D1633" s="1" t="s">
        <v>24</v>
      </c>
      <c r="E1633" s="1" t="s">
        <v>12</v>
      </c>
      <c r="F1633" s="1" t="s">
        <v>12</v>
      </c>
      <c r="G1633">
        <v>20</v>
      </c>
      <c r="H1633" s="2">
        <v>1.900358796296242E-3</v>
      </c>
      <c r="I1633">
        <v>4</v>
      </c>
      <c r="J1633">
        <v>2</v>
      </c>
      <c r="K1633">
        <v>120</v>
      </c>
      <c r="L1633">
        <v>44</v>
      </c>
      <c r="M1633">
        <v>164</v>
      </c>
      <c r="N1633">
        <v>2.7333333333333334</v>
      </c>
      <c r="O1633">
        <v>2.73</v>
      </c>
    </row>
    <row r="1634" spans="1:15" x14ac:dyDescent="0.3">
      <c r="A1634" s="1" t="s">
        <v>1656</v>
      </c>
      <c r="B1634" s="2">
        <v>42372.47</v>
      </c>
      <c r="C1634" s="1" t="s">
        <v>23</v>
      </c>
      <c r="D1634" s="1" t="s">
        <v>15</v>
      </c>
      <c r="E1634" s="1" t="s">
        <v>12</v>
      </c>
      <c r="F1634" s="1" t="s">
        <v>12</v>
      </c>
      <c r="G1634">
        <v>43</v>
      </c>
      <c r="H1634" s="2">
        <v>4.4005671296296622E-3</v>
      </c>
      <c r="I1634">
        <v>5</v>
      </c>
      <c r="J1634">
        <v>6</v>
      </c>
      <c r="K1634">
        <v>360</v>
      </c>
      <c r="L1634">
        <v>20</v>
      </c>
      <c r="M1634">
        <v>380</v>
      </c>
      <c r="N1634">
        <v>6.333333333333333</v>
      </c>
      <c r="O1634">
        <v>6.33</v>
      </c>
    </row>
    <row r="1635" spans="1:15" x14ac:dyDescent="0.3">
      <c r="A1635" s="1" t="s">
        <v>1657</v>
      </c>
      <c r="B1635" s="2">
        <v>42372.47</v>
      </c>
      <c r="C1635" s="1" t="s">
        <v>44</v>
      </c>
      <c r="D1635" s="1" t="s">
        <v>21</v>
      </c>
      <c r="E1635" s="1" t="s">
        <v>12</v>
      </c>
      <c r="F1635" s="1" t="s">
        <v>12</v>
      </c>
      <c r="G1635">
        <v>20</v>
      </c>
      <c r="H1635" s="2">
        <v>1.2041666666666728E-3</v>
      </c>
      <c r="I1635">
        <v>3</v>
      </c>
      <c r="J1635">
        <v>1</v>
      </c>
      <c r="K1635">
        <v>60</v>
      </c>
      <c r="L1635">
        <v>44</v>
      </c>
      <c r="M1635">
        <v>104</v>
      </c>
      <c r="N1635">
        <v>1.7333333333333334</v>
      </c>
      <c r="O1635">
        <v>1.73</v>
      </c>
    </row>
    <row r="1636" spans="1:15" x14ac:dyDescent="0.3">
      <c r="A1636" s="1" t="s">
        <v>1658</v>
      </c>
      <c r="B1636" s="2">
        <v>42372.463000000003</v>
      </c>
      <c r="C1636" s="1" t="s">
        <v>30</v>
      </c>
      <c r="D1636" s="1" t="s">
        <v>24</v>
      </c>
      <c r="E1636" s="1" t="s">
        <v>12</v>
      </c>
      <c r="F1636" s="1" t="s">
        <v>18</v>
      </c>
      <c r="G1636">
        <v>112</v>
      </c>
      <c r="H1636" s="2">
        <v>2.2214236111111063E-3</v>
      </c>
      <c r="I1636">
        <v>5</v>
      </c>
      <c r="J1636">
        <v>3</v>
      </c>
      <c r="K1636">
        <v>180</v>
      </c>
      <c r="L1636">
        <v>12</v>
      </c>
      <c r="M1636">
        <v>192</v>
      </c>
      <c r="N1636">
        <v>3.2</v>
      </c>
      <c r="O1636">
        <v>3.2</v>
      </c>
    </row>
    <row r="1637" spans="1:15" x14ac:dyDescent="0.3">
      <c r="A1637" s="1" t="s">
        <v>1659</v>
      </c>
      <c r="B1637" s="2">
        <v>42372.463000000003</v>
      </c>
      <c r="C1637" s="1" t="s">
        <v>36</v>
      </c>
      <c r="D1637" s="1" t="s">
        <v>24</v>
      </c>
      <c r="E1637" s="1" t="s">
        <v>18</v>
      </c>
      <c r="F1637" s="1" t="s">
        <v>18</v>
      </c>
      <c r="H1637" s="2"/>
    </row>
    <row r="1638" spans="1:15" x14ac:dyDescent="0.3">
      <c r="A1638" s="1" t="s">
        <v>1660</v>
      </c>
      <c r="B1638" s="2">
        <v>42372.461000000003</v>
      </c>
      <c r="C1638" s="1" t="s">
        <v>17</v>
      </c>
      <c r="D1638" s="1" t="s">
        <v>21</v>
      </c>
      <c r="E1638" s="1" t="s">
        <v>12</v>
      </c>
      <c r="F1638" s="1" t="s">
        <v>12</v>
      </c>
      <c r="G1638">
        <v>55</v>
      </c>
      <c r="H1638" s="2">
        <v>1.5343055555554486E-3</v>
      </c>
      <c r="I1638">
        <v>1</v>
      </c>
      <c r="J1638">
        <v>2</v>
      </c>
      <c r="K1638">
        <v>120</v>
      </c>
      <c r="L1638">
        <v>13</v>
      </c>
      <c r="M1638">
        <v>133</v>
      </c>
      <c r="N1638">
        <v>2.2166666666666668</v>
      </c>
      <c r="O1638">
        <v>2.2200000000000002</v>
      </c>
    </row>
    <row r="1639" spans="1:15" x14ac:dyDescent="0.3">
      <c r="A1639" s="1" t="s">
        <v>1661</v>
      </c>
      <c r="B1639" s="2">
        <v>42372.461000000003</v>
      </c>
      <c r="C1639" s="1" t="s">
        <v>14</v>
      </c>
      <c r="D1639" s="1" t="s">
        <v>15</v>
      </c>
      <c r="E1639" s="1" t="s">
        <v>12</v>
      </c>
      <c r="F1639" s="1" t="s">
        <v>18</v>
      </c>
      <c r="G1639">
        <v>105</v>
      </c>
      <c r="H1639" s="2">
        <v>4.1497685185185595E-3</v>
      </c>
      <c r="I1639">
        <v>3</v>
      </c>
      <c r="J1639">
        <v>5</v>
      </c>
      <c r="K1639">
        <v>300</v>
      </c>
      <c r="L1639">
        <v>59</v>
      </c>
      <c r="M1639">
        <v>359</v>
      </c>
      <c r="N1639">
        <v>5.9833333333333334</v>
      </c>
      <c r="O1639">
        <v>5.98</v>
      </c>
    </row>
    <row r="1640" spans="1:15" x14ac:dyDescent="0.3">
      <c r="A1640" s="1" t="s">
        <v>1662</v>
      </c>
      <c r="B1640" s="2">
        <v>42372.46</v>
      </c>
      <c r="C1640" s="1" t="s">
        <v>17</v>
      </c>
      <c r="D1640" s="1" t="s">
        <v>11</v>
      </c>
      <c r="E1640" s="1" t="s">
        <v>12</v>
      </c>
      <c r="F1640" s="1" t="s">
        <v>12</v>
      </c>
      <c r="G1640">
        <v>124</v>
      </c>
      <c r="H1640" s="2">
        <v>6.1572916666663424E-4</v>
      </c>
      <c r="I1640">
        <v>2</v>
      </c>
      <c r="J1640">
        <v>0</v>
      </c>
      <c r="K1640">
        <v>0</v>
      </c>
      <c r="L1640">
        <v>53</v>
      </c>
      <c r="M1640">
        <v>53</v>
      </c>
      <c r="N1640">
        <v>0.8833333333333333</v>
      </c>
      <c r="O1640">
        <v>0.88</v>
      </c>
    </row>
    <row r="1641" spans="1:15" x14ac:dyDescent="0.3">
      <c r="A1641" s="1" t="s">
        <v>1663</v>
      </c>
      <c r="B1641" s="2">
        <v>42372.46</v>
      </c>
      <c r="C1641" s="1" t="s">
        <v>10</v>
      </c>
      <c r="D1641" s="1" t="s">
        <v>15</v>
      </c>
      <c r="E1641" s="1" t="s">
        <v>18</v>
      </c>
      <c r="F1641" s="1" t="s">
        <v>18</v>
      </c>
      <c r="H1641" s="2"/>
    </row>
    <row r="1642" spans="1:15" x14ac:dyDescent="0.3">
      <c r="A1642" s="1" t="s">
        <v>1664</v>
      </c>
      <c r="B1642" s="2">
        <v>42372.457000000002</v>
      </c>
      <c r="C1642" s="1" t="s">
        <v>23</v>
      </c>
      <c r="D1642" s="1" t="s">
        <v>11</v>
      </c>
      <c r="E1642" s="1" t="s">
        <v>12</v>
      </c>
      <c r="F1642" s="1" t="s">
        <v>18</v>
      </c>
      <c r="G1642">
        <v>42</v>
      </c>
      <c r="H1642" s="2">
        <v>6.7762731481479932E-4</v>
      </c>
      <c r="I1642">
        <v>5</v>
      </c>
      <c r="J1642">
        <v>0</v>
      </c>
      <c r="K1642">
        <v>0</v>
      </c>
      <c r="L1642">
        <v>59</v>
      </c>
      <c r="M1642">
        <v>59</v>
      </c>
      <c r="N1642">
        <v>0.98333333333333328</v>
      </c>
      <c r="O1642">
        <v>0.98</v>
      </c>
    </row>
    <row r="1643" spans="1:15" x14ac:dyDescent="0.3">
      <c r="A1643" s="1" t="s">
        <v>1665</v>
      </c>
      <c r="B1643" s="2">
        <v>42372.457000000002</v>
      </c>
      <c r="C1643" s="1" t="s">
        <v>20</v>
      </c>
      <c r="D1643" s="1" t="s">
        <v>21</v>
      </c>
      <c r="E1643" s="1" t="s">
        <v>12</v>
      </c>
      <c r="F1643" s="1" t="s">
        <v>12</v>
      </c>
      <c r="G1643">
        <v>113</v>
      </c>
      <c r="H1643" s="2">
        <v>3.9318402777777095E-3</v>
      </c>
      <c r="I1643">
        <v>4</v>
      </c>
      <c r="J1643">
        <v>5</v>
      </c>
      <c r="K1643">
        <v>300</v>
      </c>
      <c r="L1643">
        <v>40</v>
      </c>
      <c r="M1643">
        <v>340</v>
      </c>
      <c r="N1643">
        <v>5.666666666666667</v>
      </c>
      <c r="O1643">
        <v>5.67</v>
      </c>
    </row>
    <row r="1644" spans="1:15" x14ac:dyDescent="0.3">
      <c r="A1644" s="1" t="s">
        <v>1666</v>
      </c>
      <c r="B1644" s="2">
        <v>42372.453000000001</v>
      </c>
      <c r="C1644" s="1" t="s">
        <v>36</v>
      </c>
      <c r="D1644" s="1" t="s">
        <v>11</v>
      </c>
      <c r="E1644" s="1" t="s">
        <v>12</v>
      </c>
      <c r="F1644" s="1" t="s">
        <v>12</v>
      </c>
      <c r="G1644">
        <v>35</v>
      </c>
      <c r="H1644" s="2">
        <v>1.9164351851852501E-3</v>
      </c>
      <c r="I1644">
        <v>4</v>
      </c>
      <c r="J1644">
        <v>2</v>
      </c>
      <c r="K1644">
        <v>120</v>
      </c>
      <c r="L1644">
        <v>46</v>
      </c>
      <c r="M1644">
        <v>166</v>
      </c>
      <c r="N1644">
        <v>2.7666666666666666</v>
      </c>
      <c r="O1644">
        <v>2.77</v>
      </c>
    </row>
    <row r="1645" spans="1:15" x14ac:dyDescent="0.3">
      <c r="A1645" s="1" t="s">
        <v>1667</v>
      </c>
      <c r="B1645" s="2">
        <v>42372.453000000001</v>
      </c>
      <c r="C1645" s="1" t="s">
        <v>23</v>
      </c>
      <c r="D1645" s="1" t="s">
        <v>11</v>
      </c>
      <c r="E1645" s="1" t="s">
        <v>12</v>
      </c>
      <c r="F1645" s="1" t="s">
        <v>12</v>
      </c>
      <c r="G1645">
        <v>102</v>
      </c>
      <c r="H1645" s="2">
        <v>3.7683912037036471E-3</v>
      </c>
      <c r="I1645">
        <v>4</v>
      </c>
      <c r="J1645">
        <v>5</v>
      </c>
      <c r="K1645">
        <v>300</v>
      </c>
      <c r="L1645">
        <v>26</v>
      </c>
      <c r="M1645">
        <v>326</v>
      </c>
      <c r="N1645">
        <v>5.4333333333333336</v>
      </c>
      <c r="O1645">
        <v>5.43</v>
      </c>
    </row>
    <row r="1646" spans="1:15" x14ac:dyDescent="0.3">
      <c r="A1646" s="1" t="s">
        <v>1668</v>
      </c>
      <c r="B1646" s="2">
        <v>42372.453000000001</v>
      </c>
      <c r="C1646" s="1" t="s">
        <v>10</v>
      </c>
      <c r="D1646" s="1" t="s">
        <v>24</v>
      </c>
      <c r="E1646" s="1" t="s">
        <v>12</v>
      </c>
      <c r="F1646" s="1" t="s">
        <v>12</v>
      </c>
      <c r="G1646">
        <v>99</v>
      </c>
      <c r="H1646" s="2">
        <v>4.0664467592592679E-3</v>
      </c>
      <c r="I1646">
        <v>3</v>
      </c>
      <c r="J1646">
        <v>5</v>
      </c>
      <c r="K1646">
        <v>300</v>
      </c>
      <c r="L1646">
        <v>51</v>
      </c>
      <c r="M1646">
        <v>351</v>
      </c>
      <c r="N1646">
        <v>5.85</v>
      </c>
      <c r="O1646">
        <v>5.85</v>
      </c>
    </row>
    <row r="1647" spans="1:15" x14ac:dyDescent="0.3">
      <c r="A1647" s="1" t="s">
        <v>1669</v>
      </c>
      <c r="B1647" s="2">
        <v>42372.453000000001</v>
      </c>
      <c r="C1647" s="1" t="s">
        <v>10</v>
      </c>
      <c r="D1647" s="1" t="s">
        <v>11</v>
      </c>
      <c r="E1647" s="1" t="s">
        <v>12</v>
      </c>
      <c r="F1647" s="1" t="s">
        <v>12</v>
      </c>
      <c r="G1647">
        <v>29</v>
      </c>
      <c r="H1647" s="2">
        <v>2.8836805555556566E-3</v>
      </c>
      <c r="I1647">
        <v>3</v>
      </c>
      <c r="J1647">
        <v>4</v>
      </c>
      <c r="K1647">
        <v>240</v>
      </c>
      <c r="L1647">
        <v>9</v>
      </c>
      <c r="M1647">
        <v>249</v>
      </c>
      <c r="N1647">
        <v>4.1500000000000004</v>
      </c>
      <c r="O1647">
        <v>4.1500000000000004</v>
      </c>
    </row>
    <row r="1648" spans="1:15" x14ac:dyDescent="0.3">
      <c r="A1648" s="1" t="s">
        <v>1670</v>
      </c>
      <c r="B1648" s="2">
        <v>42372.442999999999</v>
      </c>
      <c r="C1648" s="1" t="s">
        <v>36</v>
      </c>
      <c r="D1648" s="1" t="s">
        <v>15</v>
      </c>
      <c r="E1648" s="1" t="s">
        <v>18</v>
      </c>
      <c r="F1648" s="1" t="s">
        <v>18</v>
      </c>
      <c r="H1648" s="2"/>
    </row>
    <row r="1649" spans="1:15" x14ac:dyDescent="0.3">
      <c r="A1649" s="1" t="s">
        <v>1671</v>
      </c>
      <c r="B1649" s="2">
        <v>42372.442999999999</v>
      </c>
      <c r="C1649" s="1" t="s">
        <v>20</v>
      </c>
      <c r="D1649" s="1" t="s">
        <v>21</v>
      </c>
      <c r="E1649" s="1" t="s">
        <v>12</v>
      </c>
      <c r="F1649" s="1" t="s">
        <v>12</v>
      </c>
      <c r="G1649">
        <v>44</v>
      </c>
      <c r="H1649" s="2">
        <v>3.916701388888999E-3</v>
      </c>
      <c r="I1649">
        <v>4</v>
      </c>
      <c r="J1649">
        <v>5</v>
      </c>
      <c r="K1649">
        <v>300</v>
      </c>
      <c r="L1649">
        <v>38</v>
      </c>
      <c r="M1649">
        <v>338</v>
      </c>
      <c r="N1649">
        <v>5.6333333333333337</v>
      </c>
      <c r="O1649">
        <v>5.63</v>
      </c>
    </row>
    <row r="1650" spans="1:15" x14ac:dyDescent="0.3">
      <c r="A1650" s="1" t="s">
        <v>1672</v>
      </c>
      <c r="B1650" s="2">
        <v>42372.436999999998</v>
      </c>
      <c r="C1650" s="1" t="s">
        <v>44</v>
      </c>
      <c r="D1650" s="1" t="s">
        <v>26</v>
      </c>
      <c r="E1650" s="1" t="s">
        <v>12</v>
      </c>
      <c r="F1650" s="1" t="s">
        <v>12</v>
      </c>
      <c r="G1650">
        <v>78</v>
      </c>
      <c r="H1650" s="2">
        <v>8.2917824074080215E-4</v>
      </c>
      <c r="I1650">
        <v>3</v>
      </c>
      <c r="J1650">
        <v>1</v>
      </c>
      <c r="K1650">
        <v>60</v>
      </c>
      <c r="L1650">
        <v>12</v>
      </c>
      <c r="M1650">
        <v>72</v>
      </c>
      <c r="N1650">
        <v>1.2</v>
      </c>
      <c r="O1650">
        <v>1.2</v>
      </c>
    </row>
    <row r="1651" spans="1:15" x14ac:dyDescent="0.3">
      <c r="A1651" s="1" t="s">
        <v>1673</v>
      </c>
      <c r="B1651" s="2">
        <v>42372.436999999998</v>
      </c>
      <c r="C1651" s="1" t="s">
        <v>36</v>
      </c>
      <c r="D1651" s="1" t="s">
        <v>15</v>
      </c>
      <c r="E1651" s="1" t="s">
        <v>12</v>
      </c>
      <c r="F1651" s="1" t="s">
        <v>12</v>
      </c>
      <c r="G1651">
        <v>78</v>
      </c>
      <c r="H1651" s="2">
        <v>2.383622685185216E-3</v>
      </c>
      <c r="I1651">
        <v>5</v>
      </c>
      <c r="J1651">
        <v>3</v>
      </c>
      <c r="K1651">
        <v>180</v>
      </c>
      <c r="L1651">
        <v>26</v>
      </c>
      <c r="M1651">
        <v>206</v>
      </c>
      <c r="N1651">
        <v>3.4333333333333331</v>
      </c>
      <c r="O1651">
        <v>3.43</v>
      </c>
    </row>
    <row r="1652" spans="1:15" x14ac:dyDescent="0.3">
      <c r="A1652" s="1" t="s">
        <v>1674</v>
      </c>
      <c r="B1652" s="2">
        <v>42372.408000000003</v>
      </c>
      <c r="C1652" s="1" t="s">
        <v>17</v>
      </c>
      <c r="D1652" s="1" t="s">
        <v>15</v>
      </c>
      <c r="E1652" s="1" t="s">
        <v>12</v>
      </c>
      <c r="F1652" s="1" t="s">
        <v>12</v>
      </c>
      <c r="G1652">
        <v>103</v>
      </c>
      <c r="H1652" s="2">
        <v>7.0682870370375461E-4</v>
      </c>
      <c r="I1652">
        <v>4</v>
      </c>
      <c r="J1652">
        <v>1</v>
      </c>
      <c r="K1652">
        <v>60</v>
      </c>
      <c r="L1652">
        <v>1</v>
      </c>
      <c r="M1652">
        <v>61</v>
      </c>
      <c r="N1652">
        <v>1.0166666666666666</v>
      </c>
      <c r="O1652">
        <v>1.02</v>
      </c>
    </row>
    <row r="1653" spans="1:15" x14ac:dyDescent="0.3">
      <c r="A1653" s="1" t="s">
        <v>1675</v>
      </c>
      <c r="B1653" s="2">
        <v>42372.408000000003</v>
      </c>
      <c r="C1653" s="1" t="s">
        <v>36</v>
      </c>
      <c r="D1653" s="1" t="s">
        <v>24</v>
      </c>
      <c r="E1653" s="1" t="s">
        <v>12</v>
      </c>
      <c r="F1653" s="1" t="s">
        <v>12</v>
      </c>
      <c r="G1653">
        <v>69</v>
      </c>
      <c r="H1653" s="2">
        <v>2.6047106481481563E-3</v>
      </c>
      <c r="I1653">
        <v>4</v>
      </c>
      <c r="J1653">
        <v>3</v>
      </c>
      <c r="K1653">
        <v>180</v>
      </c>
      <c r="L1653">
        <v>45</v>
      </c>
      <c r="M1653">
        <v>225</v>
      </c>
      <c r="N1653">
        <v>3.75</v>
      </c>
      <c r="O1653">
        <v>3.75</v>
      </c>
    </row>
    <row r="1654" spans="1:15" x14ac:dyDescent="0.3">
      <c r="A1654" s="1" t="s">
        <v>1676</v>
      </c>
      <c r="B1654" s="2">
        <v>42372.381999999998</v>
      </c>
      <c r="C1654" s="1" t="s">
        <v>17</v>
      </c>
      <c r="D1654" s="1" t="s">
        <v>21</v>
      </c>
      <c r="E1654" s="1" t="s">
        <v>12</v>
      </c>
      <c r="F1654" s="1" t="s">
        <v>18</v>
      </c>
      <c r="G1654">
        <v>124</v>
      </c>
      <c r="H1654" s="2">
        <v>1.6498148148147429E-3</v>
      </c>
      <c r="I1654">
        <v>5</v>
      </c>
      <c r="J1654">
        <v>2</v>
      </c>
      <c r="K1654">
        <v>120</v>
      </c>
      <c r="L1654">
        <v>23</v>
      </c>
      <c r="M1654">
        <v>143</v>
      </c>
      <c r="N1654">
        <v>2.3833333333333333</v>
      </c>
      <c r="O1654">
        <v>2.38</v>
      </c>
    </row>
    <row r="1655" spans="1:15" x14ac:dyDescent="0.3">
      <c r="A1655" s="1" t="s">
        <v>1677</v>
      </c>
      <c r="B1655" s="2">
        <v>42372.381999999998</v>
      </c>
      <c r="C1655" s="1" t="s">
        <v>17</v>
      </c>
      <c r="D1655" s="1" t="s">
        <v>24</v>
      </c>
      <c r="E1655" s="1" t="s">
        <v>18</v>
      </c>
      <c r="F1655" s="1" t="s">
        <v>18</v>
      </c>
      <c r="H1655" s="2"/>
    </row>
    <row r="1656" spans="1:15" x14ac:dyDescent="0.3">
      <c r="A1656" s="1" t="s">
        <v>1678</v>
      </c>
      <c r="B1656" s="2">
        <v>42371.741000000002</v>
      </c>
      <c r="C1656" s="1" t="s">
        <v>20</v>
      </c>
      <c r="D1656" s="1" t="s">
        <v>26</v>
      </c>
      <c r="E1656" s="1" t="s">
        <v>18</v>
      </c>
      <c r="F1656" s="1" t="s">
        <v>18</v>
      </c>
      <c r="H1656" s="2"/>
    </row>
    <row r="1657" spans="1:15" x14ac:dyDescent="0.3">
      <c r="A1657" s="1" t="s">
        <v>1679</v>
      </c>
      <c r="B1657" s="2">
        <v>42371.741000000002</v>
      </c>
      <c r="C1657" s="1" t="s">
        <v>36</v>
      </c>
      <c r="D1657" s="1" t="s">
        <v>26</v>
      </c>
      <c r="E1657" s="1" t="s">
        <v>12</v>
      </c>
      <c r="F1657" s="1" t="s">
        <v>12</v>
      </c>
      <c r="G1657">
        <v>23</v>
      </c>
      <c r="H1657" s="2">
        <v>3.6789814814814914E-3</v>
      </c>
      <c r="I1657">
        <v>4</v>
      </c>
      <c r="J1657">
        <v>5</v>
      </c>
      <c r="K1657">
        <v>300</v>
      </c>
      <c r="L1657">
        <v>18</v>
      </c>
      <c r="M1657">
        <v>318</v>
      </c>
      <c r="N1657">
        <v>5.3</v>
      </c>
      <c r="O1657">
        <v>5.3</v>
      </c>
    </row>
    <row r="1658" spans="1:15" x14ac:dyDescent="0.3">
      <c r="A1658" s="1" t="s">
        <v>1680</v>
      </c>
      <c r="B1658" s="2">
        <v>42371.733999999997</v>
      </c>
      <c r="C1658" s="1" t="s">
        <v>10</v>
      </c>
      <c r="D1658" s="1" t="s">
        <v>15</v>
      </c>
      <c r="E1658" s="1" t="s">
        <v>12</v>
      </c>
      <c r="F1658" s="1" t="s">
        <v>12</v>
      </c>
      <c r="G1658">
        <v>55</v>
      </c>
      <c r="H1658" s="2">
        <v>4.0189351851851463E-3</v>
      </c>
      <c r="I1658">
        <v>5</v>
      </c>
      <c r="J1658">
        <v>5</v>
      </c>
      <c r="K1658">
        <v>300</v>
      </c>
      <c r="L1658">
        <v>47</v>
      </c>
      <c r="M1658">
        <v>347</v>
      </c>
      <c r="N1658">
        <v>5.7833333333333332</v>
      </c>
      <c r="O1658">
        <v>5.78</v>
      </c>
    </row>
    <row r="1659" spans="1:15" x14ac:dyDescent="0.3">
      <c r="A1659" s="1" t="s">
        <v>1681</v>
      </c>
      <c r="B1659" s="2">
        <v>42371.733999999997</v>
      </c>
      <c r="C1659" s="1" t="s">
        <v>14</v>
      </c>
      <c r="D1659" s="1" t="s">
        <v>21</v>
      </c>
      <c r="E1659" s="1" t="s">
        <v>18</v>
      </c>
      <c r="F1659" s="1" t="s">
        <v>18</v>
      </c>
      <c r="H1659" s="2"/>
    </row>
    <row r="1660" spans="1:15" x14ac:dyDescent="0.3">
      <c r="A1660" s="1" t="s">
        <v>1682</v>
      </c>
      <c r="B1660" s="2">
        <v>42371.65</v>
      </c>
      <c r="C1660" s="1" t="s">
        <v>36</v>
      </c>
      <c r="D1660" s="1" t="s">
        <v>26</v>
      </c>
      <c r="E1660" s="1" t="s">
        <v>12</v>
      </c>
      <c r="F1660" s="1" t="s">
        <v>12</v>
      </c>
      <c r="G1660">
        <v>73</v>
      </c>
      <c r="H1660" s="2">
        <v>4.1759027777776847E-3</v>
      </c>
      <c r="I1660">
        <v>3</v>
      </c>
      <c r="J1660">
        <v>6</v>
      </c>
      <c r="K1660">
        <v>360</v>
      </c>
      <c r="L1660">
        <v>1</v>
      </c>
      <c r="M1660">
        <v>361</v>
      </c>
      <c r="N1660">
        <v>6.0166666666666666</v>
      </c>
      <c r="O1660">
        <v>6.02</v>
      </c>
    </row>
    <row r="1661" spans="1:15" x14ac:dyDescent="0.3">
      <c r="A1661" s="1" t="s">
        <v>1683</v>
      </c>
      <c r="B1661" s="2">
        <v>42371.65</v>
      </c>
      <c r="C1661" s="1" t="s">
        <v>30</v>
      </c>
      <c r="D1661" s="1" t="s">
        <v>15</v>
      </c>
      <c r="E1661" s="1" t="s">
        <v>18</v>
      </c>
      <c r="F1661" s="1" t="s">
        <v>18</v>
      </c>
      <c r="H1661" s="2"/>
    </row>
    <row r="1662" spans="1:15" x14ac:dyDescent="0.3">
      <c r="A1662" s="1" t="s">
        <v>1684</v>
      </c>
      <c r="B1662" s="2">
        <v>42371.631999999998</v>
      </c>
      <c r="C1662" s="1" t="s">
        <v>23</v>
      </c>
      <c r="D1662" s="1" t="s">
        <v>15</v>
      </c>
      <c r="E1662" s="1" t="s">
        <v>12</v>
      </c>
      <c r="F1662" s="1" t="s">
        <v>12</v>
      </c>
      <c r="G1662">
        <v>53</v>
      </c>
      <c r="H1662" s="2">
        <v>6.4981481481485304E-4</v>
      </c>
      <c r="I1662">
        <v>3</v>
      </c>
      <c r="J1662">
        <v>0</v>
      </c>
      <c r="K1662">
        <v>0</v>
      </c>
      <c r="L1662">
        <v>56</v>
      </c>
      <c r="M1662">
        <v>56</v>
      </c>
      <c r="N1662">
        <v>0.93333333333333335</v>
      </c>
      <c r="O1662">
        <v>0.93</v>
      </c>
    </row>
    <row r="1663" spans="1:15" x14ac:dyDescent="0.3">
      <c r="A1663" s="1" t="s">
        <v>1685</v>
      </c>
      <c r="B1663" s="2">
        <v>42371.631999999998</v>
      </c>
      <c r="C1663" s="1" t="s">
        <v>20</v>
      </c>
      <c r="D1663" s="1" t="s">
        <v>15</v>
      </c>
      <c r="E1663" s="1" t="s">
        <v>12</v>
      </c>
      <c r="F1663" s="1" t="s">
        <v>12</v>
      </c>
      <c r="G1663">
        <v>24</v>
      </c>
      <c r="H1663" s="2">
        <v>4.2306365740740759E-3</v>
      </c>
      <c r="I1663">
        <v>5</v>
      </c>
      <c r="J1663">
        <v>6</v>
      </c>
      <c r="K1663">
        <v>360</v>
      </c>
      <c r="L1663">
        <v>6</v>
      </c>
      <c r="M1663">
        <v>366</v>
      </c>
      <c r="N1663">
        <v>6.1</v>
      </c>
      <c r="O1663">
        <v>6.1</v>
      </c>
    </row>
    <row r="1664" spans="1:15" x14ac:dyDescent="0.3">
      <c r="A1664" s="1" t="s">
        <v>1686</v>
      </c>
      <c r="B1664" s="2">
        <v>42371.62</v>
      </c>
      <c r="C1664" s="1" t="s">
        <v>30</v>
      </c>
      <c r="D1664" s="1" t="s">
        <v>11</v>
      </c>
      <c r="E1664" s="1" t="s">
        <v>18</v>
      </c>
      <c r="F1664" s="1" t="s">
        <v>18</v>
      </c>
      <c r="H1664" s="2"/>
    </row>
    <row r="1665" spans="1:15" x14ac:dyDescent="0.3">
      <c r="A1665" s="1" t="s">
        <v>1687</v>
      </c>
      <c r="B1665" s="2">
        <v>42371.62</v>
      </c>
      <c r="C1665" s="1" t="s">
        <v>44</v>
      </c>
      <c r="D1665" s="1" t="s">
        <v>26</v>
      </c>
      <c r="E1665" s="1" t="s">
        <v>12</v>
      </c>
      <c r="F1665" s="1" t="s">
        <v>12</v>
      </c>
      <c r="G1665">
        <v>19</v>
      </c>
      <c r="H1665" s="2">
        <v>1.8329629629629807E-3</v>
      </c>
      <c r="I1665">
        <v>2</v>
      </c>
      <c r="J1665">
        <v>2</v>
      </c>
      <c r="K1665">
        <v>120</v>
      </c>
      <c r="L1665">
        <v>38</v>
      </c>
      <c r="M1665">
        <v>158</v>
      </c>
      <c r="N1665">
        <v>2.6333333333333333</v>
      </c>
      <c r="O1665">
        <v>2.63</v>
      </c>
    </row>
    <row r="1666" spans="1:15" x14ac:dyDescent="0.3">
      <c r="A1666" s="1" t="s">
        <v>1688</v>
      </c>
      <c r="B1666" s="2">
        <v>42371.599000000002</v>
      </c>
      <c r="C1666" s="1" t="s">
        <v>44</v>
      </c>
      <c r="D1666" s="1" t="s">
        <v>26</v>
      </c>
      <c r="E1666" s="1" t="s">
        <v>18</v>
      </c>
      <c r="F1666" s="1" t="s">
        <v>18</v>
      </c>
      <c r="H1666" s="2"/>
    </row>
    <row r="1667" spans="1:15" x14ac:dyDescent="0.3">
      <c r="A1667" s="1" t="s">
        <v>1689</v>
      </c>
      <c r="B1667" s="2">
        <v>42371.599000000002</v>
      </c>
      <c r="C1667" s="1" t="s">
        <v>23</v>
      </c>
      <c r="D1667" s="1" t="s">
        <v>24</v>
      </c>
      <c r="E1667" s="1" t="s">
        <v>12</v>
      </c>
      <c r="F1667" s="1" t="s">
        <v>18</v>
      </c>
      <c r="G1667">
        <v>55</v>
      </c>
      <c r="H1667" s="2">
        <v>1.7553125000000502E-3</v>
      </c>
      <c r="I1667">
        <v>1</v>
      </c>
      <c r="J1667">
        <v>2</v>
      </c>
      <c r="K1667">
        <v>120</v>
      </c>
      <c r="L1667">
        <v>32</v>
      </c>
      <c r="M1667">
        <v>152</v>
      </c>
      <c r="N1667">
        <v>2.5333333333333332</v>
      </c>
      <c r="O1667">
        <v>2.5299999999999998</v>
      </c>
    </row>
    <row r="1668" spans="1:15" x14ac:dyDescent="0.3">
      <c r="A1668" s="1" t="s">
        <v>1690</v>
      </c>
      <c r="B1668" s="2">
        <v>42371.578999999998</v>
      </c>
      <c r="C1668" s="1" t="s">
        <v>23</v>
      </c>
      <c r="D1668" s="1" t="s">
        <v>15</v>
      </c>
      <c r="E1668" s="1" t="s">
        <v>12</v>
      </c>
      <c r="F1668" s="1" t="s">
        <v>12</v>
      </c>
      <c r="G1668">
        <v>112</v>
      </c>
      <c r="H1668" s="2">
        <v>2.3737037037037112E-3</v>
      </c>
      <c r="I1668">
        <v>5</v>
      </c>
      <c r="J1668">
        <v>3</v>
      </c>
      <c r="K1668">
        <v>180</v>
      </c>
      <c r="L1668">
        <v>25</v>
      </c>
      <c r="M1668">
        <v>205</v>
      </c>
      <c r="N1668">
        <v>3.4166666666666665</v>
      </c>
      <c r="O1668">
        <v>3.42</v>
      </c>
    </row>
    <row r="1669" spans="1:15" x14ac:dyDescent="0.3">
      <c r="A1669" s="1" t="s">
        <v>1691</v>
      </c>
      <c r="B1669" s="2">
        <v>42371.578999999998</v>
      </c>
      <c r="C1669" s="1" t="s">
        <v>23</v>
      </c>
      <c r="D1669" s="1" t="s">
        <v>21</v>
      </c>
      <c r="E1669" s="1" t="s">
        <v>12</v>
      </c>
      <c r="F1669" s="1" t="s">
        <v>12</v>
      </c>
      <c r="G1669">
        <v>65</v>
      </c>
      <c r="H1669" s="2">
        <v>3.4381712962963107E-3</v>
      </c>
      <c r="I1669">
        <v>3</v>
      </c>
      <c r="J1669">
        <v>4</v>
      </c>
      <c r="K1669">
        <v>240</v>
      </c>
      <c r="L1669">
        <v>57</v>
      </c>
      <c r="M1669">
        <v>297</v>
      </c>
      <c r="N1669">
        <v>4.95</v>
      </c>
      <c r="O1669">
        <v>4.95</v>
      </c>
    </row>
    <row r="1670" spans="1:15" x14ac:dyDescent="0.3">
      <c r="A1670" s="1" t="s">
        <v>1692</v>
      </c>
      <c r="B1670" s="2">
        <v>42371.576000000001</v>
      </c>
      <c r="C1670" s="1" t="s">
        <v>20</v>
      </c>
      <c r="D1670" s="1" t="s">
        <v>21</v>
      </c>
      <c r="E1670" s="1" t="s">
        <v>12</v>
      </c>
      <c r="F1670" s="1" t="s">
        <v>12</v>
      </c>
      <c r="G1670">
        <v>22</v>
      </c>
      <c r="H1670" s="2">
        <v>2.7338888888888135E-3</v>
      </c>
      <c r="I1670">
        <v>2</v>
      </c>
      <c r="J1670">
        <v>3</v>
      </c>
      <c r="K1670">
        <v>180</v>
      </c>
      <c r="L1670">
        <v>56</v>
      </c>
      <c r="M1670">
        <v>236</v>
      </c>
      <c r="N1670">
        <v>3.9333333333333331</v>
      </c>
      <c r="O1670">
        <v>3.93</v>
      </c>
    </row>
    <row r="1671" spans="1:15" x14ac:dyDescent="0.3">
      <c r="A1671" s="1" t="s">
        <v>1693</v>
      </c>
      <c r="B1671" s="2">
        <v>42371.576000000001</v>
      </c>
      <c r="C1671" s="1" t="s">
        <v>36</v>
      </c>
      <c r="D1671" s="1" t="s">
        <v>24</v>
      </c>
      <c r="E1671" s="1" t="s">
        <v>12</v>
      </c>
      <c r="F1671" s="1" t="s">
        <v>12</v>
      </c>
      <c r="G1671">
        <v>38</v>
      </c>
      <c r="H1671" s="2">
        <v>4.5823726851852431E-3</v>
      </c>
      <c r="I1671">
        <v>1</v>
      </c>
      <c r="J1671">
        <v>6</v>
      </c>
      <c r="K1671">
        <v>360</v>
      </c>
      <c r="L1671">
        <v>36</v>
      </c>
      <c r="M1671">
        <v>396</v>
      </c>
      <c r="N1671">
        <v>6.6</v>
      </c>
      <c r="O1671">
        <v>6.6</v>
      </c>
    </row>
    <row r="1672" spans="1:15" x14ac:dyDescent="0.3">
      <c r="A1672" s="1" t="s">
        <v>1694</v>
      </c>
      <c r="B1672" s="2">
        <v>42371.572999999997</v>
      </c>
      <c r="C1672" s="1" t="s">
        <v>23</v>
      </c>
      <c r="D1672" s="1" t="s">
        <v>15</v>
      </c>
      <c r="E1672" s="1" t="s">
        <v>18</v>
      </c>
      <c r="F1672" s="1" t="s">
        <v>18</v>
      </c>
      <c r="H1672" s="2"/>
    </row>
    <row r="1673" spans="1:15" x14ac:dyDescent="0.3">
      <c r="A1673" s="1" t="s">
        <v>1695</v>
      </c>
      <c r="B1673" s="2">
        <v>42371.572999999997</v>
      </c>
      <c r="C1673" s="1" t="s">
        <v>36</v>
      </c>
      <c r="D1673" s="1" t="s">
        <v>15</v>
      </c>
      <c r="E1673" s="1" t="s">
        <v>12</v>
      </c>
      <c r="F1673" s="1" t="s">
        <v>18</v>
      </c>
      <c r="G1673">
        <v>79</v>
      </c>
      <c r="H1673" s="2">
        <v>3.8299652777777915E-3</v>
      </c>
      <c r="I1673">
        <v>1</v>
      </c>
      <c r="J1673">
        <v>5</v>
      </c>
      <c r="K1673">
        <v>300</v>
      </c>
      <c r="L1673">
        <v>31</v>
      </c>
      <c r="M1673">
        <v>331</v>
      </c>
      <c r="N1673">
        <v>5.5166666666666666</v>
      </c>
      <c r="O1673">
        <v>5.52</v>
      </c>
    </row>
    <row r="1674" spans="1:15" x14ac:dyDescent="0.3">
      <c r="A1674" s="1" t="s">
        <v>1696</v>
      </c>
      <c r="B1674" s="2">
        <v>42371.555999999997</v>
      </c>
      <c r="C1674" s="1" t="s">
        <v>14</v>
      </c>
      <c r="D1674" s="1" t="s">
        <v>24</v>
      </c>
      <c r="E1674" s="1" t="s">
        <v>12</v>
      </c>
      <c r="F1674" s="1" t="s">
        <v>12</v>
      </c>
      <c r="G1674">
        <v>19</v>
      </c>
      <c r="H1674" s="2">
        <v>1.4191550925926055E-3</v>
      </c>
      <c r="I1674">
        <v>4</v>
      </c>
      <c r="J1674">
        <v>2</v>
      </c>
      <c r="K1674">
        <v>120</v>
      </c>
      <c r="L1674">
        <v>3</v>
      </c>
      <c r="M1674">
        <v>123</v>
      </c>
      <c r="N1674">
        <v>2.0499999999999998</v>
      </c>
      <c r="O1674">
        <v>2.0499999999999998</v>
      </c>
    </row>
    <row r="1675" spans="1:15" x14ac:dyDescent="0.3">
      <c r="A1675" s="1" t="s">
        <v>1697</v>
      </c>
      <c r="B1675" s="2">
        <v>42371.555999999997</v>
      </c>
      <c r="C1675" s="1" t="s">
        <v>36</v>
      </c>
      <c r="D1675" s="1" t="s">
        <v>26</v>
      </c>
      <c r="E1675" s="1" t="s">
        <v>18</v>
      </c>
      <c r="F1675" s="1" t="s">
        <v>18</v>
      </c>
      <c r="H1675" s="2"/>
    </row>
    <row r="1676" spans="1:15" x14ac:dyDescent="0.3">
      <c r="A1676" s="1" t="s">
        <v>1698</v>
      </c>
      <c r="B1676" s="2">
        <v>42371.555999999997</v>
      </c>
      <c r="C1676" s="1" t="s">
        <v>17</v>
      </c>
      <c r="D1676" s="1" t="s">
        <v>24</v>
      </c>
      <c r="E1676" s="1" t="s">
        <v>12</v>
      </c>
      <c r="F1676" s="1" t="s">
        <v>12</v>
      </c>
      <c r="G1676">
        <v>45</v>
      </c>
      <c r="H1676" s="2">
        <v>4.5970370370369551E-3</v>
      </c>
      <c r="I1676">
        <v>3</v>
      </c>
      <c r="J1676">
        <v>6</v>
      </c>
      <c r="K1676">
        <v>360</v>
      </c>
      <c r="L1676">
        <v>37</v>
      </c>
      <c r="M1676">
        <v>397</v>
      </c>
      <c r="N1676">
        <v>6.6166666666666663</v>
      </c>
      <c r="O1676">
        <v>6.62</v>
      </c>
    </row>
    <row r="1677" spans="1:15" x14ac:dyDescent="0.3">
      <c r="A1677" s="1" t="s">
        <v>1699</v>
      </c>
      <c r="B1677" s="2">
        <v>42371.555999999997</v>
      </c>
      <c r="C1677" s="1" t="s">
        <v>20</v>
      </c>
      <c r="D1677" s="1" t="s">
        <v>15</v>
      </c>
      <c r="E1677" s="1" t="s">
        <v>12</v>
      </c>
      <c r="F1677" s="1" t="s">
        <v>12</v>
      </c>
      <c r="G1677">
        <v>95</v>
      </c>
      <c r="H1677" s="2">
        <v>3.605081018518419E-3</v>
      </c>
      <c r="I1677">
        <v>1</v>
      </c>
      <c r="J1677">
        <v>5</v>
      </c>
      <c r="K1677">
        <v>300</v>
      </c>
      <c r="L1677">
        <v>11</v>
      </c>
      <c r="M1677">
        <v>311</v>
      </c>
      <c r="N1677">
        <v>5.1833333333333336</v>
      </c>
      <c r="O1677">
        <v>5.18</v>
      </c>
    </row>
    <row r="1678" spans="1:15" x14ac:dyDescent="0.3">
      <c r="A1678" s="1" t="s">
        <v>1700</v>
      </c>
      <c r="B1678" s="2">
        <v>42371.550999999999</v>
      </c>
      <c r="C1678" s="1" t="s">
        <v>20</v>
      </c>
      <c r="D1678" s="1" t="s">
        <v>26</v>
      </c>
      <c r="E1678" s="1" t="s">
        <v>12</v>
      </c>
      <c r="F1678" s="1" t="s">
        <v>12</v>
      </c>
      <c r="G1678">
        <v>24</v>
      </c>
      <c r="H1678" s="2">
        <v>1.113784722222233E-3</v>
      </c>
      <c r="I1678">
        <v>3</v>
      </c>
      <c r="J1678">
        <v>1</v>
      </c>
      <c r="K1678">
        <v>60</v>
      </c>
      <c r="L1678">
        <v>36</v>
      </c>
      <c r="M1678">
        <v>96</v>
      </c>
      <c r="N1678">
        <v>1.6</v>
      </c>
      <c r="O1678">
        <v>1.6</v>
      </c>
    </row>
    <row r="1679" spans="1:15" x14ac:dyDescent="0.3">
      <c r="A1679" s="1" t="s">
        <v>1701</v>
      </c>
      <c r="B1679" s="2">
        <v>42371.550999999999</v>
      </c>
      <c r="C1679" s="1" t="s">
        <v>30</v>
      </c>
      <c r="D1679" s="1" t="s">
        <v>21</v>
      </c>
      <c r="E1679" s="1" t="s">
        <v>12</v>
      </c>
      <c r="F1679" s="1" t="s">
        <v>12</v>
      </c>
      <c r="G1679">
        <v>113</v>
      </c>
      <c r="H1679" s="2">
        <v>2.7105555555555494E-3</v>
      </c>
      <c r="I1679">
        <v>2</v>
      </c>
      <c r="J1679">
        <v>3</v>
      </c>
      <c r="K1679">
        <v>180</v>
      </c>
      <c r="L1679">
        <v>54</v>
      </c>
      <c r="M1679">
        <v>234</v>
      </c>
      <c r="N1679">
        <v>3.9</v>
      </c>
      <c r="O1679">
        <v>3.9</v>
      </c>
    </row>
    <row r="1680" spans="1:15" x14ac:dyDescent="0.3">
      <c r="A1680" s="1" t="s">
        <v>1702</v>
      </c>
      <c r="B1680" s="2">
        <v>42371.544999999998</v>
      </c>
      <c r="C1680" s="1" t="s">
        <v>10</v>
      </c>
      <c r="D1680" s="1" t="s">
        <v>15</v>
      </c>
      <c r="E1680" s="1" t="s">
        <v>12</v>
      </c>
      <c r="F1680" s="1" t="s">
        <v>12</v>
      </c>
      <c r="G1680">
        <v>56</v>
      </c>
      <c r="H1680" s="2">
        <v>1.9856250000001019E-3</v>
      </c>
      <c r="I1680">
        <v>3</v>
      </c>
      <c r="J1680">
        <v>2</v>
      </c>
      <c r="K1680">
        <v>120</v>
      </c>
      <c r="L1680">
        <v>52</v>
      </c>
      <c r="M1680">
        <v>172</v>
      </c>
      <c r="N1680">
        <v>2.8666666666666667</v>
      </c>
      <c r="O1680">
        <v>2.87</v>
      </c>
    </row>
    <row r="1681" spans="1:15" x14ac:dyDescent="0.3">
      <c r="A1681" s="1" t="s">
        <v>1703</v>
      </c>
      <c r="B1681" s="2">
        <v>42371.544999999998</v>
      </c>
      <c r="C1681" s="1" t="s">
        <v>23</v>
      </c>
      <c r="D1681" s="1" t="s">
        <v>15</v>
      </c>
      <c r="E1681" s="1" t="s">
        <v>12</v>
      </c>
      <c r="F1681" s="1" t="s">
        <v>12</v>
      </c>
      <c r="G1681">
        <v>80</v>
      </c>
      <c r="H1681" s="2">
        <v>6.1402777777774808E-4</v>
      </c>
      <c r="I1681">
        <v>3</v>
      </c>
      <c r="J1681">
        <v>0</v>
      </c>
      <c r="K1681">
        <v>0</v>
      </c>
      <c r="L1681">
        <v>53</v>
      </c>
      <c r="M1681">
        <v>53</v>
      </c>
      <c r="N1681">
        <v>0.8833333333333333</v>
      </c>
      <c r="O1681">
        <v>0.88</v>
      </c>
    </row>
    <row r="1682" spans="1:15" x14ac:dyDescent="0.3">
      <c r="A1682" s="1" t="s">
        <v>1704</v>
      </c>
      <c r="B1682" s="2">
        <v>42371.544000000002</v>
      </c>
      <c r="C1682" s="1" t="s">
        <v>10</v>
      </c>
      <c r="D1682" s="1" t="s">
        <v>24</v>
      </c>
      <c r="E1682" s="1" t="s">
        <v>12</v>
      </c>
      <c r="F1682" s="1" t="s">
        <v>12</v>
      </c>
      <c r="G1682">
        <v>46</v>
      </c>
      <c r="H1682" s="2">
        <v>3.9452893518518994E-3</v>
      </c>
      <c r="I1682">
        <v>1</v>
      </c>
      <c r="J1682">
        <v>5</v>
      </c>
      <c r="K1682">
        <v>300</v>
      </c>
      <c r="L1682">
        <v>41</v>
      </c>
      <c r="M1682">
        <v>341</v>
      </c>
      <c r="N1682">
        <v>5.6833333333333336</v>
      </c>
      <c r="O1682">
        <v>5.68</v>
      </c>
    </row>
    <row r="1683" spans="1:15" x14ac:dyDescent="0.3">
      <c r="A1683" s="1" t="s">
        <v>1705</v>
      </c>
      <c r="B1683" s="2">
        <v>42371.544000000002</v>
      </c>
      <c r="C1683" s="1" t="s">
        <v>30</v>
      </c>
      <c r="D1683" s="1" t="s">
        <v>15</v>
      </c>
      <c r="E1683" s="1" t="s">
        <v>12</v>
      </c>
      <c r="F1683" s="1" t="s">
        <v>12</v>
      </c>
      <c r="G1683">
        <v>101</v>
      </c>
      <c r="H1683" s="2">
        <v>1.0225462962962784E-3</v>
      </c>
      <c r="I1683">
        <v>3</v>
      </c>
      <c r="J1683">
        <v>1</v>
      </c>
      <c r="K1683">
        <v>60</v>
      </c>
      <c r="L1683">
        <v>28</v>
      </c>
      <c r="M1683">
        <v>88</v>
      </c>
      <c r="N1683">
        <v>1.4666666666666666</v>
      </c>
      <c r="O1683">
        <v>1.47</v>
      </c>
    </row>
    <row r="1684" spans="1:15" x14ac:dyDescent="0.3">
      <c r="A1684" s="1" t="s">
        <v>1706</v>
      </c>
      <c r="B1684" s="2">
        <v>42371.540999999997</v>
      </c>
      <c r="C1684" s="1" t="s">
        <v>44</v>
      </c>
      <c r="D1684" s="1" t="s">
        <v>15</v>
      </c>
      <c r="E1684" s="1" t="s">
        <v>12</v>
      </c>
      <c r="F1684" s="1" t="s">
        <v>12</v>
      </c>
      <c r="G1684">
        <v>119</v>
      </c>
      <c r="H1684" s="2">
        <v>2.4560069444443666E-3</v>
      </c>
      <c r="I1684">
        <v>4</v>
      </c>
      <c r="J1684">
        <v>3</v>
      </c>
      <c r="K1684">
        <v>180</v>
      </c>
      <c r="L1684">
        <v>32</v>
      </c>
      <c r="M1684">
        <v>212</v>
      </c>
      <c r="N1684">
        <v>3.5333333333333332</v>
      </c>
      <c r="O1684">
        <v>3.53</v>
      </c>
    </row>
    <row r="1685" spans="1:15" x14ac:dyDescent="0.3">
      <c r="A1685" s="1" t="s">
        <v>1707</v>
      </c>
      <c r="B1685" s="2">
        <v>42371.540999999997</v>
      </c>
      <c r="C1685" s="1" t="s">
        <v>17</v>
      </c>
      <c r="D1685" s="1" t="s">
        <v>26</v>
      </c>
      <c r="E1685" s="1" t="s">
        <v>18</v>
      </c>
      <c r="F1685" s="1" t="s">
        <v>18</v>
      </c>
      <c r="H1685" s="2"/>
    </row>
    <row r="1686" spans="1:15" x14ac:dyDescent="0.3">
      <c r="A1686" s="1" t="s">
        <v>1708</v>
      </c>
      <c r="B1686" s="2">
        <v>42371.531000000003</v>
      </c>
      <c r="C1686" s="1" t="s">
        <v>10</v>
      </c>
      <c r="D1686" s="1" t="s">
        <v>21</v>
      </c>
      <c r="E1686" s="1" t="s">
        <v>18</v>
      </c>
      <c r="F1686" s="1" t="s">
        <v>18</v>
      </c>
      <c r="H1686" s="2"/>
    </row>
    <row r="1687" spans="1:15" x14ac:dyDescent="0.3">
      <c r="A1687" s="1" t="s">
        <v>1709</v>
      </c>
      <c r="B1687" s="2">
        <v>42371.531000000003</v>
      </c>
      <c r="C1687" s="1" t="s">
        <v>36</v>
      </c>
      <c r="D1687" s="1" t="s">
        <v>11</v>
      </c>
      <c r="E1687" s="1" t="s">
        <v>12</v>
      </c>
      <c r="F1687" s="1" t="s">
        <v>18</v>
      </c>
      <c r="G1687">
        <v>45</v>
      </c>
      <c r="H1687" s="2">
        <v>9.9263888888878604E-4</v>
      </c>
      <c r="I1687">
        <v>4</v>
      </c>
      <c r="J1687">
        <v>1</v>
      </c>
      <c r="K1687">
        <v>60</v>
      </c>
      <c r="L1687">
        <v>26</v>
      </c>
      <c r="M1687">
        <v>86</v>
      </c>
      <c r="N1687">
        <v>1.4333333333333333</v>
      </c>
      <c r="O1687">
        <v>1.43</v>
      </c>
    </row>
    <row r="1688" spans="1:15" x14ac:dyDescent="0.3">
      <c r="A1688" s="1" t="s">
        <v>1710</v>
      </c>
      <c r="B1688" s="2">
        <v>42371.529000000002</v>
      </c>
      <c r="C1688" s="1" t="s">
        <v>23</v>
      </c>
      <c r="D1688" s="1" t="s">
        <v>15</v>
      </c>
      <c r="E1688" s="1" t="s">
        <v>12</v>
      </c>
      <c r="F1688" s="1" t="s">
        <v>12</v>
      </c>
      <c r="G1688">
        <v>106</v>
      </c>
      <c r="H1688" s="2">
        <v>3.0359374999999744E-3</v>
      </c>
      <c r="I1688">
        <v>5</v>
      </c>
      <c r="J1688">
        <v>4</v>
      </c>
      <c r="K1688">
        <v>240</v>
      </c>
      <c r="L1688">
        <v>22</v>
      </c>
      <c r="M1688">
        <v>262</v>
      </c>
      <c r="N1688">
        <v>4.3666666666666663</v>
      </c>
      <c r="O1688">
        <v>4.37</v>
      </c>
    </row>
    <row r="1689" spans="1:15" x14ac:dyDescent="0.3">
      <c r="A1689" s="1" t="s">
        <v>1711</v>
      </c>
      <c r="B1689" s="2">
        <v>42371.529000000002</v>
      </c>
      <c r="C1689" s="1" t="s">
        <v>36</v>
      </c>
      <c r="D1689" s="1" t="s">
        <v>15</v>
      </c>
      <c r="E1689" s="1" t="s">
        <v>12</v>
      </c>
      <c r="F1689" s="1" t="s">
        <v>12</v>
      </c>
      <c r="G1689">
        <v>32</v>
      </c>
      <c r="H1689" s="2">
        <v>3.1935416666666328E-3</v>
      </c>
      <c r="I1689">
        <v>3</v>
      </c>
      <c r="J1689">
        <v>4</v>
      </c>
      <c r="K1689">
        <v>240</v>
      </c>
      <c r="L1689">
        <v>36</v>
      </c>
      <c r="M1689">
        <v>276</v>
      </c>
      <c r="N1689">
        <v>4.5999999999999996</v>
      </c>
      <c r="O1689">
        <v>4.5999999999999996</v>
      </c>
    </row>
    <row r="1690" spans="1:15" x14ac:dyDescent="0.3">
      <c r="A1690" s="1" t="s">
        <v>1712</v>
      </c>
      <c r="B1690" s="2">
        <v>42371.514000000003</v>
      </c>
      <c r="C1690" s="1" t="s">
        <v>30</v>
      </c>
      <c r="D1690" s="1" t="s">
        <v>11</v>
      </c>
      <c r="E1690" s="1" t="s">
        <v>12</v>
      </c>
      <c r="F1690" s="1" t="s">
        <v>12</v>
      </c>
      <c r="G1690">
        <v>55</v>
      </c>
      <c r="H1690" s="2">
        <v>3.2878009259258434E-3</v>
      </c>
      <c r="I1690">
        <v>3</v>
      </c>
      <c r="J1690">
        <v>4</v>
      </c>
      <c r="K1690">
        <v>240</v>
      </c>
      <c r="L1690">
        <v>44</v>
      </c>
      <c r="M1690">
        <v>284</v>
      </c>
      <c r="N1690">
        <v>4.7333333333333334</v>
      </c>
      <c r="O1690">
        <v>4.7300000000000004</v>
      </c>
    </row>
    <row r="1691" spans="1:15" x14ac:dyDescent="0.3">
      <c r="A1691" s="1" t="s">
        <v>1713</v>
      </c>
      <c r="B1691" s="2">
        <v>42371.514000000003</v>
      </c>
      <c r="C1691" s="1" t="s">
        <v>17</v>
      </c>
      <c r="D1691" s="1" t="s">
        <v>24</v>
      </c>
      <c r="E1691" s="1" t="s">
        <v>12</v>
      </c>
      <c r="F1691" s="1" t="s">
        <v>12</v>
      </c>
      <c r="G1691">
        <v>68</v>
      </c>
      <c r="H1691" s="2">
        <v>4.1525810185185641E-3</v>
      </c>
      <c r="I1691">
        <v>4</v>
      </c>
      <c r="J1691">
        <v>5</v>
      </c>
      <c r="K1691">
        <v>300</v>
      </c>
      <c r="L1691">
        <v>59</v>
      </c>
      <c r="M1691">
        <v>359</v>
      </c>
      <c r="N1691">
        <v>5.9833333333333334</v>
      </c>
      <c r="O1691">
        <v>5.98</v>
      </c>
    </row>
    <row r="1692" spans="1:15" x14ac:dyDescent="0.3">
      <c r="A1692" s="1" t="s">
        <v>1714</v>
      </c>
      <c r="B1692" s="2">
        <v>42371.5</v>
      </c>
      <c r="C1692" s="1" t="s">
        <v>20</v>
      </c>
      <c r="D1692" s="1" t="s">
        <v>11</v>
      </c>
      <c r="E1692" s="1" t="s">
        <v>12</v>
      </c>
      <c r="F1692" s="1" t="s">
        <v>12</v>
      </c>
      <c r="G1692">
        <v>118</v>
      </c>
      <c r="H1692" s="2">
        <v>1.4580787037037357E-3</v>
      </c>
      <c r="I1692">
        <v>4</v>
      </c>
      <c r="J1692">
        <v>2</v>
      </c>
      <c r="K1692">
        <v>120</v>
      </c>
      <c r="L1692">
        <v>6</v>
      </c>
      <c r="M1692">
        <v>126</v>
      </c>
      <c r="N1692">
        <v>2.1</v>
      </c>
      <c r="O1692">
        <v>2.1</v>
      </c>
    </row>
    <row r="1693" spans="1:15" x14ac:dyDescent="0.3">
      <c r="A1693" s="1" t="s">
        <v>1715</v>
      </c>
      <c r="B1693" s="2">
        <v>42371.5</v>
      </c>
      <c r="C1693" s="1" t="s">
        <v>14</v>
      </c>
      <c r="D1693" s="1" t="s">
        <v>21</v>
      </c>
      <c r="E1693" s="1" t="s">
        <v>12</v>
      </c>
      <c r="F1693" s="1" t="s">
        <v>12</v>
      </c>
      <c r="G1693">
        <v>52</v>
      </c>
      <c r="H1693" s="2">
        <v>4.8180902777776868E-3</v>
      </c>
      <c r="I1693">
        <v>4</v>
      </c>
      <c r="J1693">
        <v>6</v>
      </c>
      <c r="K1693">
        <v>360</v>
      </c>
      <c r="L1693">
        <v>56</v>
      </c>
      <c r="M1693">
        <v>416</v>
      </c>
      <c r="N1693">
        <v>6.9333333333333336</v>
      </c>
      <c r="O1693">
        <v>6.93</v>
      </c>
    </row>
    <row r="1694" spans="1:15" x14ac:dyDescent="0.3">
      <c r="A1694" s="1" t="s">
        <v>1716</v>
      </c>
      <c r="B1694" s="2">
        <v>42371.495999999999</v>
      </c>
      <c r="C1694" s="1" t="s">
        <v>23</v>
      </c>
      <c r="D1694" s="1" t="s">
        <v>24</v>
      </c>
      <c r="E1694" s="1" t="s">
        <v>12</v>
      </c>
      <c r="F1694" s="1" t="s">
        <v>12</v>
      </c>
      <c r="G1694">
        <v>58</v>
      </c>
      <c r="H1694" s="2">
        <v>2.4079282407407643E-3</v>
      </c>
      <c r="I1694">
        <v>3</v>
      </c>
      <c r="J1694">
        <v>3</v>
      </c>
      <c r="K1694">
        <v>180</v>
      </c>
      <c r="L1694">
        <v>28</v>
      </c>
      <c r="M1694">
        <v>208</v>
      </c>
      <c r="N1694">
        <v>3.4666666666666668</v>
      </c>
      <c r="O1694">
        <v>3.47</v>
      </c>
    </row>
    <row r="1695" spans="1:15" x14ac:dyDescent="0.3">
      <c r="A1695" s="1" t="s">
        <v>1717</v>
      </c>
      <c r="B1695" s="2">
        <v>42371.495999999999</v>
      </c>
      <c r="C1695" s="1" t="s">
        <v>17</v>
      </c>
      <c r="D1695" s="1" t="s">
        <v>11</v>
      </c>
      <c r="E1695" s="1" t="s">
        <v>12</v>
      </c>
      <c r="F1695" s="1" t="s">
        <v>12</v>
      </c>
      <c r="G1695">
        <v>121</v>
      </c>
      <c r="H1695" s="2">
        <v>3.322939814814907E-3</v>
      </c>
      <c r="I1695">
        <v>5</v>
      </c>
      <c r="J1695">
        <v>4</v>
      </c>
      <c r="K1695">
        <v>240</v>
      </c>
      <c r="L1695">
        <v>47</v>
      </c>
      <c r="M1695">
        <v>287</v>
      </c>
      <c r="N1695">
        <v>4.7833333333333332</v>
      </c>
      <c r="O1695">
        <v>4.78</v>
      </c>
    </row>
    <row r="1696" spans="1:15" x14ac:dyDescent="0.3">
      <c r="A1696" s="1" t="s">
        <v>1718</v>
      </c>
      <c r="B1696" s="2">
        <v>42371.491000000002</v>
      </c>
      <c r="C1696" s="1" t="s">
        <v>36</v>
      </c>
      <c r="D1696" s="1" t="s">
        <v>15</v>
      </c>
      <c r="E1696" s="1" t="s">
        <v>12</v>
      </c>
      <c r="F1696" s="1" t="s">
        <v>12</v>
      </c>
      <c r="G1696">
        <v>33</v>
      </c>
      <c r="H1696" s="2">
        <v>4.6061458333332972E-3</v>
      </c>
      <c r="I1696">
        <v>2</v>
      </c>
      <c r="J1696">
        <v>6</v>
      </c>
      <c r="K1696">
        <v>360</v>
      </c>
      <c r="L1696">
        <v>38</v>
      </c>
      <c r="M1696">
        <v>398</v>
      </c>
      <c r="N1696">
        <v>6.6333333333333337</v>
      </c>
      <c r="O1696">
        <v>6.63</v>
      </c>
    </row>
    <row r="1697" spans="1:15" x14ac:dyDescent="0.3">
      <c r="A1697" s="1" t="s">
        <v>1719</v>
      </c>
      <c r="B1697" s="2">
        <v>42371.491000000002</v>
      </c>
      <c r="C1697" s="1" t="s">
        <v>17</v>
      </c>
      <c r="D1697" s="1" t="s">
        <v>24</v>
      </c>
      <c r="E1697" s="1" t="s">
        <v>12</v>
      </c>
      <c r="F1697" s="1" t="s">
        <v>12</v>
      </c>
      <c r="G1697">
        <v>51</v>
      </c>
      <c r="H1697" s="2">
        <v>4.4239236111112135E-3</v>
      </c>
      <c r="I1697">
        <v>2</v>
      </c>
      <c r="J1697">
        <v>6</v>
      </c>
      <c r="K1697">
        <v>360</v>
      </c>
      <c r="L1697">
        <v>22</v>
      </c>
      <c r="M1697">
        <v>382</v>
      </c>
      <c r="N1697">
        <v>6.3666666666666663</v>
      </c>
      <c r="O1697">
        <v>6.37</v>
      </c>
    </row>
    <row r="1698" spans="1:15" x14ac:dyDescent="0.3">
      <c r="A1698" s="1" t="s">
        <v>1720</v>
      </c>
      <c r="B1698" s="2">
        <v>42371.487999999998</v>
      </c>
      <c r="C1698" s="1" t="s">
        <v>30</v>
      </c>
      <c r="D1698" s="1" t="s">
        <v>15</v>
      </c>
      <c r="E1698" s="1" t="s">
        <v>12</v>
      </c>
      <c r="F1698" s="1" t="s">
        <v>18</v>
      </c>
      <c r="G1698">
        <v>125</v>
      </c>
      <c r="H1698" s="2">
        <v>1.1328009259259364E-3</v>
      </c>
      <c r="I1698">
        <v>3</v>
      </c>
      <c r="J1698">
        <v>1</v>
      </c>
      <c r="K1698">
        <v>60</v>
      </c>
      <c r="L1698">
        <v>38</v>
      </c>
      <c r="M1698">
        <v>98</v>
      </c>
      <c r="N1698">
        <v>1.6333333333333333</v>
      </c>
      <c r="O1698">
        <v>1.63</v>
      </c>
    </row>
    <row r="1699" spans="1:15" x14ac:dyDescent="0.3">
      <c r="A1699" s="1" t="s">
        <v>1721</v>
      </c>
      <c r="B1699" s="2">
        <v>42371.487999999998</v>
      </c>
      <c r="C1699" s="1" t="s">
        <v>20</v>
      </c>
      <c r="D1699" s="1" t="s">
        <v>11</v>
      </c>
      <c r="E1699" s="1" t="s">
        <v>18</v>
      </c>
      <c r="F1699" s="1" t="s">
        <v>18</v>
      </c>
      <c r="H1699" s="2"/>
    </row>
    <row r="1700" spans="1:15" x14ac:dyDescent="0.3">
      <c r="A1700" s="1" t="s">
        <v>1722</v>
      </c>
      <c r="B1700" s="2">
        <v>42371.476999999999</v>
      </c>
      <c r="C1700" s="1" t="s">
        <v>14</v>
      </c>
      <c r="D1700" s="1" t="s">
        <v>21</v>
      </c>
      <c r="E1700" s="1" t="s">
        <v>12</v>
      </c>
      <c r="F1700" s="1" t="s">
        <v>18</v>
      </c>
      <c r="G1700">
        <v>10</v>
      </c>
      <c r="H1700" s="2">
        <v>1.6048611111110223E-3</v>
      </c>
      <c r="I1700">
        <v>5</v>
      </c>
      <c r="J1700">
        <v>2</v>
      </c>
      <c r="K1700">
        <v>120</v>
      </c>
      <c r="L1700">
        <v>19</v>
      </c>
      <c r="M1700">
        <v>139</v>
      </c>
      <c r="N1700">
        <v>2.3166666666666669</v>
      </c>
      <c r="O1700">
        <v>2.3199999999999998</v>
      </c>
    </row>
    <row r="1701" spans="1:15" x14ac:dyDescent="0.3">
      <c r="A1701" s="1" t="s">
        <v>1723</v>
      </c>
      <c r="B1701" s="2">
        <v>42371.476999999999</v>
      </c>
      <c r="C1701" s="1" t="s">
        <v>23</v>
      </c>
      <c r="D1701" s="1" t="s">
        <v>24</v>
      </c>
      <c r="E1701" s="1" t="s">
        <v>12</v>
      </c>
      <c r="F1701" s="1" t="s">
        <v>12</v>
      </c>
      <c r="G1701">
        <v>122</v>
      </c>
      <c r="H1701" s="2">
        <v>3.3883564814813916E-3</v>
      </c>
      <c r="I1701">
        <v>1</v>
      </c>
      <c r="J1701">
        <v>4</v>
      </c>
      <c r="K1701">
        <v>240</v>
      </c>
      <c r="L1701">
        <v>53</v>
      </c>
      <c r="M1701">
        <v>293</v>
      </c>
      <c r="N1701">
        <v>4.8833333333333337</v>
      </c>
      <c r="O1701">
        <v>4.88</v>
      </c>
    </row>
    <row r="1702" spans="1:15" x14ac:dyDescent="0.3">
      <c r="A1702" s="1" t="s">
        <v>1724</v>
      </c>
      <c r="B1702" s="2">
        <v>42371.464</v>
      </c>
      <c r="C1702" s="1" t="s">
        <v>44</v>
      </c>
      <c r="D1702" s="1" t="s">
        <v>15</v>
      </c>
      <c r="E1702" s="1" t="s">
        <v>12</v>
      </c>
      <c r="F1702" s="1" t="s">
        <v>12</v>
      </c>
      <c r="G1702">
        <v>120</v>
      </c>
      <c r="H1702" s="2">
        <v>1.5130324074072998E-3</v>
      </c>
      <c r="I1702">
        <v>4</v>
      </c>
      <c r="J1702">
        <v>2</v>
      </c>
      <c r="K1702">
        <v>120</v>
      </c>
      <c r="L1702">
        <v>11</v>
      </c>
      <c r="M1702">
        <v>131</v>
      </c>
      <c r="N1702">
        <v>2.1833333333333331</v>
      </c>
      <c r="O1702">
        <v>2.1800000000000002</v>
      </c>
    </row>
    <row r="1703" spans="1:15" x14ac:dyDescent="0.3">
      <c r="A1703" s="1" t="s">
        <v>1725</v>
      </c>
      <c r="B1703" s="2">
        <v>42371.464</v>
      </c>
      <c r="C1703" s="1" t="s">
        <v>30</v>
      </c>
      <c r="D1703" s="1" t="s">
        <v>11</v>
      </c>
      <c r="E1703" s="1" t="s">
        <v>12</v>
      </c>
      <c r="F1703" s="1" t="s">
        <v>12</v>
      </c>
      <c r="G1703">
        <v>113</v>
      </c>
      <c r="H1703" s="2">
        <v>4.0655439814814009E-3</v>
      </c>
      <c r="I1703">
        <v>5</v>
      </c>
      <c r="J1703">
        <v>5</v>
      </c>
      <c r="K1703">
        <v>300</v>
      </c>
      <c r="L1703">
        <v>51</v>
      </c>
      <c r="M1703">
        <v>351</v>
      </c>
      <c r="N1703">
        <v>5.85</v>
      </c>
      <c r="O1703">
        <v>5.85</v>
      </c>
    </row>
    <row r="1704" spans="1:15" x14ac:dyDescent="0.3">
      <c r="A1704" s="1" t="s">
        <v>1726</v>
      </c>
      <c r="B1704" s="2">
        <v>42371.44</v>
      </c>
      <c r="C1704" s="1" t="s">
        <v>20</v>
      </c>
      <c r="D1704" s="1" t="s">
        <v>24</v>
      </c>
      <c r="E1704" s="1" t="s">
        <v>12</v>
      </c>
      <c r="F1704" s="1" t="s">
        <v>12</v>
      </c>
      <c r="G1704">
        <v>69</v>
      </c>
      <c r="H1704" s="2">
        <v>3.2983796296295331E-3</v>
      </c>
      <c r="I1704">
        <v>4</v>
      </c>
      <c r="J1704">
        <v>4</v>
      </c>
      <c r="K1704">
        <v>240</v>
      </c>
      <c r="L1704">
        <v>45</v>
      </c>
      <c r="M1704">
        <v>285</v>
      </c>
      <c r="N1704">
        <v>4.75</v>
      </c>
      <c r="O1704">
        <v>4.75</v>
      </c>
    </row>
    <row r="1705" spans="1:15" x14ac:dyDescent="0.3">
      <c r="A1705" s="1" t="s">
        <v>1727</v>
      </c>
      <c r="B1705" s="2">
        <v>42371.44</v>
      </c>
      <c r="C1705" s="1" t="s">
        <v>20</v>
      </c>
      <c r="D1705" s="1" t="s">
        <v>11</v>
      </c>
      <c r="E1705" s="1" t="s">
        <v>18</v>
      </c>
      <c r="F1705" s="1" t="s">
        <v>18</v>
      </c>
      <c r="H1705" s="2"/>
    </row>
    <row r="1706" spans="1:15" x14ac:dyDescent="0.3">
      <c r="A1706" s="1" t="s">
        <v>1728</v>
      </c>
      <c r="B1706" s="2">
        <v>42371.42</v>
      </c>
      <c r="C1706" s="1" t="s">
        <v>10</v>
      </c>
      <c r="D1706" s="1" t="s">
        <v>24</v>
      </c>
      <c r="E1706" s="1" t="s">
        <v>12</v>
      </c>
      <c r="F1706" s="1" t="s">
        <v>12</v>
      </c>
      <c r="G1706">
        <v>98</v>
      </c>
      <c r="H1706" s="2">
        <v>4.0366550925925448E-3</v>
      </c>
      <c r="I1706">
        <v>5</v>
      </c>
      <c r="J1706">
        <v>5</v>
      </c>
      <c r="K1706">
        <v>300</v>
      </c>
      <c r="L1706">
        <v>49</v>
      </c>
      <c r="M1706">
        <v>349</v>
      </c>
      <c r="N1706">
        <v>5.8166666666666664</v>
      </c>
      <c r="O1706">
        <v>5.82</v>
      </c>
    </row>
    <row r="1707" spans="1:15" x14ac:dyDescent="0.3">
      <c r="A1707" s="1" t="s">
        <v>1729</v>
      </c>
      <c r="B1707" s="2">
        <v>42371.42</v>
      </c>
      <c r="C1707" s="1" t="s">
        <v>10</v>
      </c>
      <c r="D1707" s="1" t="s">
        <v>24</v>
      </c>
      <c r="E1707" s="1" t="s">
        <v>12</v>
      </c>
      <c r="F1707" s="1" t="s">
        <v>12</v>
      </c>
      <c r="G1707">
        <v>70</v>
      </c>
      <c r="H1707" s="2">
        <v>2.2263078703703698E-3</v>
      </c>
      <c r="I1707">
        <v>5</v>
      </c>
      <c r="J1707">
        <v>3</v>
      </c>
      <c r="K1707">
        <v>180</v>
      </c>
      <c r="L1707">
        <v>12</v>
      </c>
      <c r="M1707">
        <v>192</v>
      </c>
      <c r="N1707">
        <v>3.2</v>
      </c>
      <c r="O1707">
        <v>3.2</v>
      </c>
    </row>
    <row r="1708" spans="1:15" x14ac:dyDescent="0.3">
      <c r="A1708" s="1" t="s">
        <v>1730</v>
      </c>
      <c r="B1708" s="2">
        <v>42371.402000000002</v>
      </c>
      <c r="C1708" s="1" t="s">
        <v>10</v>
      </c>
      <c r="D1708" s="1" t="s">
        <v>24</v>
      </c>
      <c r="E1708" s="1" t="s">
        <v>12</v>
      </c>
      <c r="F1708" s="1" t="s">
        <v>12</v>
      </c>
      <c r="G1708">
        <v>98</v>
      </c>
      <c r="H1708" s="2">
        <v>4.4545601851850858E-3</v>
      </c>
      <c r="I1708">
        <v>2</v>
      </c>
      <c r="J1708">
        <v>6</v>
      </c>
      <c r="K1708">
        <v>360</v>
      </c>
      <c r="L1708">
        <v>25</v>
      </c>
      <c r="M1708">
        <v>385</v>
      </c>
      <c r="N1708">
        <v>6.416666666666667</v>
      </c>
      <c r="O1708">
        <v>6.42</v>
      </c>
    </row>
    <row r="1709" spans="1:15" x14ac:dyDescent="0.3">
      <c r="A1709" s="1" t="s">
        <v>1731</v>
      </c>
      <c r="B1709" s="2">
        <v>42371.402000000002</v>
      </c>
      <c r="C1709" s="1" t="s">
        <v>20</v>
      </c>
      <c r="D1709" s="1" t="s">
        <v>15</v>
      </c>
      <c r="E1709" s="1" t="s">
        <v>12</v>
      </c>
      <c r="F1709" s="1" t="s">
        <v>18</v>
      </c>
      <c r="G1709">
        <v>90</v>
      </c>
      <c r="H1709" s="2">
        <v>9.6387731481484273E-4</v>
      </c>
      <c r="I1709">
        <v>4</v>
      </c>
      <c r="J1709">
        <v>1</v>
      </c>
      <c r="K1709">
        <v>60</v>
      </c>
      <c r="L1709">
        <v>23</v>
      </c>
      <c r="M1709">
        <v>83</v>
      </c>
      <c r="N1709">
        <v>1.3833333333333333</v>
      </c>
      <c r="O1709">
        <v>1.38</v>
      </c>
    </row>
    <row r="1710" spans="1:15" x14ac:dyDescent="0.3">
      <c r="A1710" s="1" t="s">
        <v>1732</v>
      </c>
      <c r="B1710" s="2">
        <v>42371.389000000003</v>
      </c>
      <c r="C1710" s="1" t="s">
        <v>17</v>
      </c>
      <c r="D1710" s="1" t="s">
        <v>26</v>
      </c>
      <c r="E1710" s="1" t="s">
        <v>12</v>
      </c>
      <c r="F1710" s="1" t="s">
        <v>12</v>
      </c>
      <c r="G1710">
        <v>96</v>
      </c>
      <c r="H1710" s="2">
        <v>4.6989699074073688E-3</v>
      </c>
      <c r="I1710">
        <v>1</v>
      </c>
      <c r="J1710">
        <v>6</v>
      </c>
      <c r="K1710">
        <v>360</v>
      </c>
      <c r="L1710">
        <v>46</v>
      </c>
      <c r="M1710">
        <v>406</v>
      </c>
      <c r="N1710">
        <v>6.7666666666666666</v>
      </c>
      <c r="O1710">
        <v>6.77</v>
      </c>
    </row>
    <row r="1711" spans="1:15" x14ac:dyDescent="0.3">
      <c r="A1711" s="1" t="s">
        <v>1733</v>
      </c>
      <c r="B1711" s="2">
        <v>42371.389000000003</v>
      </c>
      <c r="C1711" s="1" t="s">
        <v>30</v>
      </c>
      <c r="D1711" s="1" t="s">
        <v>26</v>
      </c>
      <c r="E1711" s="1" t="s">
        <v>12</v>
      </c>
      <c r="F1711" s="1" t="s">
        <v>12</v>
      </c>
      <c r="G1711">
        <v>90</v>
      </c>
      <c r="H1711" s="2">
        <v>4.4289004629629591E-3</v>
      </c>
      <c r="I1711">
        <v>3</v>
      </c>
      <c r="J1711">
        <v>6</v>
      </c>
      <c r="K1711">
        <v>360</v>
      </c>
      <c r="L1711">
        <v>23</v>
      </c>
      <c r="M1711">
        <v>383</v>
      </c>
      <c r="N1711">
        <v>6.3833333333333337</v>
      </c>
      <c r="O1711">
        <v>6.38</v>
      </c>
    </row>
    <row r="1712" spans="1:15" x14ac:dyDescent="0.3">
      <c r="A1712" s="1" t="s">
        <v>1734</v>
      </c>
      <c r="B1712" s="2">
        <v>42371.387999999999</v>
      </c>
      <c r="C1712" s="1" t="s">
        <v>20</v>
      </c>
      <c r="D1712" s="1" t="s">
        <v>26</v>
      </c>
      <c r="E1712" s="1" t="s">
        <v>12</v>
      </c>
      <c r="F1712" s="1" t="s">
        <v>12</v>
      </c>
      <c r="G1712">
        <v>17</v>
      </c>
      <c r="H1712" s="2">
        <v>4.3415277777778538E-3</v>
      </c>
      <c r="I1712">
        <v>3</v>
      </c>
      <c r="J1712">
        <v>6</v>
      </c>
      <c r="K1712">
        <v>360</v>
      </c>
      <c r="L1712">
        <v>15</v>
      </c>
      <c r="M1712">
        <v>375</v>
      </c>
      <c r="N1712">
        <v>6.25</v>
      </c>
      <c r="O1712">
        <v>6.25</v>
      </c>
    </row>
    <row r="1713" spans="1:15" x14ac:dyDescent="0.3">
      <c r="A1713" s="1" t="s">
        <v>1735</v>
      </c>
      <c r="B1713" s="2">
        <v>42371.387999999999</v>
      </c>
      <c r="C1713" s="1" t="s">
        <v>44</v>
      </c>
      <c r="D1713" s="1" t="s">
        <v>15</v>
      </c>
      <c r="E1713" s="1" t="s">
        <v>18</v>
      </c>
      <c r="F1713" s="1" t="s">
        <v>18</v>
      </c>
      <c r="H1713" s="2"/>
    </row>
    <row r="1714" spans="1:15" x14ac:dyDescent="0.3">
      <c r="A1714" s="1" t="s">
        <v>1736</v>
      </c>
      <c r="B1714" s="2">
        <v>42371.379000000001</v>
      </c>
      <c r="C1714" s="1" t="s">
        <v>17</v>
      </c>
      <c r="D1714" s="1" t="s">
        <v>15</v>
      </c>
      <c r="E1714" s="1" t="s">
        <v>12</v>
      </c>
      <c r="F1714" s="1" t="s">
        <v>12</v>
      </c>
      <c r="G1714">
        <v>65</v>
      </c>
      <c r="H1714" s="2">
        <v>4.1693518518517436E-3</v>
      </c>
      <c r="I1714">
        <v>5</v>
      </c>
      <c r="J1714">
        <v>6</v>
      </c>
      <c r="K1714">
        <v>360</v>
      </c>
      <c r="L1714">
        <v>0</v>
      </c>
      <c r="M1714">
        <v>360</v>
      </c>
      <c r="N1714">
        <v>6</v>
      </c>
      <c r="O1714">
        <v>6</v>
      </c>
    </row>
    <row r="1715" spans="1:15" x14ac:dyDescent="0.3">
      <c r="A1715" s="1" t="s">
        <v>1737</v>
      </c>
      <c r="B1715" s="2">
        <v>42371.379000000001</v>
      </c>
      <c r="C1715" s="1" t="s">
        <v>17</v>
      </c>
      <c r="D1715" s="1" t="s">
        <v>24</v>
      </c>
      <c r="E1715" s="1" t="s">
        <v>12</v>
      </c>
      <c r="F1715" s="1" t="s">
        <v>12</v>
      </c>
      <c r="G1715">
        <v>50</v>
      </c>
      <c r="H1715" s="2">
        <v>3.0808101851851344E-3</v>
      </c>
      <c r="I1715">
        <v>3</v>
      </c>
      <c r="J1715">
        <v>4</v>
      </c>
      <c r="K1715">
        <v>240</v>
      </c>
      <c r="L1715">
        <v>26</v>
      </c>
      <c r="M1715">
        <v>266</v>
      </c>
      <c r="N1715">
        <v>4.4333333333333336</v>
      </c>
      <c r="O1715">
        <v>4.43</v>
      </c>
    </row>
    <row r="1716" spans="1:15" x14ac:dyDescent="0.3">
      <c r="A1716" s="1" t="s">
        <v>1738</v>
      </c>
      <c r="B1716" s="2">
        <v>42370.748</v>
      </c>
      <c r="C1716" s="1" t="s">
        <v>10</v>
      </c>
      <c r="D1716" s="1" t="s">
        <v>15</v>
      </c>
      <c r="E1716" s="1" t="s">
        <v>12</v>
      </c>
      <c r="F1716" s="1" t="s">
        <v>12</v>
      </c>
      <c r="G1716">
        <v>48</v>
      </c>
      <c r="H1716" s="2">
        <v>1.9889814814815221E-3</v>
      </c>
      <c r="I1716">
        <v>2</v>
      </c>
      <c r="J1716">
        <v>2</v>
      </c>
      <c r="K1716">
        <v>120</v>
      </c>
      <c r="L1716">
        <v>52</v>
      </c>
      <c r="M1716">
        <v>172</v>
      </c>
      <c r="N1716">
        <v>2.8666666666666667</v>
      </c>
      <c r="O1716">
        <v>2.87</v>
      </c>
    </row>
    <row r="1717" spans="1:15" x14ac:dyDescent="0.3">
      <c r="A1717" s="1" t="s">
        <v>1739</v>
      </c>
      <c r="B1717" s="2">
        <v>42370.748</v>
      </c>
      <c r="C1717" s="1" t="s">
        <v>30</v>
      </c>
      <c r="D1717" s="1" t="s">
        <v>11</v>
      </c>
      <c r="E1717" s="1" t="s">
        <v>12</v>
      </c>
      <c r="F1717" s="1" t="s">
        <v>12</v>
      </c>
      <c r="G1717">
        <v>45</v>
      </c>
      <c r="H1717" s="2">
        <v>2.3469328703704662E-3</v>
      </c>
      <c r="I1717">
        <v>5</v>
      </c>
      <c r="J1717">
        <v>3</v>
      </c>
      <c r="K1717">
        <v>180</v>
      </c>
      <c r="L1717">
        <v>23</v>
      </c>
      <c r="M1717">
        <v>203</v>
      </c>
      <c r="N1717">
        <v>3.3833333333333333</v>
      </c>
      <c r="O1717">
        <v>3.38</v>
      </c>
    </row>
    <row r="1718" spans="1:15" x14ac:dyDescent="0.3">
      <c r="A1718" s="1" t="s">
        <v>1740</v>
      </c>
      <c r="B1718" s="2">
        <v>42370.739000000001</v>
      </c>
      <c r="C1718" s="1" t="s">
        <v>23</v>
      </c>
      <c r="D1718" s="1" t="s">
        <v>26</v>
      </c>
      <c r="E1718" s="1" t="s">
        <v>12</v>
      </c>
      <c r="F1718" s="1" t="s">
        <v>12</v>
      </c>
      <c r="G1718">
        <v>35</v>
      </c>
      <c r="H1718" s="2">
        <v>9.1856481481489283E-4</v>
      </c>
      <c r="I1718">
        <v>3</v>
      </c>
      <c r="J1718">
        <v>1</v>
      </c>
      <c r="K1718">
        <v>60</v>
      </c>
      <c r="L1718">
        <v>19</v>
      </c>
      <c r="M1718">
        <v>79</v>
      </c>
      <c r="N1718">
        <v>1.3166666666666667</v>
      </c>
      <c r="O1718">
        <v>1.32</v>
      </c>
    </row>
    <row r="1719" spans="1:15" x14ac:dyDescent="0.3">
      <c r="A1719" s="1" t="s">
        <v>1741</v>
      </c>
      <c r="B1719" s="2">
        <v>42370.739000000001</v>
      </c>
      <c r="C1719" s="1" t="s">
        <v>17</v>
      </c>
      <c r="D1719" s="1" t="s">
        <v>26</v>
      </c>
      <c r="E1719" s="1" t="s">
        <v>12</v>
      </c>
      <c r="F1719" s="1" t="s">
        <v>12</v>
      </c>
      <c r="G1719">
        <v>83</v>
      </c>
      <c r="H1719" s="2">
        <v>4.6857291666666523E-3</v>
      </c>
      <c r="I1719">
        <v>4</v>
      </c>
      <c r="J1719">
        <v>6</v>
      </c>
      <c r="K1719">
        <v>360</v>
      </c>
      <c r="L1719">
        <v>45</v>
      </c>
      <c r="M1719">
        <v>405</v>
      </c>
      <c r="N1719">
        <v>6.75</v>
      </c>
      <c r="O1719">
        <v>6.75</v>
      </c>
    </row>
    <row r="1720" spans="1:15" x14ac:dyDescent="0.3">
      <c r="A1720" s="1" t="s">
        <v>1742</v>
      </c>
      <c r="B1720" s="2">
        <v>42370.733999999997</v>
      </c>
      <c r="C1720" s="1" t="s">
        <v>30</v>
      </c>
      <c r="D1720" s="1" t="s">
        <v>21</v>
      </c>
      <c r="E1720" s="1" t="s">
        <v>12</v>
      </c>
      <c r="F1720" s="1" t="s">
        <v>12</v>
      </c>
      <c r="G1720">
        <v>13</v>
      </c>
      <c r="H1720" s="2">
        <v>8.7013888888898272E-4</v>
      </c>
      <c r="I1720">
        <v>5</v>
      </c>
      <c r="J1720">
        <v>1</v>
      </c>
      <c r="K1720">
        <v>60</v>
      </c>
      <c r="L1720">
        <v>15</v>
      </c>
      <c r="M1720">
        <v>75</v>
      </c>
      <c r="N1720">
        <v>1.25</v>
      </c>
      <c r="O1720">
        <v>1.25</v>
      </c>
    </row>
    <row r="1721" spans="1:15" x14ac:dyDescent="0.3">
      <c r="A1721" s="1" t="s">
        <v>1743</v>
      </c>
      <c r="B1721" s="2">
        <v>42370.733999999997</v>
      </c>
      <c r="C1721" s="1" t="s">
        <v>17</v>
      </c>
      <c r="D1721" s="1" t="s">
        <v>21</v>
      </c>
      <c r="E1721" s="1" t="s">
        <v>12</v>
      </c>
      <c r="F1721" s="1" t="s">
        <v>12</v>
      </c>
      <c r="G1721">
        <v>119</v>
      </c>
      <c r="H1721" s="2">
        <v>1.7585069444443491E-3</v>
      </c>
      <c r="I1721">
        <v>5</v>
      </c>
      <c r="J1721">
        <v>2</v>
      </c>
      <c r="K1721">
        <v>120</v>
      </c>
      <c r="L1721">
        <v>32</v>
      </c>
      <c r="M1721">
        <v>152</v>
      </c>
      <c r="N1721">
        <v>2.5333333333333332</v>
      </c>
      <c r="O1721">
        <v>2.5299999999999998</v>
      </c>
    </row>
    <row r="1722" spans="1:15" x14ac:dyDescent="0.3">
      <c r="A1722" s="1" t="s">
        <v>1744</v>
      </c>
      <c r="B1722" s="2">
        <v>42370.733</v>
      </c>
      <c r="C1722" s="1" t="s">
        <v>36</v>
      </c>
      <c r="D1722" s="1" t="s">
        <v>24</v>
      </c>
      <c r="E1722" s="1" t="s">
        <v>18</v>
      </c>
      <c r="F1722" s="1" t="s">
        <v>18</v>
      </c>
      <c r="H1722" s="2"/>
    </row>
    <row r="1723" spans="1:15" x14ac:dyDescent="0.3">
      <c r="A1723" s="1" t="s">
        <v>1745</v>
      </c>
      <c r="B1723" s="2">
        <v>42370.733</v>
      </c>
      <c r="C1723" s="1" t="s">
        <v>10</v>
      </c>
      <c r="D1723" s="1" t="s">
        <v>11</v>
      </c>
      <c r="E1723" s="1" t="s">
        <v>18</v>
      </c>
      <c r="F1723" s="1" t="s">
        <v>18</v>
      </c>
      <c r="H1723" s="2"/>
    </row>
    <row r="1724" spans="1:15" x14ac:dyDescent="0.3">
      <c r="A1724" s="1" t="s">
        <v>1746</v>
      </c>
      <c r="B1724" s="2">
        <v>42370.726000000002</v>
      </c>
      <c r="C1724" s="1" t="s">
        <v>44</v>
      </c>
      <c r="D1724" s="1" t="s">
        <v>15</v>
      </c>
      <c r="E1724" s="1" t="s">
        <v>12</v>
      </c>
      <c r="F1724" s="1" t="s">
        <v>12</v>
      </c>
      <c r="G1724">
        <v>104</v>
      </c>
      <c r="H1724" s="2">
        <v>2.4905555555556624E-3</v>
      </c>
      <c r="I1724">
        <v>5</v>
      </c>
      <c r="J1724">
        <v>3</v>
      </c>
      <c r="K1724">
        <v>180</v>
      </c>
      <c r="L1724">
        <v>35</v>
      </c>
      <c r="M1724">
        <v>215</v>
      </c>
      <c r="N1724">
        <v>3.5833333333333335</v>
      </c>
      <c r="O1724">
        <v>3.58</v>
      </c>
    </row>
    <row r="1725" spans="1:15" x14ac:dyDescent="0.3">
      <c r="A1725" s="1" t="s">
        <v>1747</v>
      </c>
      <c r="B1725" s="2">
        <v>42370.726000000002</v>
      </c>
      <c r="C1725" s="1" t="s">
        <v>17</v>
      </c>
      <c r="D1725" s="1" t="s">
        <v>15</v>
      </c>
      <c r="E1725" s="1" t="s">
        <v>18</v>
      </c>
      <c r="F1725" s="1" t="s">
        <v>18</v>
      </c>
      <c r="H1725" s="2"/>
    </row>
    <row r="1726" spans="1:15" x14ac:dyDescent="0.3">
      <c r="A1726" s="1" t="s">
        <v>1748</v>
      </c>
      <c r="B1726" s="2">
        <v>42370.718000000001</v>
      </c>
      <c r="C1726" s="1" t="s">
        <v>17</v>
      </c>
      <c r="D1726" s="1" t="s">
        <v>11</v>
      </c>
      <c r="E1726" s="1" t="s">
        <v>12</v>
      </c>
      <c r="F1726" s="1" t="s">
        <v>12</v>
      </c>
      <c r="G1726">
        <v>107</v>
      </c>
      <c r="H1726" s="2">
        <v>1.6487731481480417E-3</v>
      </c>
      <c r="I1726">
        <v>3</v>
      </c>
      <c r="J1726">
        <v>2</v>
      </c>
      <c r="K1726">
        <v>120</v>
      </c>
      <c r="L1726">
        <v>22</v>
      </c>
      <c r="M1726">
        <v>142</v>
      </c>
      <c r="N1726">
        <v>2.3666666666666667</v>
      </c>
      <c r="O1726">
        <v>2.37</v>
      </c>
    </row>
    <row r="1727" spans="1:15" x14ac:dyDescent="0.3">
      <c r="A1727" s="1" t="s">
        <v>1749</v>
      </c>
      <c r="B1727" s="2">
        <v>42370.718000000001</v>
      </c>
      <c r="C1727" s="1" t="s">
        <v>36</v>
      </c>
      <c r="D1727" s="1" t="s">
        <v>24</v>
      </c>
      <c r="E1727" s="1" t="s">
        <v>18</v>
      </c>
      <c r="F1727" s="1" t="s">
        <v>18</v>
      </c>
      <c r="H1727" s="2"/>
    </row>
    <row r="1728" spans="1:15" x14ac:dyDescent="0.3">
      <c r="A1728" s="1" t="s">
        <v>1750</v>
      </c>
      <c r="B1728" s="2">
        <v>42370.656000000003</v>
      </c>
      <c r="C1728" s="1" t="s">
        <v>20</v>
      </c>
      <c r="D1728" s="1" t="s">
        <v>11</v>
      </c>
      <c r="E1728" s="1" t="s">
        <v>12</v>
      </c>
      <c r="F1728" s="1" t="s">
        <v>12</v>
      </c>
      <c r="G1728">
        <v>25</v>
      </c>
      <c r="H1728" s="2">
        <v>3.6176041666666769E-3</v>
      </c>
      <c r="I1728">
        <v>5</v>
      </c>
      <c r="J1728">
        <v>5</v>
      </c>
      <c r="K1728">
        <v>300</v>
      </c>
      <c r="L1728">
        <v>13</v>
      </c>
      <c r="M1728">
        <v>313</v>
      </c>
      <c r="N1728">
        <v>5.2166666666666668</v>
      </c>
      <c r="O1728">
        <v>5.22</v>
      </c>
    </row>
    <row r="1729" spans="1:15" x14ac:dyDescent="0.3">
      <c r="A1729" s="1" t="s">
        <v>1751</v>
      </c>
      <c r="B1729" s="2">
        <v>42370.656000000003</v>
      </c>
      <c r="C1729" s="1" t="s">
        <v>10</v>
      </c>
      <c r="D1729" s="1" t="s">
        <v>24</v>
      </c>
      <c r="E1729" s="1" t="s">
        <v>18</v>
      </c>
      <c r="F1729" s="1" t="s">
        <v>18</v>
      </c>
      <c r="H1729" s="2"/>
    </row>
    <row r="1730" spans="1:15" x14ac:dyDescent="0.3">
      <c r="A1730" s="1" t="s">
        <v>1752</v>
      </c>
      <c r="B1730" s="2">
        <v>42370.616000000002</v>
      </c>
      <c r="C1730" s="1" t="s">
        <v>10</v>
      </c>
      <c r="D1730" s="1" t="s">
        <v>15</v>
      </c>
      <c r="E1730" s="1" t="s">
        <v>12</v>
      </c>
      <c r="F1730" s="1" t="s">
        <v>12</v>
      </c>
      <c r="G1730">
        <v>27</v>
      </c>
      <c r="H1730" s="2">
        <v>1.497268518518613E-3</v>
      </c>
      <c r="I1730">
        <v>5</v>
      </c>
      <c r="J1730">
        <v>2</v>
      </c>
      <c r="K1730">
        <v>120</v>
      </c>
      <c r="L1730">
        <v>9</v>
      </c>
      <c r="M1730">
        <v>129</v>
      </c>
      <c r="N1730">
        <v>2.15</v>
      </c>
      <c r="O1730">
        <v>2.15</v>
      </c>
    </row>
    <row r="1731" spans="1:15" x14ac:dyDescent="0.3">
      <c r="A1731" s="1" t="s">
        <v>1753</v>
      </c>
      <c r="B1731" s="2">
        <v>42370.616000000002</v>
      </c>
      <c r="C1731" s="1" t="s">
        <v>14</v>
      </c>
      <c r="D1731" s="1" t="s">
        <v>24</v>
      </c>
      <c r="E1731" s="1" t="s">
        <v>12</v>
      </c>
      <c r="F1731" s="1" t="s">
        <v>12</v>
      </c>
      <c r="G1731">
        <v>100</v>
      </c>
      <c r="H1731" s="2">
        <v>3.4079629629628627E-3</v>
      </c>
      <c r="I1731">
        <v>5</v>
      </c>
      <c r="J1731">
        <v>4</v>
      </c>
      <c r="K1731">
        <v>240</v>
      </c>
      <c r="L1731">
        <v>54</v>
      </c>
      <c r="M1731">
        <v>294</v>
      </c>
      <c r="N1731">
        <v>4.9000000000000004</v>
      </c>
      <c r="O1731">
        <v>4.9000000000000004</v>
      </c>
    </row>
    <row r="1732" spans="1:15" x14ac:dyDescent="0.3">
      <c r="A1732" s="1" t="s">
        <v>1754</v>
      </c>
      <c r="B1732" s="2">
        <v>42370.616000000002</v>
      </c>
      <c r="C1732" s="1" t="s">
        <v>20</v>
      </c>
      <c r="D1732" s="1" t="s">
        <v>15</v>
      </c>
      <c r="E1732" s="1" t="s">
        <v>12</v>
      </c>
      <c r="F1732" s="1" t="s">
        <v>12</v>
      </c>
      <c r="G1732">
        <v>45</v>
      </c>
      <c r="H1732" s="2">
        <v>4.4075347222223282E-3</v>
      </c>
      <c r="I1732">
        <v>3</v>
      </c>
      <c r="J1732">
        <v>6</v>
      </c>
      <c r="K1732">
        <v>360</v>
      </c>
      <c r="L1732">
        <v>21</v>
      </c>
      <c r="M1732">
        <v>381</v>
      </c>
      <c r="N1732">
        <v>6.35</v>
      </c>
      <c r="O1732">
        <v>6.35</v>
      </c>
    </row>
    <row r="1733" spans="1:15" x14ac:dyDescent="0.3">
      <c r="A1733" s="1" t="s">
        <v>1755</v>
      </c>
      <c r="B1733" s="2">
        <v>42370.616000000002</v>
      </c>
      <c r="C1733" s="1" t="s">
        <v>23</v>
      </c>
      <c r="D1733" s="1" t="s">
        <v>21</v>
      </c>
      <c r="E1733" s="1" t="s">
        <v>12</v>
      </c>
      <c r="F1733" s="1" t="s">
        <v>12</v>
      </c>
      <c r="G1733">
        <v>98</v>
      </c>
      <c r="H1733" s="2">
        <v>2.2503819444443796E-3</v>
      </c>
      <c r="I1733">
        <v>5</v>
      </c>
      <c r="J1733">
        <v>3</v>
      </c>
      <c r="K1733">
        <v>180</v>
      </c>
      <c r="L1733">
        <v>14</v>
      </c>
      <c r="M1733">
        <v>194</v>
      </c>
      <c r="N1733">
        <v>3.2333333333333334</v>
      </c>
      <c r="O1733">
        <v>3.23</v>
      </c>
    </row>
    <row r="1734" spans="1:15" x14ac:dyDescent="0.3">
      <c r="A1734" s="1" t="s">
        <v>1756</v>
      </c>
      <c r="B1734" s="2">
        <v>42370.61</v>
      </c>
      <c r="C1734" s="1" t="s">
        <v>30</v>
      </c>
      <c r="D1734" s="1" t="s">
        <v>24</v>
      </c>
      <c r="E1734" s="1" t="s">
        <v>12</v>
      </c>
      <c r="F1734" s="1" t="s">
        <v>12</v>
      </c>
      <c r="G1734">
        <v>74</v>
      </c>
      <c r="H1734" s="2">
        <v>4.6386689814814641E-3</v>
      </c>
      <c r="I1734">
        <v>1</v>
      </c>
      <c r="J1734">
        <v>6</v>
      </c>
      <c r="K1734">
        <v>360</v>
      </c>
      <c r="L1734">
        <v>41</v>
      </c>
      <c r="M1734">
        <v>401</v>
      </c>
      <c r="N1734">
        <v>6.6833333333333336</v>
      </c>
      <c r="O1734">
        <v>6.68</v>
      </c>
    </row>
    <row r="1735" spans="1:15" x14ac:dyDescent="0.3">
      <c r="A1735" s="1" t="s">
        <v>1757</v>
      </c>
      <c r="B1735" s="2">
        <v>42370.61</v>
      </c>
      <c r="C1735" s="1" t="s">
        <v>14</v>
      </c>
      <c r="D1735" s="1" t="s">
        <v>15</v>
      </c>
      <c r="E1735" s="1" t="s">
        <v>12</v>
      </c>
      <c r="F1735" s="1" t="s">
        <v>12</v>
      </c>
      <c r="G1735">
        <v>49</v>
      </c>
      <c r="H1735" s="2">
        <v>1.724745370370373E-3</v>
      </c>
      <c r="I1735">
        <v>3</v>
      </c>
      <c r="J1735">
        <v>2</v>
      </c>
      <c r="K1735">
        <v>120</v>
      </c>
      <c r="L1735">
        <v>29</v>
      </c>
      <c r="M1735">
        <v>149</v>
      </c>
      <c r="N1735">
        <v>2.4833333333333334</v>
      </c>
      <c r="O1735">
        <v>2.48</v>
      </c>
    </row>
    <row r="1736" spans="1:15" x14ac:dyDescent="0.3">
      <c r="A1736" s="1" t="s">
        <v>1758</v>
      </c>
      <c r="B1736" s="2">
        <v>42370.571000000004</v>
      </c>
      <c r="C1736" s="1" t="s">
        <v>23</v>
      </c>
      <c r="D1736" s="1" t="s">
        <v>26</v>
      </c>
      <c r="E1736" s="1" t="s">
        <v>12</v>
      </c>
      <c r="F1736" s="1" t="s">
        <v>12</v>
      </c>
      <c r="G1736">
        <v>119</v>
      </c>
      <c r="H1736" s="2">
        <v>1.0563310185185415E-3</v>
      </c>
      <c r="I1736">
        <v>5</v>
      </c>
      <c r="J1736">
        <v>1</v>
      </c>
      <c r="K1736">
        <v>60</v>
      </c>
      <c r="L1736">
        <v>31</v>
      </c>
      <c r="M1736">
        <v>91</v>
      </c>
      <c r="N1736">
        <v>1.5166666666666666</v>
      </c>
      <c r="O1736">
        <v>1.52</v>
      </c>
    </row>
    <row r="1737" spans="1:15" x14ac:dyDescent="0.3">
      <c r="A1737" s="1" t="s">
        <v>1759</v>
      </c>
      <c r="B1737" s="2">
        <v>42370.571000000004</v>
      </c>
      <c r="C1737" s="1" t="s">
        <v>20</v>
      </c>
      <c r="D1737" s="1" t="s">
        <v>26</v>
      </c>
      <c r="E1737" s="1" t="s">
        <v>18</v>
      </c>
      <c r="F1737" s="1" t="s">
        <v>18</v>
      </c>
      <c r="H1737" s="2"/>
    </row>
    <row r="1738" spans="1:15" x14ac:dyDescent="0.3">
      <c r="A1738" s="1" t="s">
        <v>1760</v>
      </c>
      <c r="B1738" s="2">
        <v>42370.571000000004</v>
      </c>
      <c r="C1738" s="1" t="s">
        <v>36</v>
      </c>
      <c r="D1738" s="1" t="s">
        <v>15</v>
      </c>
      <c r="E1738" s="1" t="s">
        <v>12</v>
      </c>
      <c r="F1738" s="1" t="s">
        <v>18</v>
      </c>
      <c r="G1738">
        <v>20</v>
      </c>
      <c r="H1738" s="2">
        <v>8.3038194444440272E-4</v>
      </c>
      <c r="I1738">
        <v>2</v>
      </c>
      <c r="J1738">
        <v>1</v>
      </c>
      <c r="K1738">
        <v>60</v>
      </c>
      <c r="L1738">
        <v>12</v>
      </c>
      <c r="M1738">
        <v>72</v>
      </c>
      <c r="N1738">
        <v>1.2</v>
      </c>
      <c r="O1738">
        <v>1.2</v>
      </c>
    </row>
    <row r="1739" spans="1:15" x14ac:dyDescent="0.3">
      <c r="A1739" s="1" t="s">
        <v>1761</v>
      </c>
      <c r="B1739" s="2">
        <v>42370.571000000004</v>
      </c>
      <c r="C1739" s="1" t="s">
        <v>44</v>
      </c>
      <c r="D1739" s="1" t="s">
        <v>15</v>
      </c>
      <c r="E1739" s="1" t="s">
        <v>12</v>
      </c>
      <c r="F1739" s="1" t="s">
        <v>12</v>
      </c>
      <c r="G1739">
        <v>52</v>
      </c>
      <c r="H1739" s="2">
        <v>4.1921296296298927E-4</v>
      </c>
      <c r="I1739">
        <v>3</v>
      </c>
      <c r="J1739">
        <v>0</v>
      </c>
      <c r="K1739">
        <v>0</v>
      </c>
      <c r="L1739">
        <v>36</v>
      </c>
      <c r="M1739">
        <v>36</v>
      </c>
      <c r="N1739">
        <v>0.6</v>
      </c>
      <c r="O1739">
        <v>0.6</v>
      </c>
    </row>
    <row r="1740" spans="1:15" x14ac:dyDescent="0.3">
      <c r="A1740" s="1" t="s">
        <v>1762</v>
      </c>
      <c r="B1740" s="2">
        <v>42370.565000000002</v>
      </c>
      <c r="C1740" s="1" t="s">
        <v>20</v>
      </c>
      <c r="D1740" s="1" t="s">
        <v>15</v>
      </c>
      <c r="E1740" s="1" t="s">
        <v>12</v>
      </c>
      <c r="F1740" s="1" t="s">
        <v>12</v>
      </c>
      <c r="G1740">
        <v>57</v>
      </c>
      <c r="H1740" s="2">
        <v>4.737916666666564E-3</v>
      </c>
      <c r="I1740">
        <v>3</v>
      </c>
      <c r="J1740">
        <v>6</v>
      </c>
      <c r="K1740">
        <v>360</v>
      </c>
      <c r="L1740">
        <v>49</v>
      </c>
      <c r="M1740">
        <v>409</v>
      </c>
      <c r="N1740">
        <v>6.8166666666666664</v>
      </c>
      <c r="O1740">
        <v>6.82</v>
      </c>
    </row>
    <row r="1741" spans="1:15" x14ac:dyDescent="0.3">
      <c r="A1741" s="1" t="s">
        <v>1763</v>
      </c>
      <c r="B1741" s="2">
        <v>42370.565000000002</v>
      </c>
      <c r="C1741" s="1" t="s">
        <v>10</v>
      </c>
      <c r="D1741" s="1" t="s">
        <v>21</v>
      </c>
      <c r="E1741" s="1" t="s">
        <v>12</v>
      </c>
      <c r="F1741" s="1" t="s">
        <v>18</v>
      </c>
      <c r="G1741">
        <v>53</v>
      </c>
      <c r="H1741" s="2">
        <v>1.1987037037037851E-3</v>
      </c>
      <c r="I1741">
        <v>2</v>
      </c>
      <c r="J1741">
        <v>1</v>
      </c>
      <c r="K1741">
        <v>60</v>
      </c>
      <c r="L1741">
        <v>44</v>
      </c>
      <c r="M1741">
        <v>104</v>
      </c>
      <c r="N1741">
        <v>1.7333333333333334</v>
      </c>
      <c r="O1741">
        <v>1.73</v>
      </c>
    </row>
    <row r="1742" spans="1:15" x14ac:dyDescent="0.3">
      <c r="A1742" s="1" t="s">
        <v>1764</v>
      </c>
      <c r="B1742" s="2">
        <v>42370.559000000001</v>
      </c>
      <c r="C1742" s="1" t="s">
        <v>44</v>
      </c>
      <c r="D1742" s="1" t="s">
        <v>11</v>
      </c>
      <c r="E1742" s="1" t="s">
        <v>12</v>
      </c>
      <c r="F1742" s="1" t="s">
        <v>12</v>
      </c>
      <c r="G1742">
        <v>22</v>
      </c>
      <c r="H1742" s="2">
        <v>3.5694444444445139E-3</v>
      </c>
      <c r="I1742">
        <v>3</v>
      </c>
      <c r="J1742">
        <v>5</v>
      </c>
      <c r="K1742">
        <v>300</v>
      </c>
      <c r="L1742">
        <v>8</v>
      </c>
      <c r="M1742">
        <v>308</v>
      </c>
      <c r="N1742">
        <v>5.1333333333333337</v>
      </c>
      <c r="O1742">
        <v>5.13</v>
      </c>
    </row>
    <row r="1743" spans="1:15" x14ac:dyDescent="0.3">
      <c r="A1743" s="1" t="s">
        <v>1765</v>
      </c>
      <c r="B1743" s="2">
        <v>42370.559000000001</v>
      </c>
      <c r="C1743" s="1" t="s">
        <v>44</v>
      </c>
      <c r="D1743" s="1" t="s">
        <v>26</v>
      </c>
      <c r="E1743" s="1" t="s">
        <v>12</v>
      </c>
      <c r="F1743" s="1" t="s">
        <v>12</v>
      </c>
      <c r="G1743">
        <v>122</v>
      </c>
      <c r="H1743" s="2">
        <v>1.4787847222221817E-3</v>
      </c>
      <c r="I1743">
        <v>4</v>
      </c>
      <c r="J1743">
        <v>2</v>
      </c>
      <c r="K1743">
        <v>120</v>
      </c>
      <c r="L1743">
        <v>8</v>
      </c>
      <c r="M1743">
        <v>128</v>
      </c>
      <c r="N1743">
        <v>2.1333333333333333</v>
      </c>
      <c r="O1743">
        <v>2.13</v>
      </c>
    </row>
    <row r="1744" spans="1:15" x14ac:dyDescent="0.3">
      <c r="A1744" s="1" t="s">
        <v>1766</v>
      </c>
      <c r="B1744" s="2">
        <v>42370.527999999998</v>
      </c>
      <c r="C1744" s="1" t="s">
        <v>44</v>
      </c>
      <c r="D1744" s="1" t="s">
        <v>26</v>
      </c>
      <c r="E1744" s="1" t="s">
        <v>12</v>
      </c>
      <c r="F1744" s="1" t="s">
        <v>12</v>
      </c>
      <c r="G1744">
        <v>39</v>
      </c>
      <c r="H1744" s="2">
        <v>2.7721643518519024E-3</v>
      </c>
      <c r="I1744">
        <v>3</v>
      </c>
      <c r="J1744">
        <v>3</v>
      </c>
      <c r="K1744">
        <v>180</v>
      </c>
      <c r="L1744">
        <v>60</v>
      </c>
      <c r="M1744">
        <v>240</v>
      </c>
      <c r="N1744">
        <v>4</v>
      </c>
      <c r="O1744">
        <v>4</v>
      </c>
    </row>
    <row r="1745" spans="1:15" x14ac:dyDescent="0.3">
      <c r="A1745" s="1" t="s">
        <v>1767</v>
      </c>
      <c r="B1745" s="2">
        <v>42370.527999999998</v>
      </c>
      <c r="C1745" s="1" t="s">
        <v>36</v>
      </c>
      <c r="D1745" s="1" t="s">
        <v>24</v>
      </c>
      <c r="E1745" s="1" t="s">
        <v>12</v>
      </c>
      <c r="F1745" s="1" t="s">
        <v>12</v>
      </c>
      <c r="G1745">
        <v>51</v>
      </c>
      <c r="H1745" s="2">
        <v>1.77918981481473E-3</v>
      </c>
      <c r="I1745">
        <v>4</v>
      </c>
      <c r="J1745">
        <v>2</v>
      </c>
      <c r="K1745">
        <v>120</v>
      </c>
      <c r="L1745">
        <v>34</v>
      </c>
      <c r="M1745">
        <v>154</v>
      </c>
      <c r="N1745">
        <v>2.5666666666666669</v>
      </c>
      <c r="O1745">
        <v>2.57</v>
      </c>
    </row>
    <row r="1746" spans="1:15" x14ac:dyDescent="0.3">
      <c r="A1746" s="1" t="s">
        <v>1768</v>
      </c>
      <c r="B1746" s="2">
        <v>42370.527999999998</v>
      </c>
      <c r="C1746" s="1" t="s">
        <v>44</v>
      </c>
      <c r="D1746" s="1" t="s">
        <v>15</v>
      </c>
      <c r="E1746" s="1" t="s">
        <v>12</v>
      </c>
      <c r="F1746" s="1" t="s">
        <v>12</v>
      </c>
      <c r="G1746">
        <v>106</v>
      </c>
      <c r="H1746" s="2">
        <v>1.4977199074073244E-3</v>
      </c>
      <c r="I1746">
        <v>4</v>
      </c>
      <c r="J1746">
        <v>2</v>
      </c>
      <c r="K1746">
        <v>120</v>
      </c>
      <c r="L1746">
        <v>9</v>
      </c>
      <c r="M1746">
        <v>129</v>
      </c>
      <c r="N1746">
        <v>2.15</v>
      </c>
      <c r="O1746">
        <v>2.15</v>
      </c>
    </row>
    <row r="1747" spans="1:15" x14ac:dyDescent="0.3">
      <c r="A1747" s="1" t="s">
        <v>1769</v>
      </c>
      <c r="B1747" s="2">
        <v>42370.527999999998</v>
      </c>
      <c r="C1747" s="1" t="s">
        <v>30</v>
      </c>
      <c r="D1747" s="1" t="s">
        <v>26</v>
      </c>
      <c r="E1747" s="1" t="s">
        <v>12</v>
      </c>
      <c r="F1747" s="1" t="s">
        <v>12</v>
      </c>
      <c r="G1747">
        <v>107</v>
      </c>
      <c r="H1747" s="2">
        <v>4.1140046296295196E-3</v>
      </c>
      <c r="I1747">
        <v>3</v>
      </c>
      <c r="J1747">
        <v>5</v>
      </c>
      <c r="K1747">
        <v>300</v>
      </c>
      <c r="L1747">
        <v>55</v>
      </c>
      <c r="M1747">
        <v>355</v>
      </c>
      <c r="N1747">
        <v>5.916666666666667</v>
      </c>
      <c r="O1747">
        <v>5.92</v>
      </c>
    </row>
    <row r="1748" spans="1:15" x14ac:dyDescent="0.3">
      <c r="A1748" s="1" t="s">
        <v>1770</v>
      </c>
      <c r="B1748" s="2">
        <v>42370.521000000001</v>
      </c>
      <c r="C1748" s="1" t="s">
        <v>20</v>
      </c>
      <c r="D1748" s="1" t="s">
        <v>26</v>
      </c>
      <c r="E1748" s="1" t="s">
        <v>12</v>
      </c>
      <c r="F1748" s="1" t="s">
        <v>12</v>
      </c>
      <c r="G1748">
        <v>97</v>
      </c>
      <c r="H1748" s="2">
        <v>2.8783217592591726E-3</v>
      </c>
      <c r="I1748">
        <v>3</v>
      </c>
      <c r="J1748">
        <v>4</v>
      </c>
      <c r="K1748">
        <v>240</v>
      </c>
      <c r="L1748">
        <v>9</v>
      </c>
      <c r="M1748">
        <v>249</v>
      </c>
      <c r="N1748">
        <v>4.1500000000000004</v>
      </c>
      <c r="O1748">
        <v>4.1500000000000004</v>
      </c>
    </row>
    <row r="1749" spans="1:15" x14ac:dyDescent="0.3">
      <c r="A1749" s="1" t="s">
        <v>1771</v>
      </c>
      <c r="B1749" s="2">
        <v>42370.521000000001</v>
      </c>
      <c r="C1749" s="1" t="s">
        <v>17</v>
      </c>
      <c r="D1749" s="1" t="s">
        <v>21</v>
      </c>
      <c r="E1749" s="1" t="s">
        <v>18</v>
      </c>
      <c r="F1749" s="1" t="s">
        <v>18</v>
      </c>
      <c r="H1749" s="2"/>
    </row>
    <row r="1750" spans="1:15" x14ac:dyDescent="0.3">
      <c r="A1750" s="1" t="s">
        <v>1772</v>
      </c>
      <c r="B1750" s="2">
        <v>42370.502</v>
      </c>
      <c r="C1750" s="1" t="s">
        <v>10</v>
      </c>
      <c r="D1750" s="1" t="s">
        <v>15</v>
      </c>
      <c r="E1750" s="1" t="s">
        <v>12</v>
      </c>
      <c r="F1750" s="1" t="s">
        <v>12</v>
      </c>
      <c r="G1750">
        <v>74</v>
      </c>
      <c r="H1750" s="2">
        <v>3.7296296296296383E-3</v>
      </c>
      <c r="I1750">
        <v>5</v>
      </c>
      <c r="J1750">
        <v>5</v>
      </c>
      <c r="K1750">
        <v>300</v>
      </c>
      <c r="L1750">
        <v>22</v>
      </c>
      <c r="M1750">
        <v>322</v>
      </c>
      <c r="N1750">
        <v>5.3666666666666663</v>
      </c>
      <c r="O1750">
        <v>5.37</v>
      </c>
    </row>
    <row r="1751" spans="1:15" x14ac:dyDescent="0.3">
      <c r="A1751" s="1" t="s">
        <v>1773</v>
      </c>
      <c r="B1751" s="2">
        <v>42370.502</v>
      </c>
      <c r="C1751" s="1" t="s">
        <v>17</v>
      </c>
      <c r="D1751" s="1" t="s">
        <v>11</v>
      </c>
      <c r="E1751" s="1" t="s">
        <v>12</v>
      </c>
      <c r="F1751" s="1" t="s">
        <v>12</v>
      </c>
      <c r="G1751">
        <v>89</v>
      </c>
      <c r="H1751" s="2">
        <v>4.0512500000000617E-3</v>
      </c>
      <c r="I1751">
        <v>5</v>
      </c>
      <c r="J1751">
        <v>5</v>
      </c>
      <c r="K1751">
        <v>300</v>
      </c>
      <c r="L1751">
        <v>50</v>
      </c>
      <c r="M1751">
        <v>350</v>
      </c>
      <c r="N1751">
        <v>5.833333333333333</v>
      </c>
      <c r="O1751">
        <v>5.83</v>
      </c>
    </row>
    <row r="1752" spans="1:15" x14ac:dyDescent="0.3">
      <c r="A1752" s="1" t="s">
        <v>1774</v>
      </c>
      <c r="B1752" s="2">
        <v>42370.502</v>
      </c>
      <c r="C1752" s="1" t="s">
        <v>36</v>
      </c>
      <c r="D1752" s="1" t="s">
        <v>15</v>
      </c>
      <c r="E1752" s="1" t="s">
        <v>18</v>
      </c>
      <c r="F1752" s="1" t="s">
        <v>18</v>
      </c>
      <c r="H1752" s="2"/>
    </row>
    <row r="1753" spans="1:15" x14ac:dyDescent="0.3">
      <c r="A1753" s="1" t="s">
        <v>1775</v>
      </c>
      <c r="B1753" s="2">
        <v>42370.502</v>
      </c>
      <c r="C1753" s="1" t="s">
        <v>44</v>
      </c>
      <c r="D1753" s="1" t="s">
        <v>15</v>
      </c>
      <c r="E1753" s="1" t="s">
        <v>12</v>
      </c>
      <c r="F1753" s="1" t="s">
        <v>12</v>
      </c>
      <c r="G1753">
        <v>68</v>
      </c>
      <c r="H1753" s="2">
        <v>3.7576041666667059E-3</v>
      </c>
      <c r="I1753">
        <v>2</v>
      </c>
      <c r="J1753">
        <v>5</v>
      </c>
      <c r="K1753">
        <v>300</v>
      </c>
      <c r="L1753">
        <v>25</v>
      </c>
      <c r="M1753">
        <v>325</v>
      </c>
      <c r="N1753">
        <v>5.416666666666667</v>
      </c>
      <c r="O1753">
        <v>5.42</v>
      </c>
    </row>
    <row r="1754" spans="1:15" x14ac:dyDescent="0.3">
      <c r="A1754" s="1" t="s">
        <v>1776</v>
      </c>
      <c r="B1754" s="2">
        <v>42370.500999999997</v>
      </c>
      <c r="C1754" s="1" t="s">
        <v>10</v>
      </c>
      <c r="D1754" s="1" t="s">
        <v>26</v>
      </c>
      <c r="E1754" s="1" t="s">
        <v>18</v>
      </c>
      <c r="F1754" s="1" t="s">
        <v>18</v>
      </c>
      <c r="H1754" s="2"/>
    </row>
    <row r="1755" spans="1:15" x14ac:dyDescent="0.3">
      <c r="A1755" s="1" t="s">
        <v>1777</v>
      </c>
      <c r="B1755" s="2">
        <v>42370.500999999997</v>
      </c>
      <c r="C1755" s="1" t="s">
        <v>10</v>
      </c>
      <c r="D1755" s="1" t="s">
        <v>24</v>
      </c>
      <c r="E1755" s="1" t="s">
        <v>12</v>
      </c>
      <c r="F1755" s="1" t="s">
        <v>12</v>
      </c>
      <c r="G1755">
        <v>101</v>
      </c>
      <c r="H1755" s="2">
        <v>1.7057523148147347E-3</v>
      </c>
      <c r="I1755">
        <v>3</v>
      </c>
      <c r="J1755">
        <v>2</v>
      </c>
      <c r="K1755">
        <v>120</v>
      </c>
      <c r="L1755">
        <v>27</v>
      </c>
      <c r="M1755">
        <v>147</v>
      </c>
      <c r="N1755">
        <v>2.4500000000000002</v>
      </c>
      <c r="O1755">
        <v>2.4500000000000002</v>
      </c>
    </row>
    <row r="1756" spans="1:15" x14ac:dyDescent="0.3">
      <c r="A1756" s="1" t="s">
        <v>1778</v>
      </c>
      <c r="B1756" s="2">
        <v>42370.498</v>
      </c>
      <c r="C1756" s="1" t="s">
        <v>14</v>
      </c>
      <c r="D1756" s="1" t="s">
        <v>15</v>
      </c>
      <c r="E1756" s="1" t="s">
        <v>12</v>
      </c>
      <c r="F1756" s="1" t="s">
        <v>12</v>
      </c>
      <c r="G1756">
        <v>45</v>
      </c>
      <c r="H1756" s="2">
        <v>3.8446990740741427E-3</v>
      </c>
      <c r="I1756">
        <v>5</v>
      </c>
      <c r="J1756">
        <v>5</v>
      </c>
      <c r="K1756">
        <v>300</v>
      </c>
      <c r="L1756">
        <v>32</v>
      </c>
      <c r="M1756">
        <v>332</v>
      </c>
      <c r="N1756">
        <v>5.5333333333333332</v>
      </c>
      <c r="O1756">
        <v>5.53</v>
      </c>
    </row>
    <row r="1757" spans="1:15" x14ac:dyDescent="0.3">
      <c r="A1757" s="1" t="s">
        <v>1779</v>
      </c>
      <c r="B1757" s="2">
        <v>42370.498</v>
      </c>
      <c r="C1757" s="1" t="s">
        <v>23</v>
      </c>
      <c r="D1757" s="1" t="s">
        <v>11</v>
      </c>
      <c r="E1757" s="1" t="s">
        <v>18</v>
      </c>
      <c r="F1757" s="1" t="s">
        <v>18</v>
      </c>
      <c r="H1757" s="2"/>
    </row>
    <row r="1758" spans="1:15" x14ac:dyDescent="0.3">
      <c r="A1758" s="1" t="s">
        <v>1780</v>
      </c>
      <c r="B1758" s="2">
        <v>42370.497000000003</v>
      </c>
      <c r="C1758" s="1" t="s">
        <v>23</v>
      </c>
      <c r="D1758" s="1" t="s">
        <v>11</v>
      </c>
      <c r="E1758" s="1" t="s">
        <v>12</v>
      </c>
      <c r="F1758" s="1" t="s">
        <v>12</v>
      </c>
      <c r="G1758">
        <v>48</v>
      </c>
      <c r="H1758" s="2">
        <v>2.6281712962963333E-3</v>
      </c>
      <c r="I1758">
        <v>4</v>
      </c>
      <c r="J1758">
        <v>3</v>
      </c>
      <c r="K1758">
        <v>180</v>
      </c>
      <c r="L1758">
        <v>47</v>
      </c>
      <c r="M1758">
        <v>227</v>
      </c>
      <c r="N1758">
        <v>3.7833333333333332</v>
      </c>
      <c r="O1758">
        <v>3.78</v>
      </c>
    </row>
    <row r="1759" spans="1:15" x14ac:dyDescent="0.3">
      <c r="A1759" s="1" t="s">
        <v>1781</v>
      </c>
      <c r="B1759" s="2">
        <v>42370.497000000003</v>
      </c>
      <c r="C1759" s="1" t="s">
        <v>23</v>
      </c>
      <c r="D1759" s="1" t="s">
        <v>11</v>
      </c>
      <c r="E1759" s="1" t="s">
        <v>12</v>
      </c>
      <c r="F1759" s="1" t="s">
        <v>12</v>
      </c>
      <c r="G1759">
        <v>63</v>
      </c>
      <c r="H1759" s="2">
        <v>3.776041666666563E-3</v>
      </c>
      <c r="I1759">
        <v>2</v>
      </c>
      <c r="J1759">
        <v>5</v>
      </c>
      <c r="K1759">
        <v>300</v>
      </c>
      <c r="L1759">
        <v>26</v>
      </c>
      <c r="M1759">
        <v>326</v>
      </c>
      <c r="N1759">
        <v>5.4333333333333336</v>
      </c>
      <c r="O1759">
        <v>5.43</v>
      </c>
    </row>
    <row r="1760" spans="1:15" x14ac:dyDescent="0.3">
      <c r="A1760" s="1" t="s">
        <v>1782</v>
      </c>
      <c r="B1760" s="2">
        <v>42370.495000000003</v>
      </c>
      <c r="C1760" s="1" t="s">
        <v>44</v>
      </c>
      <c r="D1760" s="1" t="s">
        <v>21</v>
      </c>
      <c r="E1760" s="1" t="s">
        <v>12</v>
      </c>
      <c r="F1760" s="1" t="s">
        <v>12</v>
      </c>
      <c r="G1760">
        <v>84</v>
      </c>
      <c r="H1760" s="2">
        <v>2.4735995370370745E-3</v>
      </c>
      <c r="I1760">
        <v>3</v>
      </c>
      <c r="J1760">
        <v>3</v>
      </c>
      <c r="K1760">
        <v>180</v>
      </c>
      <c r="L1760">
        <v>34</v>
      </c>
      <c r="M1760">
        <v>214</v>
      </c>
      <c r="N1760">
        <v>3.5666666666666669</v>
      </c>
      <c r="O1760">
        <v>3.57</v>
      </c>
    </row>
    <row r="1761" spans="1:15" x14ac:dyDescent="0.3">
      <c r="A1761" s="1" t="s">
        <v>1783</v>
      </c>
      <c r="B1761" s="2">
        <v>42370.495000000003</v>
      </c>
      <c r="C1761" s="1" t="s">
        <v>36</v>
      </c>
      <c r="D1761" s="1" t="s">
        <v>24</v>
      </c>
      <c r="E1761" s="1" t="s">
        <v>12</v>
      </c>
      <c r="F1761" s="1" t="s">
        <v>12</v>
      </c>
      <c r="G1761">
        <v>89</v>
      </c>
      <c r="H1761" s="2">
        <v>3.9770254629629687E-3</v>
      </c>
      <c r="I1761">
        <v>3</v>
      </c>
      <c r="J1761">
        <v>5</v>
      </c>
      <c r="K1761">
        <v>300</v>
      </c>
      <c r="L1761">
        <v>44</v>
      </c>
      <c r="M1761">
        <v>344</v>
      </c>
      <c r="N1761">
        <v>5.7333333333333334</v>
      </c>
      <c r="O1761">
        <v>5.73</v>
      </c>
    </row>
    <row r="1762" spans="1:15" x14ac:dyDescent="0.3">
      <c r="A1762" s="1" t="s">
        <v>1784</v>
      </c>
      <c r="B1762" s="2">
        <v>42370.468999999997</v>
      </c>
      <c r="C1762" s="1" t="s">
        <v>44</v>
      </c>
      <c r="D1762" s="1" t="s">
        <v>21</v>
      </c>
      <c r="E1762" s="1" t="s">
        <v>18</v>
      </c>
      <c r="F1762" s="1" t="s">
        <v>18</v>
      </c>
      <c r="H1762" s="2"/>
    </row>
    <row r="1763" spans="1:15" x14ac:dyDescent="0.3">
      <c r="A1763" s="1" t="s">
        <v>1785</v>
      </c>
      <c r="B1763" s="2">
        <v>42370.468999999997</v>
      </c>
      <c r="C1763" s="1" t="s">
        <v>14</v>
      </c>
      <c r="D1763" s="1" t="s">
        <v>21</v>
      </c>
      <c r="E1763" s="1" t="s">
        <v>12</v>
      </c>
      <c r="F1763" s="1" t="s">
        <v>12</v>
      </c>
      <c r="G1763">
        <v>50</v>
      </c>
      <c r="H1763" s="2">
        <v>3.6729166666660262E-4</v>
      </c>
      <c r="I1763">
        <v>4</v>
      </c>
      <c r="J1763">
        <v>0</v>
      </c>
      <c r="K1763">
        <v>0</v>
      </c>
      <c r="L1763">
        <v>32</v>
      </c>
      <c r="M1763">
        <v>32</v>
      </c>
      <c r="N1763">
        <v>0.53333333333333333</v>
      </c>
      <c r="O1763">
        <v>0.53</v>
      </c>
    </row>
    <row r="1764" spans="1:15" x14ac:dyDescent="0.3">
      <c r="A1764" s="1" t="s">
        <v>1786</v>
      </c>
      <c r="B1764" s="2">
        <v>42370.468000000001</v>
      </c>
      <c r="C1764" s="1" t="s">
        <v>14</v>
      </c>
      <c r="D1764" s="1" t="s">
        <v>11</v>
      </c>
      <c r="E1764" s="1" t="s">
        <v>12</v>
      </c>
      <c r="F1764" s="1" t="s">
        <v>12</v>
      </c>
      <c r="G1764">
        <v>15</v>
      </c>
      <c r="H1764" s="2">
        <v>4.6116898148147456E-3</v>
      </c>
      <c r="I1764">
        <v>4</v>
      </c>
      <c r="J1764">
        <v>6</v>
      </c>
      <c r="K1764">
        <v>360</v>
      </c>
      <c r="L1764">
        <v>38</v>
      </c>
      <c r="M1764">
        <v>398</v>
      </c>
      <c r="N1764">
        <v>6.6333333333333337</v>
      </c>
      <c r="O1764">
        <v>6.63</v>
      </c>
    </row>
    <row r="1765" spans="1:15" x14ac:dyDescent="0.3">
      <c r="A1765" s="1" t="s">
        <v>1787</v>
      </c>
      <c r="B1765" s="2">
        <v>42370.468000000001</v>
      </c>
      <c r="C1765" s="1" t="s">
        <v>10</v>
      </c>
      <c r="D1765" s="1" t="s">
        <v>26</v>
      </c>
      <c r="E1765" s="1" t="s">
        <v>12</v>
      </c>
      <c r="F1765" s="1" t="s">
        <v>12</v>
      </c>
      <c r="G1765">
        <v>78</v>
      </c>
      <c r="H1765" s="2">
        <v>7.3788194444435184E-4</v>
      </c>
      <c r="I1765">
        <v>3</v>
      </c>
      <c r="J1765">
        <v>1</v>
      </c>
      <c r="K1765">
        <v>60</v>
      </c>
      <c r="L1765">
        <v>4</v>
      </c>
      <c r="M1765">
        <v>64</v>
      </c>
      <c r="N1765">
        <v>1.0666666666666667</v>
      </c>
      <c r="O1765">
        <v>1.07</v>
      </c>
    </row>
    <row r="1766" spans="1:15" x14ac:dyDescent="0.3">
      <c r="A1766" s="1" t="s">
        <v>1788</v>
      </c>
      <c r="B1766" s="2">
        <v>42370.432000000001</v>
      </c>
      <c r="C1766" s="1" t="s">
        <v>20</v>
      </c>
      <c r="D1766" s="1" t="s">
        <v>21</v>
      </c>
      <c r="E1766" s="1" t="s">
        <v>12</v>
      </c>
      <c r="F1766" s="1" t="s">
        <v>12</v>
      </c>
      <c r="G1766">
        <v>24</v>
      </c>
      <c r="H1766" s="2">
        <v>2.5502546296296558E-3</v>
      </c>
      <c r="I1766">
        <v>2</v>
      </c>
      <c r="J1766">
        <v>3</v>
      </c>
      <c r="K1766">
        <v>180</v>
      </c>
      <c r="L1766">
        <v>40</v>
      </c>
      <c r="M1766">
        <v>220</v>
      </c>
      <c r="N1766">
        <v>3.6666666666666665</v>
      </c>
      <c r="O1766">
        <v>3.67</v>
      </c>
    </row>
    <row r="1767" spans="1:15" x14ac:dyDescent="0.3">
      <c r="A1767" s="1" t="s">
        <v>1789</v>
      </c>
      <c r="B1767" s="2">
        <v>42370.432000000001</v>
      </c>
      <c r="C1767" s="1" t="s">
        <v>20</v>
      </c>
      <c r="D1767" s="1" t="s">
        <v>21</v>
      </c>
      <c r="E1767" s="1" t="s">
        <v>12</v>
      </c>
      <c r="F1767" s="1" t="s">
        <v>12</v>
      </c>
      <c r="G1767">
        <v>22</v>
      </c>
      <c r="H1767" s="2">
        <v>4.4379629629620609E-4</v>
      </c>
      <c r="I1767">
        <v>4</v>
      </c>
      <c r="J1767">
        <v>0</v>
      </c>
      <c r="K1767">
        <v>0</v>
      </c>
      <c r="L1767">
        <v>38</v>
      </c>
      <c r="M1767">
        <v>38</v>
      </c>
      <c r="N1767">
        <v>0.6333333333333333</v>
      </c>
      <c r="O1767">
        <v>0.63</v>
      </c>
    </row>
    <row r="1768" spans="1:15" x14ac:dyDescent="0.3">
      <c r="A1768" s="1" t="s">
        <v>1790</v>
      </c>
      <c r="B1768" s="2">
        <v>42370.417000000001</v>
      </c>
      <c r="C1768" s="1" t="s">
        <v>23</v>
      </c>
      <c r="D1768" s="1" t="s">
        <v>21</v>
      </c>
      <c r="E1768" s="1" t="s">
        <v>12</v>
      </c>
      <c r="F1768" s="1" t="s">
        <v>12</v>
      </c>
      <c r="G1768">
        <v>95</v>
      </c>
      <c r="H1768" s="2">
        <v>6.9540509259269356E-4</v>
      </c>
      <c r="I1768">
        <v>3</v>
      </c>
      <c r="J1768">
        <v>1</v>
      </c>
      <c r="K1768">
        <v>60</v>
      </c>
      <c r="L1768">
        <v>0</v>
      </c>
      <c r="M1768">
        <v>60</v>
      </c>
      <c r="N1768">
        <v>1</v>
      </c>
      <c r="O1768">
        <v>1</v>
      </c>
    </row>
    <row r="1769" spans="1:15" x14ac:dyDescent="0.3">
      <c r="A1769" s="1" t="s">
        <v>1791</v>
      </c>
      <c r="B1769" s="2">
        <v>42370.417000000001</v>
      </c>
      <c r="C1769" s="1" t="s">
        <v>30</v>
      </c>
      <c r="D1769" s="1" t="s">
        <v>15</v>
      </c>
      <c r="E1769" s="1" t="s">
        <v>18</v>
      </c>
      <c r="F1769" s="1" t="s">
        <v>18</v>
      </c>
      <c r="H1769" s="2"/>
    </row>
    <row r="1770" spans="1:15" x14ac:dyDescent="0.3">
      <c r="A1770" s="1" t="s">
        <v>1792</v>
      </c>
      <c r="B1770" s="2">
        <v>42370.408000000003</v>
      </c>
      <c r="C1770" s="1" t="s">
        <v>30</v>
      </c>
      <c r="D1770" s="1" t="s">
        <v>24</v>
      </c>
      <c r="E1770" s="1" t="s">
        <v>12</v>
      </c>
      <c r="F1770" s="1" t="s">
        <v>12</v>
      </c>
      <c r="G1770">
        <v>10</v>
      </c>
      <c r="H1770" s="2">
        <v>1.5185416666667617E-3</v>
      </c>
      <c r="I1770">
        <v>3</v>
      </c>
      <c r="J1770">
        <v>2</v>
      </c>
      <c r="K1770">
        <v>120</v>
      </c>
      <c r="L1770">
        <v>11</v>
      </c>
      <c r="M1770">
        <v>131</v>
      </c>
      <c r="N1770">
        <v>2.1833333333333331</v>
      </c>
      <c r="O1770">
        <v>2.1800000000000002</v>
      </c>
    </row>
    <row r="1771" spans="1:15" x14ac:dyDescent="0.3">
      <c r="A1771" s="1" t="s">
        <v>1793</v>
      </c>
      <c r="B1771" s="2">
        <v>42370.408000000003</v>
      </c>
      <c r="C1771" s="1" t="s">
        <v>14</v>
      </c>
      <c r="D1771" s="1" t="s">
        <v>24</v>
      </c>
      <c r="E1771" s="1" t="s">
        <v>12</v>
      </c>
      <c r="F1771" s="1" t="s">
        <v>12</v>
      </c>
      <c r="G1771">
        <v>53</v>
      </c>
      <c r="H1771" s="2">
        <v>4.3380787037028412E-4</v>
      </c>
      <c r="I1771">
        <v>2</v>
      </c>
      <c r="J1771">
        <v>0</v>
      </c>
      <c r="K1771">
        <v>0</v>
      </c>
      <c r="L1771">
        <v>37</v>
      </c>
      <c r="M1771">
        <v>37</v>
      </c>
      <c r="N1771">
        <v>0.6166666666666667</v>
      </c>
      <c r="O1771">
        <v>0.62</v>
      </c>
    </row>
    <row r="1772" spans="1:15" x14ac:dyDescent="0.3">
      <c r="A1772" s="1" t="s">
        <v>1794</v>
      </c>
      <c r="B1772" s="2">
        <v>42370.384004629632</v>
      </c>
      <c r="C1772" s="1" t="s">
        <v>20</v>
      </c>
      <c r="D1772" s="1" t="s">
        <v>24</v>
      </c>
      <c r="E1772" s="1" t="s">
        <v>12</v>
      </c>
      <c r="F1772" s="1" t="s">
        <v>12</v>
      </c>
      <c r="G1772">
        <v>109</v>
      </c>
      <c r="H1772" s="2">
        <v>1.6575231481481545E-3</v>
      </c>
      <c r="I1772">
        <v>3</v>
      </c>
      <c r="J1772">
        <v>2</v>
      </c>
      <c r="K1772">
        <v>120</v>
      </c>
      <c r="L1772">
        <v>23</v>
      </c>
      <c r="M1772">
        <v>143</v>
      </c>
      <c r="N1772">
        <v>2.3833333333333333</v>
      </c>
      <c r="O1772">
        <v>2.38</v>
      </c>
    </row>
    <row r="1773" spans="1:15" x14ac:dyDescent="0.3">
      <c r="A1773" s="1" t="s">
        <v>1795</v>
      </c>
      <c r="B1773" s="2">
        <v>42370.383999999998</v>
      </c>
      <c r="C1773" s="1" t="s">
        <v>23</v>
      </c>
      <c r="D1773" s="1" t="s">
        <v>15</v>
      </c>
      <c r="E1773" s="1" t="s">
        <v>12</v>
      </c>
      <c r="F1773" s="1" t="s">
        <v>18</v>
      </c>
      <c r="G1773">
        <v>70</v>
      </c>
      <c r="H1773" s="2">
        <v>2.8046643518517822E-3</v>
      </c>
      <c r="I1773">
        <v>3</v>
      </c>
      <c r="J1773">
        <v>4</v>
      </c>
      <c r="K1773">
        <v>240</v>
      </c>
      <c r="L1773">
        <v>2</v>
      </c>
      <c r="M1773">
        <v>242</v>
      </c>
      <c r="N1773">
        <v>4.0333333333333332</v>
      </c>
      <c r="O1773">
        <v>4.03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6E5A-4C6C-4232-8941-5E57050F0283}">
  <dimension ref="A2:E38"/>
  <sheetViews>
    <sheetView showGridLines="0" showRowColHeaders="0" tabSelected="1" zoomScaleNormal="100" workbookViewId="0">
      <selection activeCell="F24" sqref="F24"/>
    </sheetView>
  </sheetViews>
  <sheetFormatPr defaultRowHeight="14.4" x14ac:dyDescent="0.3"/>
  <cols>
    <col min="1" max="1" width="26.796875" bestFit="1" customWidth="1"/>
    <col min="2" max="2" width="9.19921875" bestFit="1" customWidth="1"/>
    <col min="3" max="3" width="38.796875" bestFit="1" customWidth="1"/>
    <col min="4" max="4" width="17.59765625" bestFit="1" customWidth="1"/>
    <col min="5" max="5" width="13.796875" customWidth="1"/>
  </cols>
  <sheetData>
    <row r="2" spans="1:3" x14ac:dyDescent="0.3">
      <c r="A2" s="6" t="s">
        <v>1796</v>
      </c>
      <c r="B2" s="4"/>
      <c r="C2" s="6" t="s">
        <v>1808</v>
      </c>
    </row>
    <row r="3" spans="1:3" x14ac:dyDescent="0.3">
      <c r="A3" s="4">
        <f>COUNTA(Call_Center_Data[Call Id])</f>
        <v>1772</v>
      </c>
      <c r="B3" s="4"/>
      <c r="C3" s="4" cm="1">
        <f t="array" ref="C3">COUNTA(_xlfn._xlws.FILTER(Call_Center_Data[Call Id], Call_Center_Data[Answered (Y/N)] = "N"))</f>
        <v>317</v>
      </c>
    </row>
    <row r="4" spans="1:3" x14ac:dyDescent="0.3">
      <c r="A4" s="4"/>
      <c r="B4" s="4"/>
      <c r="C4" s="4"/>
    </row>
    <row r="5" spans="1:3" x14ac:dyDescent="0.3">
      <c r="A5" s="6" t="s">
        <v>1800</v>
      </c>
      <c r="B5" s="4"/>
      <c r="C5" s="6" t="s">
        <v>1815</v>
      </c>
    </row>
    <row r="6" spans="1:3" x14ac:dyDescent="0.3">
      <c r="A6" s="4" cm="1">
        <f t="array" ref="A6">COUNTA(_xlfn._xlws.FILTER(Call_Center_Data[Call Id], Call_Center_Data[Answered (Y/N)] = "Y"))</f>
        <v>1455</v>
      </c>
      <c r="B6" s="4"/>
      <c r="C6" s="4" cm="1">
        <f t="array" ref="C6">COUNTA(_xlfn._xlws.FILTER(Call_Center_Data[Call Id], Call_Center_Data[Total Seconds] &lt; 180))</f>
        <v>879</v>
      </c>
    </row>
    <row r="7" spans="1:3" x14ac:dyDescent="0.3">
      <c r="A7" s="4"/>
      <c r="B7" s="4"/>
      <c r="C7" s="4"/>
    </row>
    <row r="8" spans="1:3" x14ac:dyDescent="0.3">
      <c r="A8" s="4" t="s">
        <v>1806</v>
      </c>
      <c r="B8" s="4"/>
      <c r="C8" s="6" t="s">
        <v>1816</v>
      </c>
    </row>
    <row r="9" spans="1:3" x14ac:dyDescent="0.3">
      <c r="A9" s="7">
        <v>67.219931271477662</v>
      </c>
      <c r="B9" s="4"/>
      <c r="C9" s="4" cm="1">
        <f t="array" ref="C9">COUNTA(_xlfn._xlws.FILTER(Call_Center_Data[Call Id], Call_Center_Data[Total Seconds] &gt;= 180))</f>
        <v>893</v>
      </c>
    </row>
    <row r="10" spans="1:3" x14ac:dyDescent="0.3">
      <c r="A10" s="4"/>
      <c r="B10" s="4"/>
      <c r="C10" s="4"/>
    </row>
    <row r="11" spans="1:3" x14ac:dyDescent="0.3">
      <c r="A11" s="6" t="s">
        <v>1807</v>
      </c>
      <c r="B11" s="4"/>
      <c r="C11" s="6" t="s">
        <v>1817</v>
      </c>
    </row>
    <row r="12" spans="1:3" x14ac:dyDescent="0.3">
      <c r="A12" s="8">
        <f>(C3/A6)</f>
        <v>0.21786941580756014</v>
      </c>
      <c r="B12" s="4"/>
      <c r="C12" s="8">
        <f>(C6/A3)</f>
        <v>0.49604966139954854</v>
      </c>
    </row>
    <row r="13" spans="1:3" x14ac:dyDescent="0.3">
      <c r="A13" s="4"/>
      <c r="B13" s="4"/>
      <c r="C13" s="4"/>
    </row>
    <row r="14" spans="1:3" x14ac:dyDescent="0.3">
      <c r="A14" s="6" t="s">
        <v>1809</v>
      </c>
      <c r="B14" s="4"/>
      <c r="C14" s="6" t="s">
        <v>1818</v>
      </c>
    </row>
    <row r="15" spans="1:3" x14ac:dyDescent="0.3">
      <c r="A15" s="4">
        <f>AVERAGE(Call_Center_Data[Satisfaction rating])</f>
        <v>3.4542955326460483</v>
      </c>
      <c r="B15" s="4"/>
      <c r="C15" s="8">
        <f>C9/A3</f>
        <v>0.50395033860045146</v>
      </c>
    </row>
    <row r="16" spans="1:3" x14ac:dyDescent="0.3">
      <c r="A16" s="4"/>
      <c r="B16" s="4"/>
    </row>
    <row r="17" spans="1:5" x14ac:dyDescent="0.3">
      <c r="A17" s="6" t="s">
        <v>1810</v>
      </c>
      <c r="B17" s="4"/>
    </row>
    <row r="18" spans="1:5" x14ac:dyDescent="0.3">
      <c r="A18" s="4" cm="1">
        <f t="array" ref="A18">COUNTA(_xlfn._xlws.FILTER(Call_Center_Data[Satisfaction rating], Call_Center_Data[Satisfaction rating] &lt;= 3))</f>
        <v>1041</v>
      </c>
      <c r="B18" s="4"/>
    </row>
    <row r="19" spans="1:5" x14ac:dyDescent="0.3">
      <c r="A19" s="4"/>
      <c r="B19" s="4"/>
      <c r="C19" s="4"/>
    </row>
    <row r="20" spans="1:5" x14ac:dyDescent="0.3">
      <c r="A20" s="6" t="s">
        <v>1810</v>
      </c>
      <c r="B20" s="4"/>
      <c r="C20" s="4"/>
    </row>
    <row r="21" spans="1:5" x14ac:dyDescent="0.3">
      <c r="A21" s="4" cm="1">
        <f t="array" ref="A21">COUNTA(_xlfn._xlws.FILTER(Call_Center_Data[Satisfaction rating], Call_Center_Data[Satisfaction rating] &gt; 3))</f>
        <v>731</v>
      </c>
      <c r="B21" s="4"/>
      <c r="C21" s="4"/>
    </row>
    <row r="26" spans="1:5" x14ac:dyDescent="0.3">
      <c r="A26" s="3" t="s">
        <v>4</v>
      </c>
      <c r="B26" t="s">
        <v>1803</v>
      </c>
    </row>
    <row r="27" spans="1:5" x14ac:dyDescent="0.3">
      <c r="A27" s="3" t="s">
        <v>5</v>
      </c>
      <c r="B27" t="s">
        <v>1803</v>
      </c>
    </row>
    <row r="29" spans="1:5" x14ac:dyDescent="0.3">
      <c r="A29" s="5" t="s">
        <v>1799</v>
      </c>
      <c r="B29" s="4" t="s">
        <v>1804</v>
      </c>
      <c r="C29" s="4" t="s">
        <v>1805</v>
      </c>
      <c r="D29" s="6" t="s">
        <v>1800</v>
      </c>
      <c r="E29" s="6" t="s">
        <v>1801</v>
      </c>
    </row>
    <row r="30" spans="1:5" x14ac:dyDescent="0.3">
      <c r="A30" s="4" t="s">
        <v>23</v>
      </c>
      <c r="B30" s="7">
        <v>216</v>
      </c>
      <c r="C30" s="7">
        <v>64.350282485875709</v>
      </c>
      <c r="D30" s="4" cm="1">
        <f t="array" ref="D30">COUNTA(_xlfn._xlws.FILTER(Call_Center_Data[Call Id], (Call_Center_Data[Answered (Y/N)] = "Y") * (Call_Center_Data[Agent] = "Becky")))</f>
        <v>177</v>
      </c>
      <c r="E30" s="4" cm="1">
        <f t="array" ref="E30">COUNTA(_xlfn._xlws.FILTER(Call_Center_Data[Call Id], (Call_Center_Data[Resolved]= "Y")*(Call_Center_Data[Agent]="Becky")))</f>
        <v>154</v>
      </c>
    </row>
    <row r="31" spans="1:5" x14ac:dyDescent="0.3">
      <c r="A31" s="4" t="s">
        <v>17</v>
      </c>
      <c r="B31" s="7">
        <v>227</v>
      </c>
      <c r="C31" s="7">
        <v>66.952631578947361</v>
      </c>
      <c r="D31" s="4" cm="1">
        <f t="array" ref="D31">COUNTA(_xlfn._xlws.FILTER(Call_Center_Data[Call Id], (Call_Center_Data[Answered (Y/N)] = "Y") * (Call_Center_Data[Agent] = "Dan")))</f>
        <v>190</v>
      </c>
      <c r="E31" s="4" cm="1">
        <f t="array" ref="E31">COUNTA(_xlfn._xlws.FILTER(Call_Center_Data[Call Id], (Call_Center_Data[Resolved]= "Y")*(Call_Center_Data[Agent]="Dan")))</f>
        <v>177</v>
      </c>
    </row>
    <row r="32" spans="1:5" x14ac:dyDescent="0.3">
      <c r="A32" s="4" t="s">
        <v>20</v>
      </c>
      <c r="B32" s="7">
        <v>222</v>
      </c>
      <c r="C32" s="7">
        <v>63.935135135135134</v>
      </c>
      <c r="D32" s="4" cm="1">
        <f t="array" ref="D32">COUNTA(_xlfn._xlws.FILTER(Call_Center_Data[Call Id], (Call_Center_Data[Answered (Y/N)] = "Y") * (Call_Center_Data[Agent] = "diane")))</f>
        <v>185</v>
      </c>
      <c r="E32" s="4" cm="1">
        <f t="array" ref="E32">COUNTA(_xlfn._xlws.FILTER(Call_Center_Data[Call Id], (Call_Center_Data[Resolved]= "Y")*(Call_Center_Data[Agent]="Diane")))</f>
        <v>168</v>
      </c>
    </row>
    <row r="33" spans="1:5" x14ac:dyDescent="0.3">
      <c r="A33" s="4" t="s">
        <v>14</v>
      </c>
      <c r="B33" s="7">
        <v>208</v>
      </c>
      <c r="C33" s="7">
        <v>67.196531791907518</v>
      </c>
      <c r="D33" s="4" cm="1">
        <f t="array" ref="D33">COUNTA(_xlfn._xlws.FILTER(Call_Center_Data[Call Id], (Call_Center_Data[Answered (Y/N)] = "Y") * (Call_Center_Data[Agent] = "Greg")))</f>
        <v>173</v>
      </c>
      <c r="E33" s="4" cm="1">
        <f t="array" ref="E33">COUNTA(_xlfn._xlws.FILTER(Call_Center_Data[Call Id], (Call_Center_Data[Resolved]= "Y")*(Call_Center_Data[Agent]="Greg")))</f>
        <v>155</v>
      </c>
    </row>
    <row r="34" spans="1:5" x14ac:dyDescent="0.3">
      <c r="A34" s="4" t="s">
        <v>10</v>
      </c>
      <c r="B34" s="7">
        <v>228</v>
      </c>
      <c r="C34" s="7">
        <v>66.663101604278069</v>
      </c>
      <c r="D34" s="4" cm="1">
        <f t="array" ref="D34">COUNTA(_xlfn._xlws.FILTER(Call_Center_Data[Call Id], (Call_Center_Data[Answered (Y/N)] = "Y") * (Call_Center_Data[Agent] = "jim")))</f>
        <v>187</v>
      </c>
      <c r="E34" s="4" cm="1">
        <f t="array" ref="E34">COUNTA(_xlfn._xlws.FILTER(Call_Center_Data[Call Id], (Call_Center_Data[Resolved]= "Y")*(Call_Center_Data[Agent]="Jim")))</f>
        <v>173</v>
      </c>
    </row>
    <row r="35" spans="1:5" x14ac:dyDescent="0.3">
      <c r="A35" s="4" t="s">
        <v>44</v>
      </c>
      <c r="B35" s="7">
        <v>221</v>
      </c>
      <c r="C35" s="7">
        <v>71.155913978494624</v>
      </c>
      <c r="D35" s="4" cm="1">
        <f t="array" ref="D35">COUNTA(_xlfn._xlws.FILTER(Call_Center_Data[Call Id], (Call_Center_Data[Answered (Y/N)] = "Y") * (Call_Center_Data[Agent] = "joe")))</f>
        <v>186</v>
      </c>
      <c r="E35" s="4" cm="1">
        <f t="array" ref="E35">COUNTA(_xlfn._xlws.FILTER(Call_Center_Data[Call Id], (Call_Center_Data[Resolved]= "Y")*(Call_Center_Data[Agent]="joe")))</f>
        <v>169</v>
      </c>
    </row>
    <row r="36" spans="1:5" x14ac:dyDescent="0.3">
      <c r="A36" s="4" t="s">
        <v>36</v>
      </c>
      <c r="B36" s="7">
        <v>220</v>
      </c>
      <c r="C36" s="7">
        <v>71.456140350877192</v>
      </c>
      <c r="D36" s="4" cm="1">
        <f t="array" ref="D36">COUNTA(_xlfn._xlws.FILTER(Call_Center_Data[Call Id], (Call_Center_Data[Answered (Y/N)] = "Y") * (Call_Center_Data[Agent] = "martha")))</f>
        <v>171</v>
      </c>
      <c r="E36" s="4" cm="1">
        <f t="array" ref="E36">COUNTA(_xlfn._xlws.FILTER(Call_Center_Data[Call Id], (Call_Center_Data[Resolved]= "Y")*(Call_Center_Data[Agent]="martha")))</f>
        <v>152</v>
      </c>
    </row>
    <row r="37" spans="1:5" x14ac:dyDescent="0.3">
      <c r="A37" s="4" t="s">
        <v>30</v>
      </c>
      <c r="B37" s="7">
        <v>230</v>
      </c>
      <c r="C37" s="7">
        <v>66.241935483870961</v>
      </c>
      <c r="D37" s="4" cm="1">
        <f t="array" ref="D37">COUNTA(_xlfn._xlws.FILTER(Call_Center_Data[Call Id], (Call_Center_Data[Answered (Y/N)] = "Y") * (Call_Center_Data[Agent] = "stewart")))</f>
        <v>186</v>
      </c>
      <c r="E37" s="4" cm="1">
        <f t="array" ref="E37">COUNTA(_xlfn._xlws.FILTER(Call_Center_Data[Call Id], (Call_Center_Data[Resolved]= "Y")*(Call_Center_Data[Agent]="stewart")))</f>
        <v>163</v>
      </c>
    </row>
    <row r="38" spans="1:5" x14ac:dyDescent="0.3">
      <c r="A38" s="4" t="s">
        <v>1802</v>
      </c>
      <c r="B38" s="7">
        <v>1772</v>
      </c>
      <c r="C38" s="7">
        <v>67.219931271477662</v>
      </c>
      <c r="D38" s="6">
        <f>SUM(D30:D37)</f>
        <v>1455</v>
      </c>
      <c r="E38" s="6">
        <f>SUM(E30:E37)</f>
        <v>1311</v>
      </c>
    </row>
  </sheetData>
  <pageMargins left="0.7" right="0.7" top="0.75" bottom="0.75" header="0.3" footer="0.3"/>
  <pageSetup paperSize="3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BFDCE-C6A2-4676-89B8-37FAC9C86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Call Center Data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VerMa</dc:creator>
  <cp:lastModifiedBy>AshuTosh VerMa</cp:lastModifiedBy>
  <cp:lastPrinted>2024-10-29T10:39:18Z</cp:lastPrinted>
  <dcterms:created xsi:type="dcterms:W3CDTF">2024-10-29T08:57:27Z</dcterms:created>
  <dcterms:modified xsi:type="dcterms:W3CDTF">2024-10-29T10:39:53Z</dcterms:modified>
</cp:coreProperties>
</file>