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novo\Desktop\DATA ANALYTICS\"/>
    </mc:Choice>
  </mc:AlternateContent>
  <bookViews>
    <workbookView xWindow="0" yWindow="0" windowWidth="11820" windowHeight="6552" activeTab="4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1" i="4" l="1"/>
  <c r="I30" i="4" l="1"/>
  <c r="I25" i="4"/>
  <c r="I24" i="4"/>
  <c r="I22" i="4"/>
  <c r="I20" i="4"/>
  <c r="H28" i="4"/>
  <c r="H27" i="4"/>
  <c r="H26" i="4"/>
  <c r="H25" i="4"/>
  <c r="H24" i="4"/>
  <c r="H23" i="4"/>
  <c r="H22" i="4"/>
  <c r="H21" i="4"/>
  <c r="H20" i="4"/>
  <c r="H8" i="4"/>
  <c r="H6" i="4"/>
  <c r="H4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H2" i="4"/>
  <c r="I2" i="4"/>
  <c r="E1" i="3"/>
  <c r="E2" i="3"/>
  <c r="E3" i="3"/>
  <c r="E4" i="3"/>
  <c r="E5" i="3"/>
  <c r="E6" i="3"/>
  <c r="E7" i="3"/>
  <c r="E8" i="3"/>
  <c r="E9" i="3"/>
  <c r="E10" i="3"/>
  <c r="E11" i="3"/>
  <c r="B29" i="2"/>
  <c r="B30" i="2"/>
  <c r="B31" i="2"/>
  <c r="B32" i="2"/>
  <c r="B33" i="2"/>
  <c r="B34" i="2"/>
  <c r="B35" i="2"/>
  <c r="B36" i="2"/>
  <c r="B37" i="2"/>
  <c r="B28" i="2"/>
  <c r="E16" i="2"/>
  <c r="E17" i="2"/>
  <c r="E18" i="2"/>
  <c r="E19" i="2"/>
  <c r="E20" i="2"/>
  <c r="E21" i="2"/>
  <c r="E22" i="2"/>
  <c r="E23" i="2"/>
  <c r="E24" i="2"/>
  <c r="E15" i="2"/>
  <c r="D16" i="2"/>
  <c r="D17" i="2"/>
  <c r="D18" i="2"/>
  <c r="D19" i="2"/>
  <c r="D20" i="2"/>
  <c r="D21" i="2"/>
  <c r="D22" i="2"/>
  <c r="D23" i="2"/>
  <c r="D24" i="2"/>
  <c r="D15" i="2"/>
  <c r="C16" i="2"/>
  <c r="C17" i="2"/>
  <c r="C18" i="2"/>
  <c r="C19" i="2"/>
  <c r="C20" i="2"/>
  <c r="C21" i="2"/>
  <c r="C22" i="2"/>
  <c r="C23" i="2"/>
  <c r="C24" i="2"/>
  <c r="C15" i="2"/>
  <c r="D3" i="2"/>
  <c r="D4" i="2"/>
  <c r="D5" i="2"/>
  <c r="D6" i="2"/>
  <c r="D7" i="2"/>
  <c r="D8" i="2"/>
  <c r="D9" i="2"/>
  <c r="D10" i="2"/>
  <c r="D11" i="2"/>
  <c r="D2" i="2"/>
  <c r="C3" i="2"/>
  <c r="C4" i="2"/>
  <c r="C5" i="2"/>
  <c r="C6" i="2"/>
  <c r="C7" i="2"/>
  <c r="C8" i="2"/>
  <c r="C9" i="2"/>
  <c r="C10" i="2"/>
  <c r="C11" i="2"/>
  <c r="C2" i="2"/>
  <c r="H3" i="1"/>
  <c r="H4" i="1"/>
  <c r="H5" i="1"/>
  <c r="H6" i="1"/>
  <c r="H7" i="1"/>
  <c r="H8" i="1"/>
  <c r="H9" i="1"/>
  <c r="H10" i="1"/>
  <c r="H11" i="1"/>
  <c r="H2" i="1"/>
  <c r="G3" i="1"/>
  <c r="G4" i="1"/>
  <c r="G5" i="1"/>
  <c r="G6" i="1"/>
  <c r="G7" i="1"/>
  <c r="G8" i="1"/>
  <c r="G9" i="1"/>
  <c r="G10" i="1"/>
  <c r="G11" i="1"/>
  <c r="G2" i="1"/>
  <c r="F3" i="1"/>
  <c r="F4" i="1"/>
  <c r="F5" i="1"/>
  <c r="F6" i="1"/>
  <c r="F7" i="1"/>
  <c r="F8" i="1"/>
  <c r="F9" i="1"/>
  <c r="F10" i="1"/>
  <c r="F11" i="1"/>
  <c r="F2" i="1"/>
  <c r="E3" i="1"/>
  <c r="E4" i="1"/>
  <c r="E5" i="1"/>
  <c r="E6" i="1"/>
  <c r="E7" i="1"/>
  <c r="E8" i="1"/>
  <c r="E9" i="1"/>
  <c r="E10" i="1"/>
  <c r="E11" i="1"/>
  <c r="E2" i="1"/>
  <c r="D3" i="1"/>
  <c r="D4" i="1"/>
  <c r="D5" i="1"/>
  <c r="D6" i="1"/>
  <c r="D7" i="1"/>
  <c r="D8" i="1"/>
  <c r="D9" i="1"/>
  <c r="D10" i="1"/>
  <c r="D11" i="1"/>
  <c r="D2" i="1"/>
  <c r="C3" i="1"/>
  <c r="C4" i="1"/>
  <c r="C5" i="1"/>
  <c r="C6" i="1"/>
  <c r="C7" i="1"/>
  <c r="C8" i="1"/>
  <c r="C9" i="1"/>
  <c r="C10" i="1"/>
  <c r="C11" i="1"/>
  <c r="C2" i="1"/>
  <c r="B3" i="1"/>
  <c r="B4" i="1"/>
  <c r="B5" i="1"/>
  <c r="B6" i="1"/>
  <c r="B7" i="1"/>
  <c r="B8" i="1"/>
  <c r="B9" i="1"/>
  <c r="B10" i="1"/>
  <c r="B11" i="1"/>
  <c r="B2" i="1"/>
</calcChain>
</file>

<file path=xl/sharedStrings.xml><?xml version="1.0" encoding="utf-8"?>
<sst xmlns="http://schemas.openxmlformats.org/spreadsheetml/2006/main" count="243" uniqueCount="123">
  <si>
    <t>INDIAN CRICKET TEAM</t>
  </si>
  <si>
    <t>Virat Kohli</t>
  </si>
  <si>
    <t>Suryakumar yadav</t>
  </si>
  <si>
    <t>Shubman gill</t>
  </si>
  <si>
    <t>Rohit SharMa</t>
  </si>
  <si>
    <t>Ravindra Jadeja</t>
  </si>
  <si>
    <t>Suresh Raina</t>
  </si>
  <si>
    <t>Yuvraj Singh</t>
  </si>
  <si>
    <t>Jasprit BuMRah</t>
  </si>
  <si>
    <t>Bhuvneshwar Kumar</t>
  </si>
  <si>
    <t>Yuzendra Chahal</t>
  </si>
  <si>
    <t>First Name</t>
  </si>
  <si>
    <t>Virat</t>
  </si>
  <si>
    <t>Suryakumar</t>
  </si>
  <si>
    <t>Shubman</t>
  </si>
  <si>
    <t>Rohit</t>
  </si>
  <si>
    <t>Ravindra</t>
  </si>
  <si>
    <t>Suresh</t>
  </si>
  <si>
    <t>Yuvraj</t>
  </si>
  <si>
    <t>Jasprit</t>
  </si>
  <si>
    <t>Bhuvneshwar</t>
  </si>
  <si>
    <t>Yuzendra</t>
  </si>
  <si>
    <t>Last Name</t>
  </si>
  <si>
    <t>Kohli</t>
  </si>
  <si>
    <t>Yadav</t>
  </si>
  <si>
    <t>Gill</t>
  </si>
  <si>
    <t>SharMa</t>
  </si>
  <si>
    <t>Jadeja</t>
  </si>
  <si>
    <t>Raina</t>
  </si>
  <si>
    <t>Singh</t>
  </si>
  <si>
    <t>BhuMRah</t>
  </si>
  <si>
    <t>Kumar</t>
  </si>
  <si>
    <t>Chahal</t>
  </si>
  <si>
    <t>Suryakumar Yadav</t>
  </si>
  <si>
    <t>Shubman Gill</t>
  </si>
  <si>
    <t>Yuzvendra Chahal</t>
  </si>
  <si>
    <t>Suryakumar YadaV</t>
  </si>
  <si>
    <t>Rohit Kumar</t>
  </si>
  <si>
    <t>Jasprit Bumrah</t>
  </si>
  <si>
    <t>Indian Cricket Team</t>
  </si>
  <si>
    <t>Virat    Kohli</t>
  </si>
  <si>
    <t>MS  Dhoni</t>
  </si>
  <si>
    <t>Shubman    Gill</t>
  </si>
  <si>
    <t>Rohit  SharMa</t>
  </si>
  <si>
    <t>Ravindra     Jadeja</t>
  </si>
  <si>
    <t>Suresh     Raina</t>
  </si>
  <si>
    <t>Yuvraj   Singh</t>
  </si>
  <si>
    <t>Jasprit    BuMRah</t>
  </si>
  <si>
    <t>Bhuvneshwar     Kumar</t>
  </si>
  <si>
    <t>Yuzendra    Chahal</t>
  </si>
  <si>
    <t xml:space="preserve">Virat </t>
  </si>
  <si>
    <t>Ravindra Ja</t>
  </si>
  <si>
    <t>Virat kohli</t>
  </si>
  <si>
    <t>Qtr1</t>
  </si>
  <si>
    <t>Region</t>
  </si>
  <si>
    <t>Sales Value</t>
  </si>
  <si>
    <t>North</t>
  </si>
  <si>
    <t>East</t>
  </si>
  <si>
    <t>South</t>
  </si>
  <si>
    <t>West</t>
  </si>
  <si>
    <t>Central</t>
  </si>
  <si>
    <t>North-East</t>
  </si>
  <si>
    <t>South-West</t>
  </si>
  <si>
    <t xml:space="preserve">                  Qtr2</t>
  </si>
  <si>
    <t>Data</t>
  </si>
  <si>
    <t>SNO</t>
  </si>
  <si>
    <t>First name</t>
  </si>
  <si>
    <t>Department</t>
  </si>
  <si>
    <t>Branches</t>
  </si>
  <si>
    <t>City</t>
  </si>
  <si>
    <t>Salary</t>
  </si>
  <si>
    <t>Raja</t>
  </si>
  <si>
    <t>Sales</t>
  </si>
  <si>
    <t>Ferozepur</t>
  </si>
  <si>
    <t>Mumbai</t>
  </si>
  <si>
    <t>Suman</t>
  </si>
  <si>
    <t>Cuttack</t>
  </si>
  <si>
    <t>Pune</t>
  </si>
  <si>
    <t>Kuldeep</t>
  </si>
  <si>
    <t>R&amp;D</t>
  </si>
  <si>
    <t>Hydrabad</t>
  </si>
  <si>
    <t>Bangalore</t>
  </si>
  <si>
    <t>Beena</t>
  </si>
  <si>
    <t>Marketing</t>
  </si>
  <si>
    <t>Delhi</t>
  </si>
  <si>
    <t>Seema</t>
  </si>
  <si>
    <t>Lucknow</t>
  </si>
  <si>
    <t>Julie</t>
  </si>
  <si>
    <t>Mathura</t>
  </si>
  <si>
    <t>Deepak</t>
  </si>
  <si>
    <t>Mysore</t>
  </si>
  <si>
    <t>Neena</t>
  </si>
  <si>
    <t>Agra</t>
  </si>
  <si>
    <t>Pankaj</t>
  </si>
  <si>
    <t>Ambala</t>
  </si>
  <si>
    <t>Andre</t>
  </si>
  <si>
    <t>Darjeeling</t>
  </si>
  <si>
    <t>Sujay</t>
  </si>
  <si>
    <t>Finance</t>
  </si>
  <si>
    <t>Chennai</t>
  </si>
  <si>
    <t>Shilpa</t>
  </si>
  <si>
    <t>Meera</t>
  </si>
  <si>
    <t>Calcutta</t>
  </si>
  <si>
    <t>Sheetal</t>
  </si>
  <si>
    <t>K. Sita</t>
  </si>
  <si>
    <t>Personnel</t>
  </si>
  <si>
    <t>Jammu</t>
  </si>
  <si>
    <t>Priya</t>
  </si>
  <si>
    <t>Jaipur</t>
  </si>
  <si>
    <t>average</t>
  </si>
  <si>
    <t>max</t>
  </si>
  <si>
    <t>min</t>
  </si>
  <si>
    <t>count</t>
  </si>
  <si>
    <t>counta</t>
  </si>
  <si>
    <t>countblank</t>
  </si>
  <si>
    <t>countif</t>
  </si>
  <si>
    <t>sum</t>
  </si>
  <si>
    <t>q.14</t>
  </si>
  <si>
    <t>q.15</t>
  </si>
  <si>
    <t>q.16</t>
  </si>
  <si>
    <t>q.19</t>
  </si>
  <si>
    <t>q.17,q.18</t>
  </si>
  <si>
    <t>q.20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</si>
</sst>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₹&quot;\ #,##0.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Algerian"/>
      <family val="5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2" borderId="1" xfId="0" applyFont="1" applyFill="1" applyBorder="1"/>
    <xf numFmtId="0" fontId="0" fillId="3" borderId="1" xfId="0" applyFill="1" applyBorder="1"/>
    <xf numFmtId="0" fontId="1" fillId="0" borderId="1" xfId="0" applyFont="1" applyBorder="1"/>
    <xf numFmtId="0" fontId="0" fillId="0" borderId="1" xfId="0" applyBorder="1"/>
    <xf numFmtId="0" fontId="0" fillId="4" borderId="1" xfId="0" applyFill="1" applyBorder="1"/>
    <xf numFmtId="0" fontId="0" fillId="5" borderId="1" xfId="0" applyFill="1" applyBorder="1"/>
    <xf numFmtId="0" fontId="1" fillId="0" borderId="1" xfId="0" applyFont="1" applyFill="1" applyBorder="1"/>
    <xf numFmtId="0" fontId="1" fillId="6" borderId="1" xfId="0" applyFont="1" applyFill="1" applyBorder="1"/>
    <xf numFmtId="0" fontId="1" fillId="0" borderId="0" xfId="0" applyFont="1"/>
    <xf numFmtId="0" fontId="0" fillId="6" borderId="0" xfId="0" applyFill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4" fontId="4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pPr>
            <a:solidFill>
              <a:srgbClr val="FF0000"/>
            </a:solidFill>
            <a:ln w="9525">
              <a:solidFill>
                <a:schemeClr val="accent1"/>
              </a:solidFill>
              <a:round/>
            </a:ln>
            <a:effectLst/>
          </c:spPr>
        </c:marker>
      </c:pivotFmt>
      <c:pivotFmt>
        <c:idx val="64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diamond"/>
          <c:size val="6"/>
          <c:spPr>
            <a:solidFill>
              <a:srgbClr val="FF0000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diamond"/>
          <c:size val="6"/>
          <c:spPr>
            <a:solidFill>
              <a:srgbClr val="FF0000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v>Total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rgbClr val="FF0000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5"/>
              <c:pt idx="0">
                <c:v>1990</c:v>
              </c:pt>
              <c:pt idx="1">
                <c:v>1991</c:v>
              </c:pt>
              <c:pt idx="2">
                <c:v>1992</c:v>
              </c:pt>
              <c:pt idx="3">
                <c:v>1993</c:v>
              </c:pt>
              <c:pt idx="4">
                <c:v>1994</c:v>
              </c:pt>
              <c:pt idx="5">
                <c:v>1995</c:v>
              </c:pt>
              <c:pt idx="6">
                <c:v>1996</c:v>
              </c:pt>
              <c:pt idx="7">
                <c:v>1997</c:v>
              </c:pt>
              <c:pt idx="8">
                <c:v>1998</c:v>
              </c:pt>
              <c:pt idx="9">
                <c:v>1999</c:v>
              </c:pt>
              <c:pt idx="10">
                <c:v>2000</c:v>
              </c:pt>
              <c:pt idx="11">
                <c:v>2001</c:v>
              </c:pt>
              <c:pt idx="12">
                <c:v>2002</c:v>
              </c:pt>
              <c:pt idx="13">
                <c:v>2003</c:v>
              </c:pt>
              <c:pt idx="14">
                <c:v>2004</c:v>
              </c:pt>
            </c:strLit>
          </c:cat>
          <c:val>
            <c:numLit>
              <c:formatCode>General</c:formatCode>
              <c:ptCount val="15"/>
              <c:pt idx="0">
                <c:v>2156</c:v>
              </c:pt>
              <c:pt idx="1">
                <c:v>3562</c:v>
              </c:pt>
              <c:pt idx="2">
                <c:v>7506</c:v>
              </c:pt>
              <c:pt idx="3">
                <c:v>6258</c:v>
              </c:pt>
              <c:pt idx="4">
                <c:v>6279</c:v>
              </c:pt>
              <c:pt idx="5">
                <c:v>1963</c:v>
              </c:pt>
              <c:pt idx="6">
                <c:v>6736</c:v>
              </c:pt>
              <c:pt idx="7">
                <c:v>3280</c:v>
              </c:pt>
              <c:pt idx="8">
                <c:v>8398</c:v>
              </c:pt>
              <c:pt idx="9">
                <c:v>2882</c:v>
              </c:pt>
              <c:pt idx="10">
                <c:v>4686</c:v>
              </c:pt>
              <c:pt idx="11">
                <c:v>6976</c:v>
              </c:pt>
              <c:pt idx="12">
                <c:v>2173</c:v>
              </c:pt>
              <c:pt idx="13">
                <c:v>2166</c:v>
              </c:pt>
              <c:pt idx="14">
                <c:v>8418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E351-4FA3-B910-F673C69BD40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69105936"/>
        <c:axId val="669109680"/>
      </c:lineChart>
      <c:catAx>
        <c:axId val="669105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109680"/>
        <c:crosses val="autoZero"/>
        <c:auto val="1"/>
        <c:lblAlgn val="ctr"/>
        <c:lblOffset val="100"/>
        <c:noMultiLvlLbl val="0"/>
      </c:catAx>
      <c:valAx>
        <c:axId val="66910968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69105936"/>
        <c:crosses val="autoZero"/>
        <c:crossBetween val="between"/>
      </c:valAx>
      <c:spPr>
        <a:solidFill>
          <a:schemeClr val="accent4">
            <a:lumMod val="20000"/>
            <a:lumOff val="80000"/>
          </a:schemeClr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4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0</xdr:rowOff>
    </xdr:from>
    <xdr:to>
      <xdr:col>14</xdr:col>
      <xdr:colOff>220980</xdr:colOff>
      <xdr:row>19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H2" sqref="H2:H11"/>
    </sheetView>
  </sheetViews>
  <sheetFormatPr defaultRowHeight="14.4" x14ac:dyDescent="0.3"/>
  <cols>
    <col min="1" max="1" width="24.21875" bestFit="1" customWidth="1"/>
    <col min="2" max="2" width="21.77734375" customWidth="1"/>
    <col min="3" max="3" width="17.21875" customWidth="1"/>
    <col min="4" max="4" width="17.77734375" bestFit="1" customWidth="1"/>
  </cols>
  <sheetData>
    <row r="1" spans="1:8" ht="15" x14ac:dyDescent="0.3">
      <c r="A1" s="1" t="s">
        <v>0</v>
      </c>
    </row>
    <row r="2" spans="1:8" x14ac:dyDescent="0.3">
      <c r="A2" s="2" t="s">
        <v>1</v>
      </c>
      <c r="B2" t="str">
        <f>UPPER(A2:A11)</f>
        <v>VIRAT KOHLI</v>
      </c>
      <c r="C2" t="str">
        <f>LOWER(A2:A11)</f>
        <v>virat kohli</v>
      </c>
      <c r="D2" t="str">
        <f>PROPER(A2:A11)</f>
        <v>Virat Kohli</v>
      </c>
      <c r="E2">
        <f>LEN(B2:B11)</f>
        <v>11</v>
      </c>
      <c r="F2" t="str">
        <f>LEFT(B2,4)</f>
        <v>VIRA</v>
      </c>
      <c r="G2" t="str">
        <f>RIGHT(B2,5)</f>
        <v>KOHLI</v>
      </c>
      <c r="H2" t="str">
        <f>MID(B2,1,4)</f>
        <v>VIRA</v>
      </c>
    </row>
    <row r="3" spans="1:8" x14ac:dyDescent="0.3">
      <c r="A3" s="2" t="s">
        <v>2</v>
      </c>
      <c r="B3" t="str">
        <f t="shared" ref="B3:B11" si="0">UPPER(A3:A12)</f>
        <v>SURYAKUMAR YADAV</v>
      </c>
      <c r="C3" t="str">
        <f t="shared" ref="C3:C11" si="1">LOWER(A3:A12)</f>
        <v>suryakumar yadav</v>
      </c>
      <c r="D3" t="str">
        <f t="shared" ref="D3:D11" si="2">PROPER(A3:A12)</f>
        <v>Suryakumar Yadav</v>
      </c>
      <c r="E3">
        <f t="shared" ref="E3:E11" si="3">LEN(B3:B12)</f>
        <v>16</v>
      </c>
      <c r="F3" t="str">
        <f t="shared" ref="F3:F11" si="4">LEFT(B3,4)</f>
        <v>SURY</v>
      </c>
      <c r="G3" t="str">
        <f t="shared" ref="G3:G11" si="5">RIGHT(B3,5)</f>
        <v>YADAV</v>
      </c>
      <c r="H3" t="str">
        <f t="shared" ref="H3:H11" si="6">MID(B3,1,4)</f>
        <v>SURY</v>
      </c>
    </row>
    <row r="4" spans="1:8" x14ac:dyDescent="0.3">
      <c r="A4" s="2" t="s">
        <v>3</v>
      </c>
      <c r="B4" t="str">
        <f t="shared" si="0"/>
        <v>SHUBMAN GILL</v>
      </c>
      <c r="C4" t="str">
        <f t="shared" si="1"/>
        <v>shubman gill</v>
      </c>
      <c r="D4" t="str">
        <f t="shared" si="2"/>
        <v>Shubman Gill</v>
      </c>
      <c r="E4">
        <f t="shared" si="3"/>
        <v>12</v>
      </c>
      <c r="F4" t="str">
        <f t="shared" si="4"/>
        <v>SHUB</v>
      </c>
      <c r="G4" t="str">
        <f t="shared" si="5"/>
        <v xml:space="preserve"> GILL</v>
      </c>
      <c r="H4" t="str">
        <f t="shared" si="6"/>
        <v>SHUB</v>
      </c>
    </row>
    <row r="5" spans="1:8" x14ac:dyDescent="0.3">
      <c r="A5" s="2" t="s">
        <v>4</v>
      </c>
      <c r="B5" t="str">
        <f t="shared" si="0"/>
        <v>ROHIT SHARMA</v>
      </c>
      <c r="C5" t="str">
        <f t="shared" si="1"/>
        <v>rohit sharma</v>
      </c>
      <c r="D5" t="str">
        <f t="shared" si="2"/>
        <v>Rohit Sharma</v>
      </c>
      <c r="E5">
        <f t="shared" si="3"/>
        <v>12</v>
      </c>
      <c r="F5" t="str">
        <f t="shared" si="4"/>
        <v>ROHI</v>
      </c>
      <c r="G5" t="str">
        <f t="shared" si="5"/>
        <v>HARMA</v>
      </c>
      <c r="H5" t="str">
        <f t="shared" si="6"/>
        <v>ROHI</v>
      </c>
    </row>
    <row r="6" spans="1:8" x14ac:dyDescent="0.3">
      <c r="A6" s="2" t="s">
        <v>5</v>
      </c>
      <c r="B6" t="str">
        <f t="shared" si="0"/>
        <v>RAVINDRA JADEJA</v>
      </c>
      <c r="C6" t="str">
        <f t="shared" si="1"/>
        <v>ravindra jadeja</v>
      </c>
      <c r="D6" t="str">
        <f t="shared" si="2"/>
        <v>Ravindra Jadeja</v>
      </c>
      <c r="E6">
        <f t="shared" si="3"/>
        <v>15</v>
      </c>
      <c r="F6" t="str">
        <f t="shared" si="4"/>
        <v>RAVI</v>
      </c>
      <c r="G6" t="str">
        <f t="shared" si="5"/>
        <v>ADEJA</v>
      </c>
      <c r="H6" t="str">
        <f t="shared" si="6"/>
        <v>RAVI</v>
      </c>
    </row>
    <row r="7" spans="1:8" x14ac:dyDescent="0.3">
      <c r="A7" s="2" t="s">
        <v>6</v>
      </c>
      <c r="B7" t="str">
        <f t="shared" si="0"/>
        <v>SURESH RAINA</v>
      </c>
      <c r="C7" t="str">
        <f t="shared" si="1"/>
        <v>suresh raina</v>
      </c>
      <c r="D7" t="str">
        <f t="shared" si="2"/>
        <v>Suresh Raina</v>
      </c>
      <c r="E7">
        <f t="shared" si="3"/>
        <v>12</v>
      </c>
      <c r="F7" t="str">
        <f t="shared" si="4"/>
        <v>SURE</v>
      </c>
      <c r="G7" t="str">
        <f t="shared" si="5"/>
        <v>RAINA</v>
      </c>
      <c r="H7" t="str">
        <f t="shared" si="6"/>
        <v>SURE</v>
      </c>
    </row>
    <row r="8" spans="1:8" x14ac:dyDescent="0.3">
      <c r="A8" s="2" t="s">
        <v>7</v>
      </c>
      <c r="B8" t="str">
        <f t="shared" si="0"/>
        <v>YUVRAJ SINGH</v>
      </c>
      <c r="C8" t="str">
        <f t="shared" si="1"/>
        <v>yuvraj singh</v>
      </c>
      <c r="D8" t="str">
        <f t="shared" si="2"/>
        <v>Yuvraj Singh</v>
      </c>
      <c r="E8">
        <f t="shared" si="3"/>
        <v>12</v>
      </c>
      <c r="F8" t="str">
        <f t="shared" si="4"/>
        <v>YUVR</v>
      </c>
      <c r="G8" t="str">
        <f t="shared" si="5"/>
        <v>SINGH</v>
      </c>
      <c r="H8" t="str">
        <f t="shared" si="6"/>
        <v>YUVR</v>
      </c>
    </row>
    <row r="9" spans="1:8" x14ac:dyDescent="0.3">
      <c r="A9" s="2" t="s">
        <v>8</v>
      </c>
      <c r="B9" t="str">
        <f t="shared" si="0"/>
        <v>JASPRIT BUMRAH</v>
      </c>
      <c r="C9" t="str">
        <f t="shared" si="1"/>
        <v>jasprit bumrah</v>
      </c>
      <c r="D9" t="str">
        <f t="shared" si="2"/>
        <v>Jasprit Bumrah</v>
      </c>
      <c r="E9">
        <f t="shared" si="3"/>
        <v>14</v>
      </c>
      <c r="F9" t="str">
        <f t="shared" si="4"/>
        <v>JASP</v>
      </c>
      <c r="G9" t="str">
        <f t="shared" si="5"/>
        <v>UMRAH</v>
      </c>
      <c r="H9" t="str">
        <f t="shared" si="6"/>
        <v>JASP</v>
      </c>
    </row>
    <row r="10" spans="1:8" x14ac:dyDescent="0.3">
      <c r="A10" s="2" t="s">
        <v>9</v>
      </c>
      <c r="B10" t="str">
        <f t="shared" si="0"/>
        <v>BHUVNESHWAR KUMAR</v>
      </c>
      <c r="C10" t="str">
        <f t="shared" si="1"/>
        <v>bhuvneshwar kumar</v>
      </c>
      <c r="D10" t="str">
        <f t="shared" si="2"/>
        <v>Bhuvneshwar Kumar</v>
      </c>
      <c r="E10">
        <f t="shared" si="3"/>
        <v>17</v>
      </c>
      <c r="F10" t="str">
        <f t="shared" si="4"/>
        <v>BHUV</v>
      </c>
      <c r="G10" t="str">
        <f t="shared" si="5"/>
        <v>KUMAR</v>
      </c>
      <c r="H10" t="str">
        <f t="shared" si="6"/>
        <v>BHUV</v>
      </c>
    </row>
    <row r="11" spans="1:8" x14ac:dyDescent="0.3">
      <c r="A11" s="2" t="s">
        <v>10</v>
      </c>
      <c r="B11" t="str">
        <f t="shared" si="0"/>
        <v>YUZENDRA CHAHAL</v>
      </c>
      <c r="C11" t="str">
        <f t="shared" si="1"/>
        <v>yuzendra chahal</v>
      </c>
      <c r="D11" t="str">
        <f t="shared" si="2"/>
        <v>Yuzendra Chahal</v>
      </c>
      <c r="E11">
        <f t="shared" si="3"/>
        <v>15</v>
      </c>
      <c r="F11" t="str">
        <f t="shared" si="4"/>
        <v>YUZE</v>
      </c>
      <c r="G11" t="str">
        <f t="shared" si="5"/>
        <v>HAHAL</v>
      </c>
      <c r="H11" t="str">
        <f t="shared" si="6"/>
        <v>YUZE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1"/>
  <sheetViews>
    <sheetView topLeftCell="B16" zoomScale="85" zoomScaleNormal="85" workbookViewId="0">
      <selection activeCell="D31" sqref="D31:D42"/>
    </sheetView>
  </sheetViews>
  <sheetFormatPr defaultRowHeight="14.4" x14ac:dyDescent="0.3"/>
  <cols>
    <col min="1" max="2" width="20.33203125" bestFit="1" customWidth="1"/>
    <col min="3" max="3" width="21" bestFit="1" customWidth="1"/>
    <col min="4" max="4" width="17.77734375" bestFit="1" customWidth="1"/>
  </cols>
  <sheetData>
    <row r="1" spans="1:5" x14ac:dyDescent="0.3">
      <c r="A1" s="3" t="s">
        <v>11</v>
      </c>
      <c r="B1" s="3" t="s">
        <v>22</v>
      </c>
    </row>
    <row r="2" spans="1:5" x14ac:dyDescent="0.3">
      <c r="A2" s="4" t="s">
        <v>12</v>
      </c>
      <c r="B2" s="4" t="s">
        <v>23</v>
      </c>
      <c r="C2" t="str">
        <f>A2&amp;" "&amp;B2</f>
        <v>Virat Kohli</v>
      </c>
      <c r="D2" t="str">
        <f>CONCATENATE(A2," ",B2)</f>
        <v>Virat Kohli</v>
      </c>
    </row>
    <row r="3" spans="1:5" x14ac:dyDescent="0.3">
      <c r="A3" s="4" t="s">
        <v>13</v>
      </c>
      <c r="B3" s="4" t="s">
        <v>24</v>
      </c>
      <c r="C3" t="str">
        <f t="shared" ref="C3:C11" si="0">A3&amp;" "&amp;B3</f>
        <v>Suryakumar Yadav</v>
      </c>
      <c r="D3" t="str">
        <f t="shared" ref="D3:D11" si="1">CONCATENATE(A3," ",B3)</f>
        <v>Suryakumar Yadav</v>
      </c>
    </row>
    <row r="4" spans="1:5" x14ac:dyDescent="0.3">
      <c r="A4" s="4" t="s">
        <v>14</v>
      </c>
      <c r="B4" s="4" t="s">
        <v>25</v>
      </c>
      <c r="C4" t="str">
        <f t="shared" si="0"/>
        <v>Shubman Gill</v>
      </c>
      <c r="D4" t="str">
        <f t="shared" si="1"/>
        <v>Shubman Gill</v>
      </c>
    </row>
    <row r="5" spans="1:5" x14ac:dyDescent="0.3">
      <c r="A5" s="4" t="s">
        <v>15</v>
      </c>
      <c r="B5" s="4" t="s">
        <v>26</v>
      </c>
      <c r="C5" t="str">
        <f t="shared" si="0"/>
        <v>Rohit SharMa</v>
      </c>
      <c r="D5" t="str">
        <f t="shared" si="1"/>
        <v>Rohit SharMa</v>
      </c>
    </row>
    <row r="6" spans="1:5" x14ac:dyDescent="0.3">
      <c r="A6" s="4" t="s">
        <v>16</v>
      </c>
      <c r="B6" s="4" t="s">
        <v>27</v>
      </c>
      <c r="C6" t="str">
        <f t="shared" si="0"/>
        <v>Ravindra Jadeja</v>
      </c>
      <c r="D6" t="str">
        <f t="shared" si="1"/>
        <v>Ravindra Jadeja</v>
      </c>
    </row>
    <row r="7" spans="1:5" x14ac:dyDescent="0.3">
      <c r="A7" s="4" t="s">
        <v>17</v>
      </c>
      <c r="B7" s="4" t="s">
        <v>28</v>
      </c>
      <c r="C7" t="str">
        <f t="shared" si="0"/>
        <v>Suresh Raina</v>
      </c>
      <c r="D7" t="str">
        <f t="shared" si="1"/>
        <v>Suresh Raina</v>
      </c>
    </row>
    <row r="8" spans="1:5" x14ac:dyDescent="0.3">
      <c r="A8" s="4" t="s">
        <v>18</v>
      </c>
      <c r="B8" s="4" t="s">
        <v>29</v>
      </c>
      <c r="C8" t="str">
        <f t="shared" si="0"/>
        <v>Yuvraj Singh</v>
      </c>
      <c r="D8" t="str">
        <f t="shared" si="1"/>
        <v>Yuvraj Singh</v>
      </c>
    </row>
    <row r="9" spans="1:5" x14ac:dyDescent="0.3">
      <c r="A9" s="4" t="s">
        <v>19</v>
      </c>
      <c r="B9" s="4" t="s">
        <v>30</v>
      </c>
      <c r="C9" t="str">
        <f t="shared" si="0"/>
        <v>Jasprit BhuMRah</v>
      </c>
      <c r="D9" t="str">
        <f t="shared" si="1"/>
        <v>Jasprit BhuMRah</v>
      </c>
    </row>
    <row r="10" spans="1:5" x14ac:dyDescent="0.3">
      <c r="A10" s="4" t="s">
        <v>20</v>
      </c>
      <c r="B10" s="4" t="s">
        <v>31</v>
      </c>
      <c r="C10" t="str">
        <f t="shared" si="0"/>
        <v>Bhuvneshwar Kumar</v>
      </c>
      <c r="D10" t="str">
        <f t="shared" si="1"/>
        <v>Bhuvneshwar Kumar</v>
      </c>
    </row>
    <row r="11" spans="1:5" x14ac:dyDescent="0.3">
      <c r="A11" s="4" t="s">
        <v>21</v>
      </c>
      <c r="B11" s="4" t="s">
        <v>32</v>
      </c>
      <c r="C11" t="str">
        <f t="shared" si="0"/>
        <v>Yuzendra Chahal</v>
      </c>
      <c r="D11" t="str">
        <f t="shared" si="1"/>
        <v>Yuzendra Chahal</v>
      </c>
    </row>
    <row r="14" spans="1:5" x14ac:dyDescent="0.3">
      <c r="A14" s="3" t="s">
        <v>0</v>
      </c>
      <c r="B14" s="3" t="s">
        <v>0</v>
      </c>
    </row>
    <row r="15" spans="1:5" x14ac:dyDescent="0.3">
      <c r="A15" s="5" t="s">
        <v>1</v>
      </c>
      <c r="B15" s="6" t="s">
        <v>1</v>
      </c>
      <c r="C15" t="b">
        <f>EXACT(A15,B15)</f>
        <v>1</v>
      </c>
      <c r="D15" t="b">
        <f>A15=B15</f>
        <v>1</v>
      </c>
      <c r="E15">
        <f>FIND("a",A15)</f>
        <v>4</v>
      </c>
    </row>
    <row r="16" spans="1:5" x14ac:dyDescent="0.3">
      <c r="A16" s="5" t="s">
        <v>33</v>
      </c>
      <c r="B16" s="6" t="s">
        <v>36</v>
      </c>
      <c r="C16" t="b">
        <f t="shared" ref="C16:C24" si="2">EXACT(A16,B16)</f>
        <v>0</v>
      </c>
      <c r="D16" t="b">
        <f t="shared" ref="D16:D24" si="3">A16=B16</f>
        <v>1</v>
      </c>
      <c r="E16">
        <f t="shared" ref="E16:E24" si="4">FIND("a",A16)</f>
        <v>5</v>
      </c>
    </row>
    <row r="17" spans="1:14" x14ac:dyDescent="0.3">
      <c r="A17" s="5" t="s">
        <v>34</v>
      </c>
      <c r="B17" s="6" t="s">
        <v>34</v>
      </c>
      <c r="C17" t="b">
        <f t="shared" si="2"/>
        <v>1</v>
      </c>
      <c r="D17" t="b">
        <f t="shared" si="3"/>
        <v>1</v>
      </c>
      <c r="E17">
        <f t="shared" si="4"/>
        <v>6</v>
      </c>
    </row>
    <row r="18" spans="1:14" x14ac:dyDescent="0.3">
      <c r="A18" s="5" t="s">
        <v>4</v>
      </c>
      <c r="B18" s="6" t="s">
        <v>37</v>
      </c>
      <c r="C18" t="b">
        <f t="shared" si="2"/>
        <v>0</v>
      </c>
      <c r="D18" t="b">
        <f t="shared" si="3"/>
        <v>0</v>
      </c>
      <c r="E18">
        <f t="shared" si="4"/>
        <v>9</v>
      </c>
    </row>
    <row r="19" spans="1:14" x14ac:dyDescent="0.3">
      <c r="A19" s="5" t="s">
        <v>5</v>
      </c>
      <c r="B19" s="6" t="s">
        <v>5</v>
      </c>
      <c r="C19" t="b">
        <f t="shared" si="2"/>
        <v>1</v>
      </c>
      <c r="D19" t="b">
        <f t="shared" si="3"/>
        <v>1</v>
      </c>
      <c r="E19">
        <f t="shared" si="4"/>
        <v>2</v>
      </c>
    </row>
    <row r="20" spans="1:14" x14ac:dyDescent="0.3">
      <c r="A20" s="5" t="s">
        <v>6</v>
      </c>
      <c r="B20" s="6" t="s">
        <v>6</v>
      </c>
      <c r="C20" t="b">
        <f t="shared" si="2"/>
        <v>1</v>
      </c>
      <c r="D20" t="b">
        <f t="shared" si="3"/>
        <v>1</v>
      </c>
      <c r="E20">
        <f t="shared" si="4"/>
        <v>9</v>
      </c>
    </row>
    <row r="21" spans="1:14" x14ac:dyDescent="0.3">
      <c r="A21" s="5" t="s">
        <v>7</v>
      </c>
      <c r="B21" s="6" t="s">
        <v>7</v>
      </c>
      <c r="C21" t="b">
        <f t="shared" si="2"/>
        <v>1</v>
      </c>
      <c r="D21" t="b">
        <f t="shared" si="3"/>
        <v>1</v>
      </c>
      <c r="E21">
        <f t="shared" si="4"/>
        <v>5</v>
      </c>
    </row>
    <row r="22" spans="1:14" x14ac:dyDescent="0.3">
      <c r="A22" s="5" t="s">
        <v>8</v>
      </c>
      <c r="B22" s="6" t="s">
        <v>38</v>
      </c>
      <c r="C22" t="b">
        <f t="shared" si="2"/>
        <v>0</v>
      </c>
      <c r="D22" t="b">
        <f t="shared" si="3"/>
        <v>1</v>
      </c>
      <c r="E22">
        <f t="shared" si="4"/>
        <v>2</v>
      </c>
    </row>
    <row r="23" spans="1:14" x14ac:dyDescent="0.3">
      <c r="A23" s="5" t="s">
        <v>9</v>
      </c>
      <c r="B23" s="6" t="s">
        <v>9</v>
      </c>
      <c r="C23" t="b">
        <f t="shared" si="2"/>
        <v>1</v>
      </c>
      <c r="D23" t="b">
        <f t="shared" si="3"/>
        <v>1</v>
      </c>
      <c r="E23">
        <f t="shared" si="4"/>
        <v>10</v>
      </c>
    </row>
    <row r="24" spans="1:14" x14ac:dyDescent="0.3">
      <c r="A24" s="5" t="s">
        <v>35</v>
      </c>
      <c r="B24" s="6" t="s">
        <v>35</v>
      </c>
      <c r="C24" t="b">
        <f t="shared" si="2"/>
        <v>1</v>
      </c>
      <c r="D24" t="b">
        <f t="shared" si="3"/>
        <v>1</v>
      </c>
      <c r="E24">
        <f t="shared" si="4"/>
        <v>9</v>
      </c>
    </row>
    <row r="27" spans="1:14" x14ac:dyDescent="0.3">
      <c r="A27" s="7" t="s">
        <v>39</v>
      </c>
      <c r="C27" s="3" t="s">
        <v>0</v>
      </c>
    </row>
    <row r="28" spans="1:14" x14ac:dyDescent="0.3">
      <c r="A28" s="2" t="s">
        <v>40</v>
      </c>
      <c r="B28" t="str">
        <f>TRIM(A28)</f>
        <v>Virat Kohli</v>
      </c>
      <c r="C28" s="2" t="s">
        <v>1</v>
      </c>
      <c r="D28" s="3" t="s">
        <v>0</v>
      </c>
      <c r="E28" s="2" t="s">
        <v>1</v>
      </c>
      <c r="F28" s="2" t="s">
        <v>33</v>
      </c>
      <c r="G28" s="2" t="s">
        <v>34</v>
      </c>
      <c r="H28" s="2" t="s">
        <v>4</v>
      </c>
      <c r="I28" s="2" t="s">
        <v>5</v>
      </c>
      <c r="J28" s="2" t="s">
        <v>6</v>
      </c>
      <c r="K28" s="2" t="s">
        <v>7</v>
      </c>
      <c r="L28" s="2" t="s">
        <v>8</v>
      </c>
      <c r="M28" s="2" t="s">
        <v>9</v>
      </c>
      <c r="N28" s="2" t="s">
        <v>35</v>
      </c>
    </row>
    <row r="29" spans="1:14" x14ac:dyDescent="0.3">
      <c r="A29" s="2" t="s">
        <v>41</v>
      </c>
      <c r="B29" t="str">
        <f t="shared" ref="B29:B37" si="5">TRIM(A29)</f>
        <v>MS Dhoni</v>
      </c>
      <c r="C29" s="2" t="s">
        <v>33</v>
      </c>
    </row>
    <row r="30" spans="1:14" x14ac:dyDescent="0.3">
      <c r="A30" s="2" t="s">
        <v>42</v>
      </c>
      <c r="B30" t="str">
        <f t="shared" si="5"/>
        <v>Shubman Gill</v>
      </c>
      <c r="C30" s="2" t="s">
        <v>34</v>
      </c>
    </row>
    <row r="31" spans="1:14" x14ac:dyDescent="0.3">
      <c r="A31" s="2" t="s">
        <v>43</v>
      </c>
      <c r="B31" t="str">
        <f t="shared" si="5"/>
        <v>Rohit SharMa</v>
      </c>
      <c r="C31" s="2" t="s">
        <v>4</v>
      </c>
      <c r="D31" s="3" t="s">
        <v>0</v>
      </c>
    </row>
    <row r="32" spans="1:14" x14ac:dyDescent="0.3">
      <c r="A32" s="2" t="s">
        <v>44</v>
      </c>
      <c r="B32" t="str">
        <f t="shared" si="5"/>
        <v>Ravindra Jadeja</v>
      </c>
      <c r="C32" s="2" t="s">
        <v>5</v>
      </c>
      <c r="D32" s="2" t="s">
        <v>1</v>
      </c>
    </row>
    <row r="33" spans="1:4" x14ac:dyDescent="0.3">
      <c r="A33" s="2" t="s">
        <v>45</v>
      </c>
      <c r="B33" t="str">
        <f t="shared" si="5"/>
        <v>Suresh Raina</v>
      </c>
      <c r="C33" s="2" t="s">
        <v>6</v>
      </c>
      <c r="D33" s="2" t="s">
        <v>33</v>
      </c>
    </row>
    <row r="34" spans="1:4" x14ac:dyDescent="0.3">
      <c r="A34" s="2" t="s">
        <v>46</v>
      </c>
      <c r="B34" t="str">
        <f t="shared" si="5"/>
        <v>Yuvraj Singh</v>
      </c>
      <c r="C34" s="2" t="s">
        <v>7</v>
      </c>
      <c r="D34" s="2" t="s">
        <v>34</v>
      </c>
    </row>
    <row r="35" spans="1:4" x14ac:dyDescent="0.3">
      <c r="A35" s="2" t="s">
        <v>47</v>
      </c>
      <c r="B35" t="str">
        <f t="shared" si="5"/>
        <v>Jasprit BuMRah</v>
      </c>
      <c r="C35" s="2" t="s">
        <v>8</v>
      </c>
      <c r="D35" s="2" t="s">
        <v>4</v>
      </c>
    </row>
    <row r="36" spans="1:4" x14ac:dyDescent="0.3">
      <c r="A36" s="2" t="s">
        <v>48</v>
      </c>
      <c r="B36" t="str">
        <f t="shared" si="5"/>
        <v>Bhuvneshwar Kumar</v>
      </c>
      <c r="C36" s="2" t="s">
        <v>9</v>
      </c>
      <c r="D36" s="2" t="s">
        <v>5</v>
      </c>
    </row>
    <row r="37" spans="1:4" x14ac:dyDescent="0.3">
      <c r="A37" s="2" t="s">
        <v>49</v>
      </c>
      <c r="B37" t="str">
        <f t="shared" si="5"/>
        <v>Yuzendra Chahal</v>
      </c>
      <c r="C37" s="2" t="s">
        <v>35</v>
      </c>
      <c r="D37" s="2" t="s">
        <v>6</v>
      </c>
    </row>
    <row r="38" spans="1:4" x14ac:dyDescent="0.3">
      <c r="D38" s="2" t="s">
        <v>7</v>
      </c>
    </row>
    <row r="39" spans="1:4" x14ac:dyDescent="0.3">
      <c r="D39" s="2" t="s">
        <v>8</v>
      </c>
    </row>
    <row r="40" spans="1:4" x14ac:dyDescent="0.3">
      <c r="D40" s="2" t="s">
        <v>9</v>
      </c>
    </row>
    <row r="41" spans="1:4" x14ac:dyDescent="0.3">
      <c r="D41" s="2" t="s">
        <v>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topLeftCell="G1" workbookViewId="0">
      <selection activeCell="M2" sqref="M2"/>
    </sheetView>
  </sheetViews>
  <sheetFormatPr defaultRowHeight="14.4" x14ac:dyDescent="0.3"/>
  <cols>
    <col min="1" max="1" width="20.33203125" bestFit="1" customWidth="1"/>
    <col min="2" max="2" width="10.44140625" bestFit="1" customWidth="1"/>
    <col min="3" max="3" width="20.33203125" bestFit="1" customWidth="1"/>
    <col min="4" max="4" width="10.5546875" bestFit="1" customWidth="1"/>
    <col min="5" max="5" width="19.88671875" bestFit="1" customWidth="1"/>
  </cols>
  <sheetData>
    <row r="1" spans="1:11" x14ac:dyDescent="0.3">
      <c r="A1" s="8" t="s">
        <v>0</v>
      </c>
      <c r="C1" s="8" t="s">
        <v>0</v>
      </c>
      <c r="E1" t="str">
        <f t="shared" ref="E1:E11" si="0">A1</f>
        <v>INDIAN CRICKET TEAM</v>
      </c>
      <c r="G1" s="9" t="s">
        <v>64</v>
      </c>
    </row>
    <row r="2" spans="1:11" x14ac:dyDescent="0.3">
      <c r="A2" s="2" t="s">
        <v>52</v>
      </c>
      <c r="C2" s="2" t="s">
        <v>50</v>
      </c>
      <c r="E2" t="str">
        <f t="shared" si="0"/>
        <v>Virat kohli</v>
      </c>
      <c r="G2">
        <v>5.5</v>
      </c>
      <c r="H2">
        <v>65</v>
      </c>
      <c r="I2">
        <v>56</v>
      </c>
      <c r="J2">
        <v>550</v>
      </c>
      <c r="K2">
        <v>45</v>
      </c>
    </row>
    <row r="3" spans="1:11" x14ac:dyDescent="0.3">
      <c r="A3" s="2" t="s">
        <v>33</v>
      </c>
      <c r="C3" s="2" t="s">
        <v>33</v>
      </c>
      <c r="E3" t="str">
        <f t="shared" si="0"/>
        <v>Suryakumar Yadav</v>
      </c>
      <c r="G3">
        <v>6.1</v>
      </c>
      <c r="H3">
        <v>71</v>
      </c>
      <c r="I3">
        <v>62</v>
      </c>
      <c r="J3">
        <v>610</v>
      </c>
      <c r="K3">
        <v>51</v>
      </c>
    </row>
    <row r="4" spans="1:11" x14ac:dyDescent="0.3">
      <c r="A4" s="2" t="s">
        <v>34</v>
      </c>
      <c r="C4" s="2" t="s">
        <v>34</v>
      </c>
      <c r="E4" t="str">
        <f t="shared" si="0"/>
        <v>Shubman Gill</v>
      </c>
      <c r="G4">
        <v>6</v>
      </c>
      <c r="H4">
        <v>70</v>
      </c>
      <c r="I4">
        <v>61</v>
      </c>
      <c r="J4">
        <v>600</v>
      </c>
      <c r="K4">
        <v>50</v>
      </c>
    </row>
    <row r="5" spans="1:11" x14ac:dyDescent="0.3">
      <c r="A5" s="2" t="s">
        <v>4</v>
      </c>
      <c r="C5" s="2" t="s">
        <v>4</v>
      </c>
      <c r="E5" t="str">
        <f t="shared" si="0"/>
        <v>Rohit SharMa</v>
      </c>
      <c r="G5">
        <v>7.2</v>
      </c>
      <c r="H5">
        <v>82</v>
      </c>
      <c r="I5">
        <v>73</v>
      </c>
      <c r="J5">
        <v>720</v>
      </c>
      <c r="K5">
        <v>62</v>
      </c>
    </row>
    <row r="6" spans="1:11" x14ac:dyDescent="0.3">
      <c r="A6" s="2" t="s">
        <v>5</v>
      </c>
      <c r="C6" s="2" t="s">
        <v>51</v>
      </c>
      <c r="E6" t="str">
        <f t="shared" si="0"/>
        <v>Ravindra Jadeja</v>
      </c>
      <c r="G6">
        <v>4.4000000000000004</v>
      </c>
      <c r="H6">
        <v>54</v>
      </c>
      <c r="I6">
        <v>45</v>
      </c>
      <c r="J6">
        <v>440</v>
      </c>
      <c r="K6">
        <v>34</v>
      </c>
    </row>
    <row r="7" spans="1:11" x14ac:dyDescent="0.3">
      <c r="A7" s="2" t="s">
        <v>6</v>
      </c>
      <c r="C7" s="2" t="s">
        <v>6</v>
      </c>
      <c r="E7" t="str">
        <f t="shared" si="0"/>
        <v>Suresh Raina</v>
      </c>
      <c r="G7">
        <v>8</v>
      </c>
      <c r="H7">
        <v>90</v>
      </c>
      <c r="I7">
        <v>81</v>
      </c>
      <c r="J7">
        <v>800</v>
      </c>
      <c r="K7">
        <v>70</v>
      </c>
    </row>
    <row r="8" spans="1:11" x14ac:dyDescent="0.3">
      <c r="A8" s="2" t="s">
        <v>7</v>
      </c>
      <c r="C8" s="2" t="s">
        <v>7</v>
      </c>
      <c r="E8" t="str">
        <f t="shared" si="0"/>
        <v>Yuvraj Singh</v>
      </c>
      <c r="G8">
        <v>9.4</v>
      </c>
      <c r="H8">
        <v>104</v>
      </c>
      <c r="I8">
        <v>95</v>
      </c>
      <c r="J8">
        <v>940</v>
      </c>
      <c r="K8">
        <v>84</v>
      </c>
    </row>
    <row r="9" spans="1:11" x14ac:dyDescent="0.3">
      <c r="A9" s="2" t="s">
        <v>8</v>
      </c>
      <c r="C9" s="2" t="s">
        <v>8</v>
      </c>
      <c r="E9" t="str">
        <f t="shared" si="0"/>
        <v>Jasprit BuMRah</v>
      </c>
      <c r="G9">
        <v>9.9</v>
      </c>
      <c r="H9">
        <v>109</v>
      </c>
      <c r="I9">
        <v>100</v>
      </c>
      <c r="J9">
        <v>990</v>
      </c>
      <c r="K9">
        <v>89</v>
      </c>
    </row>
    <row r="10" spans="1:11" x14ac:dyDescent="0.3">
      <c r="A10" s="2" t="s">
        <v>9</v>
      </c>
      <c r="C10" s="2" t="s">
        <v>9</v>
      </c>
      <c r="E10" t="str">
        <f t="shared" si="0"/>
        <v>Bhuvneshwar Kumar</v>
      </c>
      <c r="G10">
        <v>4.2</v>
      </c>
      <c r="H10">
        <v>52</v>
      </c>
      <c r="I10">
        <v>43</v>
      </c>
      <c r="J10">
        <v>420</v>
      </c>
      <c r="K10">
        <v>32</v>
      </c>
    </row>
    <row r="11" spans="1:11" x14ac:dyDescent="0.3">
      <c r="A11" s="2" t="s">
        <v>35</v>
      </c>
      <c r="C11" s="2" t="s">
        <v>35</v>
      </c>
      <c r="E11" t="str">
        <f t="shared" si="0"/>
        <v>Yuzvendra Chahal</v>
      </c>
      <c r="G11">
        <v>8.6</v>
      </c>
      <c r="H11">
        <v>96</v>
      </c>
      <c r="I11">
        <v>87</v>
      </c>
      <c r="J11">
        <v>860</v>
      </c>
      <c r="K11">
        <v>76</v>
      </c>
    </row>
    <row r="12" spans="1:11" x14ac:dyDescent="0.3">
      <c r="G12">
        <v>7.4</v>
      </c>
      <c r="H12">
        <v>84</v>
      </c>
      <c r="I12">
        <v>75</v>
      </c>
      <c r="J12">
        <v>740</v>
      </c>
      <c r="K12">
        <v>64</v>
      </c>
    </row>
    <row r="14" spans="1:11" x14ac:dyDescent="0.3">
      <c r="A14" s="16" t="s">
        <v>53</v>
      </c>
      <c r="B14" s="16"/>
    </row>
    <row r="15" spans="1:11" x14ac:dyDescent="0.3">
      <c r="A15" s="9" t="s">
        <v>54</v>
      </c>
      <c r="B15" s="9" t="s">
        <v>55</v>
      </c>
      <c r="D15" s="17" t="s">
        <v>63</v>
      </c>
      <c r="E15" s="17"/>
    </row>
    <row r="16" spans="1:11" x14ac:dyDescent="0.3">
      <c r="A16" t="s">
        <v>56</v>
      </c>
      <c r="B16">
        <v>55</v>
      </c>
      <c r="D16" s="9" t="s">
        <v>54</v>
      </c>
      <c r="E16" s="9" t="s">
        <v>55</v>
      </c>
      <c r="I16">
        <v>10</v>
      </c>
      <c r="J16">
        <v>-1</v>
      </c>
    </row>
    <row r="17" spans="1:5" x14ac:dyDescent="0.3">
      <c r="A17" t="s">
        <v>57</v>
      </c>
      <c r="B17">
        <v>61</v>
      </c>
      <c r="D17" t="s">
        <v>56</v>
      </c>
      <c r="E17">
        <v>55</v>
      </c>
    </row>
    <row r="18" spans="1:5" x14ac:dyDescent="0.3">
      <c r="A18" t="s">
        <v>58</v>
      </c>
      <c r="D18" t="s">
        <v>57</v>
      </c>
      <c r="E18">
        <v>61</v>
      </c>
    </row>
    <row r="19" spans="1:5" x14ac:dyDescent="0.3">
      <c r="A19" t="s">
        <v>59</v>
      </c>
      <c r="B19">
        <v>72</v>
      </c>
      <c r="D19" t="s">
        <v>58</v>
      </c>
      <c r="E19" s="10">
        <v>60</v>
      </c>
    </row>
    <row r="20" spans="1:5" x14ac:dyDescent="0.3">
      <c r="A20" t="s">
        <v>60</v>
      </c>
      <c r="B20">
        <v>44</v>
      </c>
      <c r="D20" t="s">
        <v>59</v>
      </c>
      <c r="E20">
        <v>72</v>
      </c>
    </row>
    <row r="21" spans="1:5" x14ac:dyDescent="0.3">
      <c r="A21" t="s">
        <v>61</v>
      </c>
      <c r="D21" t="s">
        <v>60</v>
      </c>
      <c r="E21">
        <v>44</v>
      </c>
    </row>
    <row r="22" spans="1:5" x14ac:dyDescent="0.3">
      <c r="A22" t="s">
        <v>62</v>
      </c>
      <c r="B22">
        <v>94</v>
      </c>
      <c r="D22" t="s">
        <v>61</v>
      </c>
      <c r="E22" s="10">
        <v>80</v>
      </c>
    </row>
    <row r="23" spans="1:5" x14ac:dyDescent="0.3">
      <c r="D23" t="s">
        <v>62</v>
      </c>
      <c r="E23">
        <v>94</v>
      </c>
    </row>
  </sheetData>
  <mergeCells count="2">
    <mergeCell ref="A14:B14"/>
    <mergeCell ref="D15:E1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topLeftCell="B1" zoomScale="85" zoomScaleNormal="85" workbookViewId="0">
      <selection activeCell="I21" sqref="I21"/>
    </sheetView>
  </sheetViews>
  <sheetFormatPr defaultRowHeight="14.4" x14ac:dyDescent="0.3"/>
  <cols>
    <col min="7" max="7" width="10.33203125" bestFit="1" customWidth="1"/>
    <col min="8" max="8" width="11.33203125" bestFit="1" customWidth="1"/>
    <col min="9" max="9" width="39.6640625" customWidth="1"/>
  </cols>
  <sheetData>
    <row r="1" spans="1:15" x14ac:dyDescent="0.3">
      <c r="A1" s="11" t="s">
        <v>65</v>
      </c>
      <c r="B1" s="11" t="s">
        <v>66</v>
      </c>
      <c r="C1" s="11" t="s">
        <v>67</v>
      </c>
      <c r="D1" s="11" t="s">
        <v>54</v>
      </c>
      <c r="E1" s="11" t="s">
        <v>68</v>
      </c>
      <c r="F1" s="11" t="s">
        <v>69</v>
      </c>
      <c r="G1" s="11" t="s">
        <v>70</v>
      </c>
      <c r="H1" s="11" t="s">
        <v>116</v>
      </c>
      <c r="I1" s="11" t="s">
        <v>109</v>
      </c>
      <c r="J1" s="11" t="s">
        <v>110</v>
      </c>
      <c r="K1" s="11" t="s">
        <v>111</v>
      </c>
      <c r="L1" s="11" t="s">
        <v>112</v>
      </c>
      <c r="M1" s="11" t="s">
        <v>113</v>
      </c>
      <c r="N1" s="11" t="s">
        <v>114</v>
      </c>
      <c r="O1" s="11" t="s">
        <v>115</v>
      </c>
    </row>
    <row r="2" spans="1:15" x14ac:dyDescent="0.3">
      <c r="A2" s="12">
        <v>1</v>
      </c>
      <c r="B2" s="12" t="s">
        <v>71</v>
      </c>
      <c r="C2" s="12" t="s">
        <v>72</v>
      </c>
      <c r="D2" s="12" t="s">
        <v>59</v>
      </c>
      <c r="E2" s="12" t="s">
        <v>73</v>
      </c>
      <c r="F2" s="13" t="s">
        <v>74</v>
      </c>
      <c r="G2" s="14">
        <v>21000</v>
      </c>
      <c r="H2" s="14">
        <f>SUM(G2:G17)</f>
        <v>223000</v>
      </c>
      <c r="I2" s="15">
        <f>AVERAGE(G2:G17)</f>
        <v>13937.5</v>
      </c>
    </row>
    <row r="3" spans="1:15" x14ac:dyDescent="0.3">
      <c r="A3" s="12">
        <v>2</v>
      </c>
      <c r="B3" s="12" t="s">
        <v>75</v>
      </c>
      <c r="C3" s="12" t="s">
        <v>72</v>
      </c>
      <c r="D3" s="12" t="s">
        <v>59</v>
      </c>
      <c r="E3" s="12" t="s">
        <v>76</v>
      </c>
      <c r="F3" s="13" t="s">
        <v>77</v>
      </c>
      <c r="G3" s="14">
        <v>17000</v>
      </c>
      <c r="H3" s="14" t="s">
        <v>110</v>
      </c>
      <c r="I3" s="15">
        <f t="shared" ref="I3:I17" si="0">AVERAGE(G3:G18)</f>
        <v>13466.666666666666</v>
      </c>
    </row>
    <row r="4" spans="1:15" x14ac:dyDescent="0.3">
      <c r="A4" s="12">
        <v>3</v>
      </c>
      <c r="B4" s="12" t="s">
        <v>78</v>
      </c>
      <c r="C4" s="12" t="s">
        <v>79</v>
      </c>
      <c r="D4" s="12" t="s">
        <v>58</v>
      </c>
      <c r="E4" s="12" t="s">
        <v>80</v>
      </c>
      <c r="F4" s="13" t="s">
        <v>81</v>
      </c>
      <c r="G4" s="14">
        <v>7000</v>
      </c>
      <c r="H4" s="14">
        <f>MAX(G2:G17)</f>
        <v>49000</v>
      </c>
      <c r="I4" s="15">
        <f t="shared" si="0"/>
        <v>13214.285714285714</v>
      </c>
    </row>
    <row r="5" spans="1:15" x14ac:dyDescent="0.3">
      <c r="A5" s="12">
        <v>4</v>
      </c>
      <c r="B5" s="12" t="s">
        <v>82</v>
      </c>
      <c r="C5" s="12" t="s">
        <v>83</v>
      </c>
      <c r="D5" s="12" t="s">
        <v>56</v>
      </c>
      <c r="E5" s="12"/>
      <c r="F5" s="13" t="s">
        <v>84</v>
      </c>
      <c r="G5" s="14">
        <v>10000</v>
      </c>
      <c r="H5" s="14" t="s">
        <v>111</v>
      </c>
      <c r="I5" s="15">
        <f t="shared" si="0"/>
        <v>13692.307692307691</v>
      </c>
    </row>
    <row r="6" spans="1:15" x14ac:dyDescent="0.3">
      <c r="A6" s="12">
        <v>5</v>
      </c>
      <c r="B6" s="12" t="s">
        <v>85</v>
      </c>
      <c r="C6" s="12" t="s">
        <v>79</v>
      </c>
      <c r="D6" s="12" t="s">
        <v>56</v>
      </c>
      <c r="E6" s="12"/>
      <c r="F6" s="13" t="s">
        <v>86</v>
      </c>
      <c r="G6" s="14">
        <v>21000</v>
      </c>
      <c r="H6" s="14">
        <f>MIN(G2:G17)</f>
        <v>1000</v>
      </c>
      <c r="I6" s="15">
        <f t="shared" si="0"/>
        <v>14000</v>
      </c>
    </row>
    <row r="7" spans="1:15" x14ac:dyDescent="0.3">
      <c r="A7" s="12">
        <v>6</v>
      </c>
      <c r="B7" s="12" t="s">
        <v>87</v>
      </c>
      <c r="C7" s="12" t="s">
        <v>79</v>
      </c>
      <c r="D7" s="12" t="s">
        <v>58</v>
      </c>
      <c r="E7" s="12" t="s">
        <v>88</v>
      </c>
      <c r="F7" s="13" t="s">
        <v>81</v>
      </c>
      <c r="G7" s="14">
        <v>10000</v>
      </c>
      <c r="H7" s="14" t="s">
        <v>113</v>
      </c>
      <c r="I7" s="15">
        <f t="shared" si="0"/>
        <v>13363.636363636364</v>
      </c>
    </row>
    <row r="8" spans="1:15" x14ac:dyDescent="0.3">
      <c r="A8" s="12">
        <v>7</v>
      </c>
      <c r="B8" s="12" t="s">
        <v>89</v>
      </c>
      <c r="C8" s="12" t="s">
        <v>72</v>
      </c>
      <c r="D8" s="12" t="s">
        <v>59</v>
      </c>
      <c r="E8" s="12" t="s">
        <v>77</v>
      </c>
      <c r="F8" s="13" t="s">
        <v>90</v>
      </c>
      <c r="G8" s="14">
        <v>13000</v>
      </c>
      <c r="H8" s="14">
        <f>COUNTA(B2:B17)</f>
        <v>16</v>
      </c>
      <c r="I8" s="15">
        <f t="shared" si="0"/>
        <v>13700</v>
      </c>
    </row>
    <row r="9" spans="1:15" x14ac:dyDescent="0.3">
      <c r="A9" s="12">
        <v>8</v>
      </c>
      <c r="B9" s="12" t="s">
        <v>91</v>
      </c>
      <c r="C9" s="12" t="s">
        <v>79</v>
      </c>
      <c r="D9" s="12" t="s">
        <v>56</v>
      </c>
      <c r="E9" s="12" t="s">
        <v>92</v>
      </c>
      <c r="F9" s="13" t="s">
        <v>77</v>
      </c>
      <c r="G9" s="14">
        <v>1000</v>
      </c>
      <c r="H9" s="14" t="s">
        <v>115</v>
      </c>
      <c r="I9" s="15">
        <f t="shared" si="0"/>
        <v>13777.777777777777</v>
      </c>
    </row>
    <row r="10" spans="1:15" x14ac:dyDescent="0.3">
      <c r="A10" s="12">
        <v>9</v>
      </c>
      <c r="B10" s="12" t="s">
        <v>93</v>
      </c>
      <c r="C10" s="12" t="s">
        <v>72</v>
      </c>
      <c r="D10" s="12" t="s">
        <v>56</v>
      </c>
      <c r="E10" s="12" t="s">
        <v>94</v>
      </c>
      <c r="F10" s="13" t="s">
        <v>74</v>
      </c>
      <c r="G10" s="14">
        <v>9000</v>
      </c>
      <c r="H10" s="14"/>
      <c r="I10" s="15">
        <f t="shared" si="0"/>
        <v>15375</v>
      </c>
    </row>
    <row r="11" spans="1:15" x14ac:dyDescent="0.3">
      <c r="A11" s="12">
        <v>10</v>
      </c>
      <c r="B11" s="12" t="s">
        <v>95</v>
      </c>
      <c r="C11" s="12" t="s">
        <v>83</v>
      </c>
      <c r="D11" s="12" t="s">
        <v>57</v>
      </c>
      <c r="E11" s="12" t="s">
        <v>96</v>
      </c>
      <c r="F11" s="13" t="s">
        <v>81</v>
      </c>
      <c r="G11" s="14">
        <v>15000</v>
      </c>
      <c r="H11" s="14"/>
      <c r="I11" s="15">
        <f t="shared" si="0"/>
        <v>16285.714285714286</v>
      </c>
    </row>
    <row r="12" spans="1:15" x14ac:dyDescent="0.3">
      <c r="A12" s="12">
        <v>11</v>
      </c>
      <c r="B12" s="12" t="s">
        <v>97</v>
      </c>
      <c r="C12" s="12" t="s">
        <v>98</v>
      </c>
      <c r="D12" s="12" t="s">
        <v>59</v>
      </c>
      <c r="E12" s="12" t="s">
        <v>77</v>
      </c>
      <c r="F12" s="13" t="s">
        <v>99</v>
      </c>
      <c r="G12" s="14">
        <v>14000</v>
      </c>
      <c r="H12" s="14"/>
      <c r="I12" s="15">
        <f t="shared" si="0"/>
        <v>16500</v>
      </c>
    </row>
    <row r="13" spans="1:15" x14ac:dyDescent="0.3">
      <c r="A13" s="12">
        <v>12</v>
      </c>
      <c r="B13" s="12" t="s">
        <v>100</v>
      </c>
      <c r="C13" s="12" t="s">
        <v>79</v>
      </c>
      <c r="D13" s="12" t="s">
        <v>58</v>
      </c>
      <c r="E13" s="12"/>
      <c r="F13" s="13" t="s">
        <v>86</v>
      </c>
      <c r="G13" s="14">
        <v>2000</v>
      </c>
      <c r="H13" s="14"/>
      <c r="I13" s="15">
        <f t="shared" si="0"/>
        <v>17000</v>
      </c>
    </row>
    <row r="14" spans="1:15" x14ac:dyDescent="0.3">
      <c r="A14" s="12">
        <v>13</v>
      </c>
      <c r="B14" s="12" t="s">
        <v>101</v>
      </c>
      <c r="C14" s="12" t="s">
        <v>98</v>
      </c>
      <c r="D14" s="12" t="s">
        <v>57</v>
      </c>
      <c r="E14" s="12" t="s">
        <v>102</v>
      </c>
      <c r="F14" s="13" t="s">
        <v>90</v>
      </c>
      <c r="G14" s="14">
        <v>19000</v>
      </c>
      <c r="H14" s="14"/>
      <c r="I14" s="15">
        <f t="shared" si="0"/>
        <v>20750</v>
      </c>
    </row>
    <row r="15" spans="1:15" x14ac:dyDescent="0.3">
      <c r="A15" s="12">
        <v>14</v>
      </c>
      <c r="B15" s="12" t="s">
        <v>103</v>
      </c>
      <c r="C15" s="12" t="s">
        <v>72</v>
      </c>
      <c r="D15" s="12" t="s">
        <v>58</v>
      </c>
      <c r="E15" s="12"/>
      <c r="F15" s="13" t="s">
        <v>74</v>
      </c>
      <c r="G15" s="14">
        <v>49000</v>
      </c>
      <c r="H15" s="14"/>
      <c r="I15" s="15">
        <f t="shared" si="0"/>
        <v>21333.333333333332</v>
      </c>
    </row>
    <row r="16" spans="1:15" x14ac:dyDescent="0.3">
      <c r="A16" s="12">
        <v>15</v>
      </c>
      <c r="B16" s="12" t="s">
        <v>104</v>
      </c>
      <c r="C16" s="12" t="s">
        <v>105</v>
      </c>
      <c r="D16" s="12" t="s">
        <v>56</v>
      </c>
      <c r="E16" s="12" t="s">
        <v>106</v>
      </c>
      <c r="F16" s="13" t="s">
        <v>86</v>
      </c>
      <c r="G16" s="14">
        <v>5000</v>
      </c>
      <c r="H16" s="14"/>
      <c r="I16" s="15">
        <f t="shared" si="0"/>
        <v>7500</v>
      </c>
    </row>
    <row r="17" spans="1:10" x14ac:dyDescent="0.3">
      <c r="A17" s="12">
        <v>16</v>
      </c>
      <c r="B17" s="12" t="s">
        <v>107</v>
      </c>
      <c r="C17" s="12" t="s">
        <v>79</v>
      </c>
      <c r="D17" s="12" t="s">
        <v>58</v>
      </c>
      <c r="E17" s="12" t="s">
        <v>108</v>
      </c>
      <c r="F17" s="13" t="s">
        <v>99</v>
      </c>
      <c r="G17" s="14">
        <v>10000</v>
      </c>
      <c r="H17" s="14"/>
      <c r="I17" s="15">
        <f t="shared" si="0"/>
        <v>10000</v>
      </c>
    </row>
    <row r="20" spans="1:10" x14ac:dyDescent="0.3">
      <c r="H20">
        <f>COUNT(G2:G17)</f>
        <v>16</v>
      </c>
      <c r="I20">
        <f>SUMIFS(G2:G17,C2:C17,"Sales",D2:D17,"west")</f>
        <v>51000</v>
      </c>
      <c r="J20" t="s">
        <v>117</v>
      </c>
    </row>
    <row r="21" spans="1:10" x14ac:dyDescent="0.3">
      <c r="H21">
        <f>COUNTA(B2:B17)</f>
        <v>16</v>
      </c>
      <c r="I21">
        <f>AVERAGEIFS(I2:I17,C2:C17,"Sales",D2:D17,"West")</f>
        <v>13701.388888888889</v>
      </c>
      <c r="J21" t="s">
        <v>118</v>
      </c>
    </row>
    <row r="22" spans="1:10" x14ac:dyDescent="0.3">
      <c r="H22">
        <f>COUNTA(E2:E17)</f>
        <v>12</v>
      </c>
      <c r="I22">
        <f>COUNTIFS(C2:C17,"Sales",D2:D17,"West")</f>
        <v>3</v>
      </c>
      <c r="J22" t="s">
        <v>119</v>
      </c>
    </row>
    <row r="23" spans="1:10" x14ac:dyDescent="0.3">
      <c r="H23">
        <f>COUNTIF(C2:C17,"Sales")</f>
        <v>5</v>
      </c>
      <c r="J23" t="s">
        <v>121</v>
      </c>
    </row>
    <row r="24" spans="1:10" x14ac:dyDescent="0.3">
      <c r="H24">
        <f>COUNTIF(G2:G17,"&gt;10000")</f>
        <v>8</v>
      </c>
      <c r="I24">
        <f>SUMIFS(G2:G17,C2:C17,"R&amp;D",D2:D17,"South",F2:F17,"Bangalore")</f>
        <v>17000</v>
      </c>
      <c r="J24" t="s">
        <v>120</v>
      </c>
    </row>
    <row r="25" spans="1:10" x14ac:dyDescent="0.3">
      <c r="H25">
        <f>COUNTIF(G2:G17,"10000")</f>
        <v>3</v>
      </c>
      <c r="I25">
        <f>COUNTIFS(G2:G17,"&gt;8000",G2:G17,"&lt;12000")</f>
        <v>4</v>
      </c>
      <c r="J25" t="s">
        <v>122</v>
      </c>
    </row>
    <row r="26" spans="1:10" x14ac:dyDescent="0.3">
      <c r="H26">
        <f>SUMIF(C2:C17,"Sales",G2:G17)</f>
        <v>109000</v>
      </c>
    </row>
    <row r="27" spans="1:10" x14ac:dyDescent="0.3">
      <c r="H27">
        <f>AVERAGEIF(C2:C17,"Sales",G2:G17)</f>
        <v>21800</v>
      </c>
    </row>
    <row r="28" spans="1:10" x14ac:dyDescent="0.3">
      <c r="H28">
        <f>COUNTIF(F2:F17,"Mumbai")</f>
        <v>3</v>
      </c>
    </row>
    <row r="30" spans="1:10" x14ac:dyDescent="0.3">
      <c r="I30" t="e">
        <f>MAX(IF(C2:C17="Sales",IF(D2:D17="West",G2:G17)))</f>
        <v>#VALUE!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I24" sqref="I24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Ashutosh</cp:lastModifiedBy>
  <dcterms:created xsi:type="dcterms:W3CDTF">2024-04-12T14:01:39Z</dcterms:created>
  <dcterms:modified xsi:type="dcterms:W3CDTF">2024-05-04T04:20:37Z</dcterms:modified>
</cp:coreProperties>
</file>