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<sst xmlns="http://schemas.openxmlformats.org/spreadsheetml/2006/main" count="33" uniqueCount="28">
  <si>
    <t>Services</t>
  </si>
  <si>
    <t>Service parameter</t>
  </si>
  <si>
    <t>service unit price</t>
  </si>
  <si>
    <t xml:space="preserve">Service Potential </t>
  </si>
  <si>
    <t>Aggregate Market</t>
  </si>
  <si>
    <t>Targeted Market</t>
  </si>
  <si>
    <t>Service unit</t>
  </si>
  <si>
    <t>MoonFarm Turnover</t>
  </si>
  <si>
    <t>Profit in Percentage</t>
  </si>
  <si>
    <t>Profit</t>
  </si>
  <si>
    <t>Total Exp. In Percentage</t>
  </si>
  <si>
    <t>Total Expenses</t>
  </si>
  <si>
    <t>Net profit/Loss</t>
  </si>
  <si>
    <t>Plughing</t>
  </si>
  <si>
    <t>Per acer</t>
  </si>
  <si>
    <t>Rotar</t>
  </si>
  <si>
    <t>Land leveling</t>
  </si>
  <si>
    <t>per hour</t>
  </si>
  <si>
    <t>Threshing</t>
  </si>
  <si>
    <t>per acer</t>
  </si>
  <si>
    <t>Sowing</t>
  </si>
  <si>
    <t>Troli</t>
  </si>
  <si>
    <t>Per hour</t>
  </si>
  <si>
    <t>Tanker</t>
  </si>
  <si>
    <t>Bagasse cutter</t>
  </si>
  <si>
    <t>Razer</t>
  </si>
  <si>
    <t>Furrow</t>
  </si>
  <si>
    <t>Per acre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</si>
</sst>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80" fontId="1" fillId="0" borderId="1" xfId="1" applyNumberFormat="1" applyFont="1" applyBorder="1" applyAlignment="1">
      <alignment horizontal="center" vertical="center" wrapText="1"/>
    </xf>
    <xf numFmtId="180" fontId="1" fillId="0" borderId="2" xfId="1" applyNumberFormat="1" applyFont="1" applyBorder="1" applyAlignment="1">
      <alignment horizontal="center" vertical="center" wrapText="1"/>
    </xf>
    <xf numFmtId="180" fontId="2" fillId="0" borderId="3" xfId="1" applyNumberFormat="1" applyFont="1" applyBorder="1" applyAlignment="1">
      <alignment horizontal="left" vertical="center"/>
    </xf>
    <xf numFmtId="180" fontId="3" fillId="0" borderId="3" xfId="1" applyNumberFormat="1" applyFont="1" applyBorder="1" applyAlignment="1">
      <alignment horizontal="center" vertical="center"/>
    </xf>
    <xf numFmtId="180" fontId="3" fillId="2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180" fontId="2" fillId="0" borderId="3" xfId="1" applyNumberFormat="1" applyFont="1" applyBorder="1" applyAlignment="1">
      <alignment horizontal="center" vertical="center"/>
    </xf>
    <xf numFmtId="180" fontId="3" fillId="2" borderId="3" xfId="1" applyNumberFormat="1" applyFont="1" applyFill="1" applyBorder="1" applyAlignment="1">
      <alignment horizontal="center" vertical="center"/>
    </xf>
    <xf numFmtId="180" fontId="2" fillId="0" borderId="2" xfId="1" applyNumberFormat="1" applyFont="1" applyBorder="1" applyAlignment="1">
      <alignment horizontal="left" vertical="center"/>
    </xf>
    <xf numFmtId="180" fontId="3" fillId="0" borderId="4" xfId="1" applyNumberFormat="1" applyFont="1" applyBorder="1" applyAlignment="1">
      <alignment horizontal="center" vertical="center"/>
    </xf>
    <xf numFmtId="180" fontId="3" fillId="2" borderId="2" xfId="1" applyNumberFormat="1" applyFont="1" applyFill="1" applyBorder="1" applyAlignment="1">
      <alignment horizontal="center" vertical="center"/>
    </xf>
    <xf numFmtId="9" fontId="1" fillId="0" borderId="2" xfId="3" applyFont="1" applyBorder="1" applyAlignment="1">
      <alignment horizontal="center" vertical="center" wrapText="1"/>
    </xf>
    <xf numFmtId="180" fontId="1" fillId="0" borderId="2" xfId="1" applyNumberFormat="1" applyFont="1" applyBorder="1" applyAlignment="1">
      <alignment horizontal="center" vertical="center"/>
    </xf>
    <xf numFmtId="9" fontId="2" fillId="0" borderId="3" xfId="3" applyNumberFormat="1" applyFont="1" applyBorder="1" applyAlignment="1">
      <alignment horizontal="center" vertical="center"/>
    </xf>
    <xf numFmtId="9" fontId="2" fillId="0" borderId="3" xfId="3" applyFont="1" applyBorder="1" applyAlignment="1">
      <alignment horizontal="center" vertical="center"/>
    </xf>
    <xf numFmtId="180" fontId="2" fillId="0" borderId="2" xfId="1" applyNumberFormat="1" applyFont="1" applyBorder="1" applyAlignment="1">
      <alignment horizontal="center" vertical="center"/>
    </xf>
    <xf numFmtId="9" fontId="2" fillId="0" borderId="2" xfId="3" applyNumberFormat="1" applyFont="1" applyBorder="1" applyAlignment="1">
      <alignment horizontal="center" vertical="center"/>
    </xf>
    <xf numFmtId="9" fontId="2" fillId="0" borderId="2" xfId="3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Q18"/>
  <sheetViews>
    <sheetView tabSelected="1" topLeftCell="B1" workbookViewId="0">
      <selection activeCell="E3" sqref="E3"/>
    </sheetView>
  </sheetViews>
  <sheetFormatPr defaultColWidth="9.14285714285714" defaultRowHeight="15"/>
  <cols>
    <col min="4" max="4" width="14.1428571428571" customWidth="1"/>
    <col min="5" max="5" width="15.4285714285714" customWidth="1"/>
    <col min="6" max="6" width="12" customWidth="1"/>
    <col min="7" max="7" width="14.2857142857143" customWidth="1"/>
    <col min="8" max="8" width="13.8571428571429" customWidth="1"/>
    <col min="9" max="9" width="13.1428571428571" customWidth="1"/>
    <col min="10" max="10" width="10.7142857142857" customWidth="1"/>
    <col min="11" max="11" width="15" customWidth="1"/>
    <col min="12" max="12" width="14.2857142857143" customWidth="1"/>
    <col min="13" max="13" width="9" customWidth="1"/>
    <col min="14" max="14" width="14.4285714285714" customWidth="1"/>
    <col min="15" max="15" width="12" customWidth="1"/>
    <col min="16" max="16" width="9.57142857142857"/>
  </cols>
  <sheetData>
    <row r="6" ht="19" customHeight="1"/>
    <row r="7" ht="57" spans="4:17">
      <c r="D7" s="1" t="s">
        <v>0</v>
      </c>
      <c r="E7" s="2" t="s">
        <v>1</v>
      </c>
      <c r="F7" s="2" t="s">
        <v>2</v>
      </c>
      <c r="G7" s="1" t="s">
        <v>3</v>
      </c>
      <c r="H7" s="2" t="s">
        <v>4</v>
      </c>
      <c r="I7" s="12" t="s">
        <v>5</v>
      </c>
      <c r="J7" s="2" t="s">
        <v>6</v>
      </c>
      <c r="K7" s="2" t="s">
        <v>7</v>
      </c>
      <c r="L7" s="12" t="s">
        <v>8</v>
      </c>
      <c r="M7" s="13" t="s">
        <v>9</v>
      </c>
      <c r="N7" s="12" t="s">
        <v>10</v>
      </c>
      <c r="O7" s="2" t="s">
        <v>11</v>
      </c>
      <c r="P7" s="2" t="s">
        <v>12</v>
      </c>
      <c r="Q7" s="19"/>
    </row>
    <row r="8" ht="16.5" spans="4:16">
      <c r="D8" s="3" t="s">
        <v>13</v>
      </c>
      <c r="E8" s="4" t="s">
        <v>14</v>
      </c>
      <c r="F8" s="5">
        <v>3200</v>
      </c>
      <c r="G8" s="6">
        <v>3653</v>
      </c>
      <c r="H8" s="7">
        <f t="shared" ref="H8:H17" si="0">G8*F8</f>
        <v>11689600</v>
      </c>
      <c r="I8" s="14">
        <v>0.2</v>
      </c>
      <c r="J8" s="7">
        <f t="shared" ref="J8:J17" si="1">G8*I8</f>
        <v>730.6</v>
      </c>
      <c r="K8" s="7">
        <f t="shared" ref="K8:K12" si="2">J8*F8</f>
        <v>2337920</v>
      </c>
      <c r="L8" s="15">
        <v>0.1</v>
      </c>
      <c r="M8" s="7">
        <f t="shared" ref="M8:M17" si="3">K8*L8</f>
        <v>233792</v>
      </c>
      <c r="N8" s="15">
        <v>0.2</v>
      </c>
      <c r="O8" s="7">
        <f t="shared" ref="O8:O17" si="4">M8*N8</f>
        <v>46758.4</v>
      </c>
      <c r="P8" s="7">
        <f t="shared" ref="P8:P17" si="5">M8-O8</f>
        <v>187033.6</v>
      </c>
    </row>
    <row r="9" ht="15.75" spans="4:16">
      <c r="D9" s="3" t="s">
        <v>15</v>
      </c>
      <c r="E9" s="4" t="s">
        <v>14</v>
      </c>
      <c r="F9" s="5">
        <v>3000</v>
      </c>
      <c r="G9" s="6">
        <v>3654</v>
      </c>
      <c r="H9" s="7">
        <f t="shared" si="0"/>
        <v>10962000</v>
      </c>
      <c r="I9" s="14">
        <v>0.18</v>
      </c>
      <c r="J9" s="7">
        <f t="shared" si="1"/>
        <v>657.72</v>
      </c>
      <c r="K9" s="7">
        <f t="shared" si="2"/>
        <v>1973160</v>
      </c>
      <c r="L9" s="15">
        <v>0.1</v>
      </c>
      <c r="M9" s="7">
        <f t="shared" si="3"/>
        <v>197316</v>
      </c>
      <c r="N9" s="15">
        <v>0.2</v>
      </c>
      <c r="O9" s="7">
        <f t="shared" si="4"/>
        <v>39463.2</v>
      </c>
      <c r="P9" s="7">
        <f t="shared" si="5"/>
        <v>157852.8</v>
      </c>
    </row>
    <row r="10" ht="15.75" spans="4:16">
      <c r="D10" s="3" t="s">
        <v>16</v>
      </c>
      <c r="E10" s="4" t="s">
        <v>17</v>
      </c>
      <c r="F10" s="5">
        <v>400</v>
      </c>
      <c r="G10" s="6">
        <v>3655</v>
      </c>
      <c r="H10" s="7">
        <f t="shared" si="0"/>
        <v>1462000</v>
      </c>
      <c r="I10" s="14">
        <v>0.15</v>
      </c>
      <c r="J10" s="7">
        <f t="shared" si="1"/>
        <v>548.25</v>
      </c>
      <c r="K10" s="7">
        <f t="shared" ref="K10:K14" si="6">J10*(F10*6)</f>
        <v>1315800</v>
      </c>
      <c r="L10" s="14">
        <v>0.05</v>
      </c>
      <c r="M10" s="7">
        <f t="shared" si="3"/>
        <v>65790</v>
      </c>
      <c r="N10" s="14">
        <v>0.02</v>
      </c>
      <c r="O10" s="7">
        <f t="shared" si="4"/>
        <v>1315.8</v>
      </c>
      <c r="P10" s="7">
        <f t="shared" si="5"/>
        <v>64474.2</v>
      </c>
    </row>
    <row r="11" ht="15.75" spans="4:16">
      <c r="D11" s="3" t="s">
        <v>18</v>
      </c>
      <c r="E11" s="4" t="s">
        <v>19</v>
      </c>
      <c r="F11" s="5">
        <v>1650</v>
      </c>
      <c r="G11" s="6">
        <v>3656</v>
      </c>
      <c r="H11" s="7">
        <f t="shared" si="0"/>
        <v>6032400</v>
      </c>
      <c r="I11" s="14">
        <v>0.21</v>
      </c>
      <c r="J11" s="7">
        <f t="shared" si="1"/>
        <v>767.76</v>
      </c>
      <c r="K11" s="7">
        <f t="shared" si="2"/>
        <v>1266804</v>
      </c>
      <c r="L11" s="15">
        <v>0.1</v>
      </c>
      <c r="M11" s="7">
        <f t="shared" si="3"/>
        <v>126680.4</v>
      </c>
      <c r="N11" s="15">
        <v>0.2</v>
      </c>
      <c r="O11" s="7">
        <f t="shared" si="4"/>
        <v>25336.08</v>
      </c>
      <c r="P11" s="7">
        <f t="shared" si="5"/>
        <v>101344.32</v>
      </c>
    </row>
    <row r="12" ht="15.75" spans="4:16">
      <c r="D12" s="3" t="s">
        <v>20</v>
      </c>
      <c r="E12" s="4" t="s">
        <v>14</v>
      </c>
      <c r="F12" s="8">
        <v>1650</v>
      </c>
      <c r="G12" s="6">
        <v>3657</v>
      </c>
      <c r="H12" s="7">
        <f t="shared" si="0"/>
        <v>6034050</v>
      </c>
      <c r="I12" s="14">
        <v>0.16</v>
      </c>
      <c r="J12" s="7">
        <f t="shared" si="1"/>
        <v>585.12</v>
      </c>
      <c r="K12" s="7">
        <f t="shared" si="2"/>
        <v>965448</v>
      </c>
      <c r="L12" s="15">
        <v>0.1</v>
      </c>
      <c r="M12" s="7">
        <f t="shared" si="3"/>
        <v>96544.8</v>
      </c>
      <c r="N12" s="15">
        <v>0.2</v>
      </c>
      <c r="O12" s="7">
        <f t="shared" si="4"/>
        <v>19308.96</v>
      </c>
      <c r="P12" s="7">
        <f t="shared" si="5"/>
        <v>77235.84</v>
      </c>
    </row>
    <row r="13" ht="15.75" spans="4:16">
      <c r="D13" s="3" t="s">
        <v>21</v>
      </c>
      <c r="E13" s="4" t="s">
        <v>22</v>
      </c>
      <c r="F13" s="8">
        <v>400</v>
      </c>
      <c r="G13" s="6">
        <v>3658</v>
      </c>
      <c r="H13" s="7">
        <f t="shared" si="0"/>
        <v>1463200</v>
      </c>
      <c r="I13" s="14">
        <v>0.22</v>
      </c>
      <c r="J13" s="7">
        <f t="shared" si="1"/>
        <v>804.76</v>
      </c>
      <c r="K13" s="7">
        <f t="shared" si="6"/>
        <v>1931424</v>
      </c>
      <c r="L13" s="15">
        <v>0.1</v>
      </c>
      <c r="M13" s="7">
        <f t="shared" si="3"/>
        <v>193142.4</v>
      </c>
      <c r="N13" s="15">
        <v>0.2</v>
      </c>
      <c r="O13" s="7">
        <f t="shared" si="4"/>
        <v>38628.48</v>
      </c>
      <c r="P13" s="7">
        <f t="shared" si="5"/>
        <v>154513.92</v>
      </c>
    </row>
    <row r="14" ht="15.75" spans="4:16">
      <c r="D14" s="3" t="s">
        <v>23</v>
      </c>
      <c r="E14" s="4" t="s">
        <v>17</v>
      </c>
      <c r="F14" s="5">
        <v>500</v>
      </c>
      <c r="G14" s="6">
        <v>3659</v>
      </c>
      <c r="H14" s="7">
        <f t="shared" si="0"/>
        <v>1829500</v>
      </c>
      <c r="I14" s="14">
        <v>0.12</v>
      </c>
      <c r="J14" s="7">
        <f t="shared" si="1"/>
        <v>439.08</v>
      </c>
      <c r="K14" s="7">
        <f t="shared" si="6"/>
        <v>1317240</v>
      </c>
      <c r="L14" s="14">
        <v>0.05</v>
      </c>
      <c r="M14" s="7">
        <f t="shared" si="3"/>
        <v>65862</v>
      </c>
      <c r="N14" s="15">
        <v>0.2</v>
      </c>
      <c r="O14" s="7">
        <f t="shared" si="4"/>
        <v>13172.4</v>
      </c>
      <c r="P14" s="7">
        <f t="shared" si="5"/>
        <v>52689.6</v>
      </c>
    </row>
    <row r="15" ht="15.75" spans="4:16">
      <c r="D15" s="3" t="s">
        <v>24</v>
      </c>
      <c r="E15" s="4" t="s">
        <v>14</v>
      </c>
      <c r="F15" s="5">
        <v>3000</v>
      </c>
      <c r="G15" s="6">
        <v>3660</v>
      </c>
      <c r="H15" s="7">
        <f t="shared" si="0"/>
        <v>10980000</v>
      </c>
      <c r="I15" s="14">
        <v>0.17</v>
      </c>
      <c r="J15" s="7">
        <f t="shared" si="1"/>
        <v>622.2</v>
      </c>
      <c r="K15" s="7">
        <f t="shared" ref="K15:K17" si="7">J15*F15</f>
        <v>1866600</v>
      </c>
      <c r="L15" s="15">
        <v>0.1</v>
      </c>
      <c r="M15" s="7">
        <f t="shared" si="3"/>
        <v>186660</v>
      </c>
      <c r="N15" s="15">
        <v>0.2</v>
      </c>
      <c r="O15" s="7">
        <f t="shared" si="4"/>
        <v>37332</v>
      </c>
      <c r="P15" s="7">
        <f t="shared" si="5"/>
        <v>149328</v>
      </c>
    </row>
    <row r="16" ht="15.75" spans="4:16">
      <c r="D16" s="3" t="s">
        <v>25</v>
      </c>
      <c r="E16" s="4" t="s">
        <v>14</v>
      </c>
      <c r="F16" s="8">
        <v>1200</v>
      </c>
      <c r="G16" s="6">
        <v>3661</v>
      </c>
      <c r="H16" s="7">
        <f t="shared" si="0"/>
        <v>4393200</v>
      </c>
      <c r="I16" s="14">
        <v>0.05</v>
      </c>
      <c r="J16" s="7">
        <f t="shared" si="1"/>
        <v>183.05</v>
      </c>
      <c r="K16" s="7">
        <f t="shared" si="7"/>
        <v>219660</v>
      </c>
      <c r="L16" s="14">
        <v>0.05</v>
      </c>
      <c r="M16" s="7">
        <f t="shared" si="3"/>
        <v>10983</v>
      </c>
      <c r="N16" s="15">
        <v>0.2</v>
      </c>
      <c r="O16" s="7">
        <f t="shared" si="4"/>
        <v>2196.6</v>
      </c>
      <c r="P16" s="7">
        <f t="shared" si="5"/>
        <v>8786.4</v>
      </c>
    </row>
    <row r="17" ht="16.5" spans="4:16">
      <c r="D17" s="9" t="s">
        <v>26</v>
      </c>
      <c r="E17" s="10" t="s">
        <v>27</v>
      </c>
      <c r="F17" s="11">
        <v>1200</v>
      </c>
      <c r="G17" s="6">
        <v>3662</v>
      </c>
      <c r="H17" s="7">
        <f t="shared" si="0"/>
        <v>4394400</v>
      </c>
      <c r="I17" s="14">
        <v>0.08</v>
      </c>
      <c r="J17" s="16">
        <f t="shared" si="1"/>
        <v>292.96</v>
      </c>
      <c r="K17" s="16">
        <f t="shared" si="7"/>
        <v>351552</v>
      </c>
      <c r="L17" s="17">
        <v>0.05</v>
      </c>
      <c r="M17" s="16">
        <f t="shared" si="3"/>
        <v>17577.6</v>
      </c>
      <c r="N17" s="18">
        <v>0.2</v>
      </c>
      <c r="O17" s="16">
        <f t="shared" si="4"/>
        <v>3515.52</v>
      </c>
      <c r="P17" s="16">
        <f t="shared" si="5"/>
        <v>14062.08</v>
      </c>
    </row>
    <row r="18" ht="15.7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2023-09-01T12:45:13Z</dcterms:created>
  <dcterms:modified xsi:type="dcterms:W3CDTF">2023-09-01T12:48:35Z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B08D6C62332B4F529ABCF4C5BFB8B3F4_11</vt:lpwstr>
  </property>
  <property fmtid="{D5CDD505-2E9C-101B-9397-08002B2CF9AE}" pid="3" name="KSOProductBuildVer">
    <vt:lpwstr>1033-12.2.0.13193</vt:lpwstr>
  </property>
</Properties>
</file>