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mc:AlternateContent xmlns:mc="http://schemas.openxmlformats.org/markup-compatibility/2006">
    <mc:Choice Requires="x15">
      <x15ac:absPath xmlns:x15ac="http://schemas.microsoft.com/office/spreadsheetml/2010/11/ac" url="D:\Data for Project\Political data Freedom House\"/>
    </mc:Choice>
  </mc:AlternateContent>
  <xr:revisionPtr revIDLastSave="0" documentId="13_ncr:1_{93A04F67-AF9A-4D62-A6E5-A6FC027A6651}" xr6:coauthVersionLast="45" xr6:coauthVersionMax="45" xr10:uidLastSave="{00000000-0000-0000-0000-000000000000}"/>
  <bookViews>
    <workbookView xWindow="-120" yWindow="-120" windowWidth="20730" windowHeight="11160" activeTab="1" xr2:uid="{00000000-000D-0000-FFFF-FFFF00000000}"/>
  </bookViews>
  <sheets>
    <sheet name="INDEX" sheetId="3" r:id="rId1"/>
    <sheet name="Country Ratings, Statuses " sheetId="1" r:id="rId2"/>
    <sheet name="Territory Ratings, Statuses" sheetId="2" r:id="rId3"/>
    <sheet name="Historical distribution" sheetId="5" r:id="rId4"/>
  </sheets>
  <definedNames>
    <definedName name="_xlnm._FilterDatabase" localSheetId="1" hidden="1">'Country Ratings, Statuses '!$A$1:$A$1</definedName>
    <definedName name="_xlnm._FilterDatabase" localSheetId="3" hidden="1">'Historical distribution'!$O$1:$P$1</definedName>
    <definedName name="_xlnm.Print_Titles" localSheetId="1">'Country Ratings, Statuses '!$A:$A,'Country Ratings, Statuses '!$1:$1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2" i="5" l="1"/>
  <c r="F2" i="5"/>
  <c r="D2" i="5"/>
  <c r="C2" i="5"/>
  <c r="E2" i="5" l="1"/>
  <c r="G2" i="5"/>
  <c r="I2" i="5"/>
  <c r="V4" i="5"/>
  <c r="V5" i="5"/>
  <c r="V6" i="5"/>
  <c r="V7" i="5"/>
  <c r="V8" i="5"/>
  <c r="V9" i="5"/>
  <c r="V10" i="5"/>
  <c r="V11" i="5"/>
  <c r="V12" i="5"/>
  <c r="V13" i="5"/>
  <c r="V14" i="5"/>
  <c r="V15" i="5"/>
  <c r="V16" i="5"/>
  <c r="V17" i="5"/>
  <c r="V18" i="5"/>
  <c r="V19" i="5"/>
  <c r="V20" i="5"/>
  <c r="V21" i="5"/>
  <c r="V22" i="5"/>
  <c r="V23" i="5"/>
  <c r="V24" i="5"/>
  <c r="V25" i="5"/>
  <c r="V26" i="5"/>
  <c r="V27" i="5"/>
  <c r="V28" i="5"/>
  <c r="V29" i="5"/>
  <c r="V30" i="5"/>
  <c r="V31" i="5"/>
  <c r="V32" i="5"/>
  <c r="V33" i="5"/>
  <c r="V34" i="5"/>
  <c r="V35" i="5"/>
  <c r="V36" i="5"/>
  <c r="V37" i="5"/>
  <c r="V38" i="5"/>
  <c r="V39" i="5"/>
  <c r="V40" i="5"/>
  <c r="V41" i="5"/>
  <c r="V42" i="5"/>
  <c r="V43" i="5"/>
  <c r="V44" i="5"/>
  <c r="V45" i="5"/>
  <c r="V46" i="5"/>
  <c r="V47" i="5"/>
  <c r="V48" i="5"/>
  <c r="V49" i="5"/>
  <c r="V50" i="5"/>
  <c r="V51" i="5"/>
  <c r="V52" i="5"/>
  <c r="V53" i="5"/>
  <c r="V54" i="5"/>
  <c r="V55" i="5"/>
  <c r="V56" i="5"/>
  <c r="V57" i="5"/>
  <c r="V58" i="5"/>
  <c r="V59" i="5"/>
  <c r="V60" i="5"/>
  <c r="V61" i="5"/>
  <c r="V62" i="5"/>
  <c r="V63" i="5"/>
  <c r="V64" i="5"/>
  <c r="V65" i="5"/>
  <c r="V66" i="5"/>
  <c r="V67" i="5"/>
  <c r="V68" i="5"/>
  <c r="V69" i="5"/>
  <c r="V70" i="5"/>
  <c r="V71" i="5"/>
  <c r="V72" i="5"/>
  <c r="V73" i="5"/>
  <c r="V74" i="5"/>
  <c r="V75" i="5"/>
  <c r="V76" i="5"/>
  <c r="V77" i="5"/>
  <c r="V78" i="5"/>
  <c r="V79" i="5"/>
  <c r="V80" i="5"/>
  <c r="V81" i="5"/>
  <c r="V82" i="5"/>
  <c r="V83" i="5"/>
  <c r="V84" i="5"/>
  <c r="V85" i="5"/>
  <c r="V86" i="5"/>
  <c r="V87" i="5"/>
  <c r="V88" i="5"/>
  <c r="V89" i="5"/>
  <c r="V90" i="5"/>
  <c r="V91" i="5"/>
  <c r="V92" i="5"/>
  <c r="V93" i="5"/>
  <c r="V94" i="5"/>
  <c r="V95" i="5"/>
  <c r="V96" i="5"/>
  <c r="V97" i="5"/>
  <c r="V98" i="5"/>
  <c r="V99" i="5"/>
  <c r="V100" i="5"/>
  <c r="V101" i="5"/>
  <c r="V102" i="5"/>
  <c r="V103" i="5"/>
  <c r="V104" i="5"/>
  <c r="V105" i="5"/>
  <c r="V106" i="5"/>
  <c r="V107" i="5"/>
  <c r="V108" i="5"/>
  <c r="V109" i="5"/>
  <c r="V110" i="5"/>
  <c r="V111" i="5"/>
  <c r="V112" i="5"/>
  <c r="V113" i="5"/>
  <c r="V114" i="5"/>
  <c r="V115" i="5"/>
  <c r="V116" i="5"/>
  <c r="V117" i="5"/>
  <c r="V118" i="5"/>
  <c r="V119" i="5"/>
  <c r="V120" i="5"/>
  <c r="V121" i="5"/>
  <c r="V122" i="5"/>
  <c r="V123" i="5"/>
  <c r="V124" i="5"/>
  <c r="V125" i="5"/>
  <c r="V126" i="5"/>
  <c r="V127" i="5"/>
  <c r="V128" i="5"/>
  <c r="V129" i="5"/>
  <c r="V130" i="5"/>
  <c r="V131" i="5"/>
  <c r="V132" i="5"/>
  <c r="V133" i="5"/>
  <c r="V134" i="5"/>
  <c r="V135" i="5"/>
  <c r="V136" i="5"/>
  <c r="V137" i="5"/>
  <c r="V138" i="5"/>
  <c r="V139" i="5"/>
  <c r="V140" i="5"/>
  <c r="V141" i="5"/>
  <c r="V142" i="5"/>
  <c r="V143" i="5"/>
  <c r="V144" i="5"/>
  <c r="V145" i="5"/>
  <c r="V146" i="5"/>
  <c r="V147" i="5"/>
  <c r="V148" i="5"/>
  <c r="V149" i="5"/>
  <c r="V150" i="5"/>
  <c r="V151" i="5"/>
  <c r="V152" i="5"/>
  <c r="V153" i="5"/>
  <c r="V154" i="5"/>
  <c r="V155" i="5"/>
  <c r="V156" i="5"/>
  <c r="V157" i="5"/>
  <c r="V158" i="5"/>
  <c r="V159" i="5"/>
  <c r="V160" i="5"/>
  <c r="V161" i="5"/>
  <c r="V162" i="5"/>
  <c r="V163" i="5"/>
  <c r="V164" i="5"/>
  <c r="V165" i="5"/>
  <c r="V166" i="5"/>
  <c r="V167" i="5"/>
  <c r="V168" i="5"/>
  <c r="V169" i="5"/>
  <c r="V170" i="5"/>
  <c r="V171" i="5"/>
  <c r="V172" i="5"/>
  <c r="V173" i="5"/>
  <c r="V174" i="5"/>
  <c r="V175" i="5"/>
  <c r="V176" i="5"/>
  <c r="V177" i="5"/>
  <c r="V178" i="5"/>
  <c r="V179" i="5"/>
  <c r="V180" i="5"/>
  <c r="V181" i="5"/>
  <c r="V182" i="5"/>
  <c r="V183" i="5"/>
  <c r="V184" i="5"/>
  <c r="V185" i="5"/>
  <c r="V186" i="5"/>
  <c r="V187" i="5"/>
  <c r="V188" i="5"/>
  <c r="V189" i="5"/>
  <c r="V190" i="5"/>
  <c r="V191" i="5"/>
  <c r="V192" i="5"/>
  <c r="V193" i="5"/>
  <c r="V194" i="5"/>
  <c r="V195" i="5"/>
  <c r="V196" i="5"/>
  <c r="V197" i="5"/>
  <c r="V198" i="5"/>
  <c r="V199" i="5"/>
  <c r="V200" i="5"/>
  <c r="V201" i="5"/>
  <c r="V202" i="5"/>
  <c r="V203" i="5"/>
  <c r="V204" i="5"/>
  <c r="V205" i="5"/>
  <c r="V206" i="5"/>
  <c r="V207" i="5"/>
  <c r="V208" i="5"/>
  <c r="V3" i="5"/>
  <c r="H48" i="5"/>
  <c r="F48" i="5"/>
  <c r="D48" i="5"/>
  <c r="C48" i="5"/>
  <c r="H47" i="5"/>
  <c r="F47" i="5"/>
  <c r="D47" i="5"/>
  <c r="C47" i="5"/>
  <c r="H46" i="5"/>
  <c r="F46" i="5"/>
  <c r="D46" i="5"/>
  <c r="C46" i="5"/>
  <c r="H45" i="5"/>
  <c r="F45" i="5"/>
  <c r="D45" i="5"/>
  <c r="C45" i="5"/>
  <c r="H44" i="5"/>
  <c r="F44" i="5"/>
  <c r="D44" i="5"/>
  <c r="C44" i="5"/>
  <c r="H43" i="5"/>
  <c r="F43" i="5"/>
  <c r="D43" i="5"/>
  <c r="C43" i="5"/>
  <c r="H42" i="5"/>
  <c r="F42" i="5"/>
  <c r="D42" i="5"/>
  <c r="C42" i="5"/>
  <c r="H41" i="5"/>
  <c r="F41" i="5"/>
  <c r="D41" i="5"/>
  <c r="C41" i="5"/>
  <c r="H40" i="5"/>
  <c r="F40" i="5"/>
  <c r="D40" i="5"/>
  <c r="C40" i="5"/>
  <c r="H39" i="5"/>
  <c r="F39" i="5"/>
  <c r="D39" i="5"/>
  <c r="C39" i="5"/>
  <c r="H38" i="5"/>
  <c r="F38" i="5"/>
  <c r="D38" i="5"/>
  <c r="C38" i="5"/>
  <c r="H37" i="5"/>
  <c r="F37" i="5"/>
  <c r="D37" i="5"/>
  <c r="C37" i="5"/>
  <c r="H36" i="5"/>
  <c r="F36" i="5"/>
  <c r="D36" i="5"/>
  <c r="C36" i="5"/>
  <c r="H35" i="5"/>
  <c r="F35" i="5"/>
  <c r="D35" i="5"/>
  <c r="C35" i="5"/>
  <c r="H34" i="5"/>
  <c r="F34" i="5"/>
  <c r="D34" i="5"/>
  <c r="C34" i="5"/>
  <c r="H33" i="5"/>
  <c r="F33" i="5"/>
  <c r="D33" i="5"/>
  <c r="C33" i="5"/>
  <c r="H32" i="5"/>
  <c r="F32" i="5"/>
  <c r="D32" i="5"/>
  <c r="C32" i="5"/>
  <c r="H31" i="5"/>
  <c r="F31" i="5"/>
  <c r="D31" i="5"/>
  <c r="C31" i="5"/>
  <c r="H30" i="5"/>
  <c r="F30" i="5"/>
  <c r="D30" i="5"/>
  <c r="C30" i="5"/>
  <c r="H29" i="5"/>
  <c r="F29" i="5"/>
  <c r="D29" i="5"/>
  <c r="C29" i="5"/>
  <c r="H28" i="5"/>
  <c r="F28" i="5"/>
  <c r="D28" i="5"/>
  <c r="C28" i="5"/>
  <c r="H27" i="5"/>
  <c r="F27" i="5"/>
  <c r="D27" i="5"/>
  <c r="C27" i="5"/>
  <c r="H26" i="5"/>
  <c r="F26" i="5"/>
  <c r="D26" i="5"/>
  <c r="C26" i="5"/>
  <c r="F25" i="5" l="1"/>
  <c r="H25" i="5"/>
  <c r="D25" i="5"/>
  <c r="C25" i="5"/>
  <c r="H24" i="5"/>
  <c r="F24" i="5"/>
  <c r="D24" i="5"/>
  <c r="C24" i="5"/>
  <c r="H23" i="5"/>
  <c r="F23" i="5"/>
  <c r="D23" i="5"/>
  <c r="C23" i="5"/>
  <c r="H22" i="5"/>
  <c r="F22" i="5"/>
  <c r="D22" i="5"/>
  <c r="C22" i="5"/>
  <c r="H21" i="5"/>
  <c r="F21" i="5"/>
  <c r="D21" i="5"/>
  <c r="C21" i="5"/>
  <c r="H20" i="5" l="1"/>
  <c r="F20" i="5"/>
  <c r="D20" i="5"/>
  <c r="C20" i="5"/>
  <c r="H19" i="5"/>
  <c r="F19" i="5"/>
  <c r="D19" i="5"/>
  <c r="C19" i="5"/>
  <c r="H18" i="5"/>
  <c r="F18" i="5"/>
  <c r="D18" i="5"/>
  <c r="C18" i="5"/>
  <c r="H17" i="5"/>
  <c r="F17" i="5"/>
  <c r="D17" i="5"/>
  <c r="C17" i="5"/>
  <c r="H16" i="5"/>
  <c r="F16" i="5"/>
  <c r="D16" i="5"/>
  <c r="C16" i="5"/>
  <c r="H15" i="5"/>
  <c r="F15" i="5"/>
  <c r="D15" i="5"/>
  <c r="C15" i="5"/>
  <c r="H14" i="5"/>
  <c r="F14" i="5"/>
  <c r="D14" i="5"/>
  <c r="C14" i="5"/>
  <c r="H13" i="5"/>
  <c r="F13" i="5"/>
  <c r="D13" i="5"/>
  <c r="C13" i="5"/>
  <c r="H12" i="5"/>
  <c r="F12" i="5"/>
  <c r="D12" i="5"/>
  <c r="C12" i="5"/>
  <c r="H10" i="5"/>
  <c r="H11" i="5"/>
  <c r="F11" i="5"/>
  <c r="D11" i="5"/>
  <c r="C11" i="5"/>
  <c r="F10" i="5"/>
  <c r="D10" i="5"/>
  <c r="C10" i="5"/>
  <c r="H9" i="5"/>
  <c r="F9" i="5"/>
  <c r="D9" i="5"/>
  <c r="C9" i="5"/>
  <c r="H8" i="5"/>
  <c r="F8" i="5"/>
  <c r="D8" i="5"/>
  <c r="C8" i="5"/>
  <c r="H7" i="5"/>
  <c r="F7" i="5"/>
  <c r="D7" i="5"/>
  <c r="C7" i="5"/>
  <c r="H6" i="5"/>
  <c r="F6" i="5"/>
  <c r="D6" i="5"/>
  <c r="C6" i="5"/>
  <c r="H5" i="5"/>
  <c r="F5" i="5"/>
  <c r="D5" i="5"/>
  <c r="C5" i="5"/>
  <c r="H4" i="5"/>
  <c r="F4" i="5"/>
  <c r="D4" i="5"/>
  <c r="C4" i="5"/>
  <c r="I21" i="5"/>
  <c r="I22" i="5"/>
  <c r="I23" i="5"/>
  <c r="I24" i="5"/>
  <c r="I25" i="5"/>
  <c r="I26" i="5"/>
  <c r="I27" i="5"/>
  <c r="I28" i="5"/>
  <c r="I29" i="5"/>
  <c r="I30" i="5"/>
  <c r="I31" i="5"/>
  <c r="I32" i="5"/>
  <c r="I33" i="5"/>
  <c r="I34" i="5"/>
  <c r="I35" i="5"/>
  <c r="I36" i="5"/>
  <c r="I37" i="5"/>
  <c r="I38" i="5"/>
  <c r="I39" i="5"/>
  <c r="I40" i="5"/>
  <c r="I41" i="5"/>
  <c r="I42" i="5"/>
  <c r="I43" i="5"/>
  <c r="I44" i="5"/>
  <c r="I45" i="5"/>
  <c r="I46" i="5"/>
  <c r="I47" i="5"/>
  <c r="I48" i="5"/>
  <c r="G21" i="5"/>
  <c r="G22" i="5"/>
  <c r="G23" i="5"/>
  <c r="G24" i="5"/>
  <c r="G25" i="5"/>
  <c r="G26" i="5"/>
  <c r="G27" i="5"/>
  <c r="G28" i="5"/>
  <c r="G29" i="5"/>
  <c r="G30" i="5"/>
  <c r="G31" i="5"/>
  <c r="G32" i="5"/>
  <c r="G33" i="5"/>
  <c r="G34" i="5"/>
  <c r="G35" i="5"/>
  <c r="G36" i="5"/>
  <c r="G37" i="5"/>
  <c r="G38" i="5"/>
  <c r="G39" i="5"/>
  <c r="G40" i="5"/>
  <c r="G41" i="5"/>
  <c r="G42" i="5"/>
  <c r="G43" i="5"/>
  <c r="G44" i="5"/>
  <c r="G45" i="5"/>
  <c r="G46" i="5"/>
  <c r="G47" i="5"/>
  <c r="G48" i="5"/>
  <c r="E21" i="5"/>
  <c r="E22" i="5"/>
  <c r="E23" i="5"/>
  <c r="E24" i="5"/>
  <c r="E25" i="5"/>
  <c r="E26" i="5"/>
  <c r="E27" i="5"/>
  <c r="E28" i="5"/>
  <c r="E29" i="5"/>
  <c r="E30" i="5"/>
  <c r="E31" i="5"/>
  <c r="E32" i="5"/>
  <c r="E33" i="5"/>
  <c r="E34" i="5"/>
  <c r="E35" i="5"/>
  <c r="E36" i="5"/>
  <c r="E37" i="5"/>
  <c r="E38" i="5"/>
  <c r="E39" i="5"/>
  <c r="E40" i="5"/>
  <c r="E41" i="5"/>
  <c r="E42" i="5"/>
  <c r="E43" i="5"/>
  <c r="E44" i="5"/>
  <c r="E45" i="5"/>
  <c r="E46" i="5"/>
  <c r="E47" i="5"/>
  <c r="E48" i="5"/>
  <c r="H3" i="5"/>
  <c r="F3" i="5"/>
  <c r="D3" i="5"/>
  <c r="E16" i="5" l="1"/>
  <c r="E19" i="5"/>
  <c r="G13" i="5"/>
  <c r="G14" i="5"/>
  <c r="G16" i="5"/>
  <c r="G17" i="5"/>
  <c r="G19" i="5"/>
  <c r="G20" i="5"/>
  <c r="I4" i="5"/>
  <c r="I5" i="5"/>
  <c r="I10" i="5"/>
  <c r="I13" i="5"/>
  <c r="I14" i="5"/>
  <c r="I17" i="5"/>
  <c r="I19" i="5"/>
  <c r="G4" i="5"/>
  <c r="G5" i="5"/>
  <c r="G7" i="5"/>
  <c r="G11" i="5"/>
  <c r="E11" i="5"/>
  <c r="E5" i="5"/>
  <c r="E6" i="5"/>
  <c r="E20" i="5"/>
  <c r="I20" i="5"/>
  <c r="I18" i="5"/>
  <c r="G18" i="5"/>
  <c r="E18" i="5"/>
  <c r="E17" i="5"/>
  <c r="I16" i="5"/>
  <c r="I15" i="5"/>
  <c r="E15" i="5"/>
  <c r="G15" i="5"/>
  <c r="E14" i="5"/>
  <c r="E13" i="5"/>
  <c r="E12" i="5"/>
  <c r="I12" i="5"/>
  <c r="G12" i="5"/>
  <c r="I11" i="5"/>
  <c r="G10" i="5"/>
  <c r="E10" i="5"/>
  <c r="I9" i="5"/>
  <c r="E9" i="5"/>
  <c r="G9" i="5"/>
  <c r="I8" i="5"/>
  <c r="E8" i="5"/>
  <c r="G8" i="5"/>
  <c r="I7" i="5"/>
  <c r="E7" i="5"/>
  <c r="G6" i="5"/>
  <c r="I6" i="5"/>
  <c r="E4" i="5"/>
  <c r="C3" i="5"/>
  <c r="I3" i="5" l="1"/>
  <c r="E3" i="5"/>
  <c r="G3" i="5"/>
</calcChain>
</file>

<file path=xl/sharedStrings.xml><?xml version="1.0" encoding="utf-8"?>
<sst xmlns="http://schemas.openxmlformats.org/spreadsheetml/2006/main" count="3080" uniqueCount="352">
  <si>
    <t>Beginning with the 2011 edition, the territories are divided along geographical, rather than shifting jurisdictional, lines, with one report for the West Bank and one for the Gaza Strip</t>
  </si>
  <si>
    <t>Until 2003, countries and territories whose combined average ratings for PR and CL fell between 1.0 and 2.5 were designated Free; between 3.0 and 5.5 Partly Free, and between 5.5 and 7.0 Not Free.</t>
  </si>
  <si>
    <t>Beginning with the ratings for 2003, countries whose combined average ratings fall between 3.0 and 5.0 are Partly Free, and those between 5.5 and 7.0 are Not Free.</t>
  </si>
  <si>
    <t>Territories have been added to and eliminated from the survey at various times.</t>
  </si>
  <si>
    <t>Montenegro</t>
  </si>
  <si>
    <t>Serbia</t>
  </si>
  <si>
    <t>Cote d'Ivoire</t>
  </si>
  <si>
    <t>CL</t>
  </si>
  <si>
    <t>Kosovo</t>
  </si>
  <si>
    <t>Cyprus</t>
  </si>
  <si>
    <t>South Sudan</t>
  </si>
  <si>
    <t>Myanmar</t>
  </si>
  <si>
    <t>Survey Edition</t>
  </si>
  <si>
    <t>Year(s) Under Review</t>
  </si>
  <si>
    <t>Timor-Leste</t>
  </si>
  <si>
    <t>-</t>
  </si>
  <si>
    <t>Abkhazia</t>
  </si>
  <si>
    <t>Chechnya</t>
  </si>
  <si>
    <t>Crimea</t>
  </si>
  <si>
    <t>Gaza Strip</t>
  </si>
  <si>
    <t>Hong Kong</t>
  </si>
  <si>
    <t>Indian Kashmir</t>
  </si>
  <si>
    <t>Israeli-Occupied Territories</t>
  </si>
  <si>
    <t>Kurdistan</t>
  </si>
  <si>
    <t>Macao</t>
  </si>
  <si>
    <t>Nagorno-Karabakh</t>
  </si>
  <si>
    <t>Northern Cyprus</t>
  </si>
  <si>
    <t>Northern Ireland</t>
  </si>
  <si>
    <t>Palestinian Authority-Administered Territories</t>
  </si>
  <si>
    <t>Puerto Rico</t>
  </si>
  <si>
    <t>Somaliland</t>
  </si>
  <si>
    <t>South Ossetia</t>
  </si>
  <si>
    <t>Tibet</t>
  </si>
  <si>
    <t>Transnistria</t>
  </si>
  <si>
    <t>West Bank</t>
  </si>
  <si>
    <t>West Bank and Gaza Strip</t>
  </si>
  <si>
    <t>West Papua</t>
  </si>
  <si>
    <t>Western Sahara</t>
  </si>
  <si>
    <t>Lesotho</t>
  </si>
  <si>
    <t>Liberia</t>
  </si>
  <si>
    <t>Libya</t>
  </si>
  <si>
    <t>Liechtenstein</t>
  </si>
  <si>
    <t>Lithuania</t>
  </si>
  <si>
    <t>Luxembourg</t>
  </si>
  <si>
    <t>Madagascar</t>
  </si>
  <si>
    <t>Malawi</t>
  </si>
  <si>
    <t>Malaysia</t>
  </si>
  <si>
    <t>Maldives</t>
  </si>
  <si>
    <t>Mali</t>
  </si>
  <si>
    <t>Malta</t>
  </si>
  <si>
    <t>Marshall Islands</t>
  </si>
  <si>
    <t>Mauritania</t>
  </si>
  <si>
    <t>Mauritius</t>
  </si>
  <si>
    <t>Mexico</t>
  </si>
  <si>
    <t>Micronesia</t>
  </si>
  <si>
    <t>Moldova</t>
  </si>
  <si>
    <t>Monaco</t>
  </si>
  <si>
    <t>Mongolia</t>
  </si>
  <si>
    <t>Morocco</t>
  </si>
  <si>
    <t>Mozambique</t>
  </si>
  <si>
    <t>Namibia</t>
  </si>
  <si>
    <t>Nauru</t>
  </si>
  <si>
    <t>Nepal</t>
  </si>
  <si>
    <t>Netherlands</t>
  </si>
  <si>
    <t>New Zealand</t>
  </si>
  <si>
    <t>Nicaragua</t>
  </si>
  <si>
    <t>Niger</t>
  </si>
  <si>
    <t>Nigeria</t>
  </si>
  <si>
    <t>North Korea</t>
  </si>
  <si>
    <t>Norway</t>
  </si>
  <si>
    <t>Oman</t>
  </si>
  <si>
    <t>Pakistan</t>
  </si>
  <si>
    <t>Palau</t>
  </si>
  <si>
    <t>Panama</t>
  </si>
  <si>
    <t>Papua New Guinea</t>
  </si>
  <si>
    <t>Paraguay</t>
  </si>
  <si>
    <t>Peru</t>
  </si>
  <si>
    <t>Philippines</t>
  </si>
  <si>
    <t>Poland</t>
  </si>
  <si>
    <t>Portugal</t>
  </si>
  <si>
    <t>Qatar</t>
  </si>
  <si>
    <t>Romania</t>
  </si>
  <si>
    <t>Russia</t>
  </si>
  <si>
    <t>Rwanda</t>
  </si>
  <si>
    <t>Samoa</t>
  </si>
  <si>
    <t>San Marino</t>
  </si>
  <si>
    <t>Saudi Arabia</t>
  </si>
  <si>
    <t>Senegal</t>
  </si>
  <si>
    <t>Seychelles</t>
  </si>
  <si>
    <t>Sierra Leone</t>
  </si>
  <si>
    <t>Singapore</t>
  </si>
  <si>
    <t>Slovakia</t>
  </si>
  <si>
    <t>Slovenia</t>
  </si>
  <si>
    <t>Solomon Islands</t>
  </si>
  <si>
    <t>Somalia</t>
  </si>
  <si>
    <t>South Africa</t>
  </si>
  <si>
    <t>South Korea</t>
  </si>
  <si>
    <t>Spain</t>
  </si>
  <si>
    <t>Sri Lanka</t>
  </si>
  <si>
    <t>Sudan</t>
  </si>
  <si>
    <t>Suriname</t>
  </si>
  <si>
    <t>Sweden</t>
  </si>
  <si>
    <t>Switzerland</t>
  </si>
  <si>
    <t>Syria</t>
  </si>
  <si>
    <t>Taiwan</t>
  </si>
  <si>
    <t>Tajikistan</t>
  </si>
  <si>
    <t>Tanzania</t>
  </si>
  <si>
    <t>Thailand</t>
  </si>
  <si>
    <t>Togo</t>
  </si>
  <si>
    <t>Tonga</t>
  </si>
  <si>
    <t>Tunisia</t>
  </si>
  <si>
    <t>Turkey</t>
  </si>
  <si>
    <t>Turkmenistan</t>
  </si>
  <si>
    <t>Tuvalu</t>
  </si>
  <si>
    <t>Uganda</t>
  </si>
  <si>
    <t>Ukraine</t>
  </si>
  <si>
    <t>United Arab Emirates</t>
  </si>
  <si>
    <t>United Kingdom</t>
  </si>
  <si>
    <t>United States</t>
  </si>
  <si>
    <t>Uruguay</t>
  </si>
  <si>
    <t>USSR</t>
  </si>
  <si>
    <t>Uzbekistan</t>
  </si>
  <si>
    <t>Vanuatu</t>
  </si>
  <si>
    <t>Venezuela</t>
  </si>
  <si>
    <t>Vietnam</t>
  </si>
  <si>
    <t>Vietnam, N.</t>
  </si>
  <si>
    <t>Vietnam, S.</t>
  </si>
  <si>
    <t>Yemen</t>
  </si>
  <si>
    <t>Yemen, N.</t>
  </si>
  <si>
    <t>Yemen, S.</t>
  </si>
  <si>
    <t>Yugoslavia</t>
  </si>
  <si>
    <t>Zambia</t>
  </si>
  <si>
    <t>Zimbabwe</t>
  </si>
  <si>
    <t>Jan.-Feb. 1973</t>
  </si>
  <si>
    <t>Jan.-Feb. 1974</t>
  </si>
  <si>
    <t>Jan.-Feb. 1975</t>
  </si>
  <si>
    <t>Jan.-Feb. 1976</t>
  </si>
  <si>
    <t>Jan.-Feb. 1977</t>
  </si>
  <si>
    <t>1983-84</t>
  </si>
  <si>
    <t>1984-85</t>
  </si>
  <si>
    <t>1985-86</t>
  </si>
  <si>
    <t>1986-87</t>
  </si>
  <si>
    <t>1987-88</t>
  </si>
  <si>
    <t>1988-89</t>
  </si>
  <si>
    <t>1989-90</t>
  </si>
  <si>
    <t>1990-91</t>
  </si>
  <si>
    <t>1991-92</t>
  </si>
  <si>
    <t>1992-93</t>
  </si>
  <si>
    <t>1993-94</t>
  </si>
  <si>
    <t>1994-95</t>
  </si>
  <si>
    <t>1995-96</t>
  </si>
  <si>
    <t>1996-97</t>
  </si>
  <si>
    <t>1997-98</t>
  </si>
  <si>
    <t>1998-99</t>
  </si>
  <si>
    <t>1999-2000</t>
  </si>
  <si>
    <t>2000-01</t>
  </si>
  <si>
    <t>2001-02</t>
  </si>
  <si>
    <t>Jan.1981-Aug. 1982</t>
  </si>
  <si>
    <t>Aug.1982-Nov.1983</t>
  </si>
  <si>
    <t>Nov.1983-Nov.1984</t>
  </si>
  <si>
    <t>Nov.1984-Nov.1985</t>
  </si>
  <si>
    <t>Nov.1985-Nov.1986</t>
  </si>
  <si>
    <t>Nov.1986-Nov.1987</t>
  </si>
  <si>
    <t>Nov.1987-Nov.1988</t>
  </si>
  <si>
    <t>Nov.1988-Dec.1989</t>
  </si>
  <si>
    <t>PR</t>
  </si>
  <si>
    <t xml:space="preserve">CL </t>
  </si>
  <si>
    <t>Status</t>
  </si>
  <si>
    <t>Afghanistan</t>
  </si>
  <si>
    <t>PF</t>
  </si>
  <si>
    <t>NF</t>
  </si>
  <si>
    <t>Albania</t>
  </si>
  <si>
    <t>Algeria</t>
  </si>
  <si>
    <t>Andorra</t>
  </si>
  <si>
    <t>F</t>
  </si>
  <si>
    <t>Angola</t>
  </si>
  <si>
    <t>Argentina</t>
  </si>
  <si>
    <t>Armenia</t>
  </si>
  <si>
    <t>Australia</t>
  </si>
  <si>
    <t>Austria</t>
  </si>
  <si>
    <t>Azerbaijan</t>
  </si>
  <si>
    <t>Bahamas</t>
  </si>
  <si>
    <t>Bahrain</t>
  </si>
  <si>
    <t>Bangladesh</t>
  </si>
  <si>
    <t>Barbados</t>
  </si>
  <si>
    <t>Belarus</t>
  </si>
  <si>
    <t>Belgium</t>
  </si>
  <si>
    <t>Belize</t>
  </si>
  <si>
    <t>Benin</t>
  </si>
  <si>
    <t>Bhutan</t>
  </si>
  <si>
    <t>Bolivia</t>
  </si>
  <si>
    <t>Botswana</t>
  </si>
  <si>
    <t>Brazil</t>
  </si>
  <si>
    <t>Brunei</t>
  </si>
  <si>
    <t>Bulgaria</t>
  </si>
  <si>
    <t>Burkina Faso</t>
  </si>
  <si>
    <t>Burundi</t>
  </si>
  <si>
    <t>Cambodia</t>
  </si>
  <si>
    <t>Cameroon</t>
  </si>
  <si>
    <t>Canada</t>
  </si>
  <si>
    <t>Central African Republic</t>
  </si>
  <si>
    <t>Chad</t>
  </si>
  <si>
    <t>Chile</t>
  </si>
  <si>
    <t>China</t>
  </si>
  <si>
    <t>Colombia</t>
  </si>
  <si>
    <t>Comoros</t>
  </si>
  <si>
    <t>Congo (Brazzaville)</t>
  </si>
  <si>
    <t>Congo (Kinshasa)</t>
  </si>
  <si>
    <t>Costa Rica</t>
  </si>
  <si>
    <t>Croatia</t>
  </si>
  <si>
    <t>Cuba</t>
  </si>
  <si>
    <t>Czech Republic</t>
  </si>
  <si>
    <t>Czechoslovakia</t>
  </si>
  <si>
    <t>Denmark</t>
  </si>
  <si>
    <t>Djibouti</t>
  </si>
  <si>
    <t>Dominica</t>
  </si>
  <si>
    <t>Dominican Republic</t>
  </si>
  <si>
    <t>Ecuador</t>
  </si>
  <si>
    <t>Egypt</t>
  </si>
  <si>
    <t>El Salvador</t>
  </si>
  <si>
    <t>Equatorial Guinea</t>
  </si>
  <si>
    <t>Eritrea</t>
  </si>
  <si>
    <t>Estonia</t>
  </si>
  <si>
    <t>Ethiopia</t>
  </si>
  <si>
    <t>Fiji</t>
  </si>
  <si>
    <t>Finland</t>
  </si>
  <si>
    <t>France</t>
  </si>
  <si>
    <t>Gabon</t>
  </si>
  <si>
    <t>Georgia</t>
  </si>
  <si>
    <t>Germany</t>
  </si>
  <si>
    <t xml:space="preserve">Germany, E. </t>
  </si>
  <si>
    <t xml:space="preserve">Germany, W. </t>
  </si>
  <si>
    <t>Ghana</t>
  </si>
  <si>
    <t>Greece</t>
  </si>
  <si>
    <t>Grenada</t>
  </si>
  <si>
    <t>Guatemala</t>
  </si>
  <si>
    <t>Guinea</t>
  </si>
  <si>
    <t>Guinea-Bissau</t>
  </si>
  <si>
    <t>Guyana</t>
  </si>
  <si>
    <t>Haiti</t>
  </si>
  <si>
    <t>Honduras</t>
  </si>
  <si>
    <t>Hungary</t>
  </si>
  <si>
    <t>Iceland</t>
  </si>
  <si>
    <t>India</t>
  </si>
  <si>
    <t>Indonesia</t>
  </si>
  <si>
    <t>Iran</t>
  </si>
  <si>
    <t>Iraq</t>
  </si>
  <si>
    <t>Ireland</t>
  </si>
  <si>
    <t>Israel</t>
  </si>
  <si>
    <t>Italy</t>
  </si>
  <si>
    <t>Jamaica</t>
  </si>
  <si>
    <t>Japan</t>
  </si>
  <si>
    <t>Jordan</t>
  </si>
  <si>
    <t>Kazakhstan</t>
  </si>
  <si>
    <t>Kenya</t>
  </si>
  <si>
    <t>Kiribati</t>
  </si>
  <si>
    <t>Kuwait</t>
  </si>
  <si>
    <t>Kyrgyzstan</t>
  </si>
  <si>
    <t>Laos</t>
  </si>
  <si>
    <t>Latvia</t>
  </si>
  <si>
    <t>Lebanon</t>
  </si>
  <si>
    <t>For more information, contact research@freedomhouse.org.</t>
  </si>
  <si>
    <t>Antigua and Barbuda</t>
  </si>
  <si>
    <t>Bosnia and Herzegovina</t>
  </si>
  <si>
    <t>The Gambia</t>
  </si>
  <si>
    <t>St. Kitts and Nevis</t>
  </si>
  <si>
    <t>St. Lucia</t>
  </si>
  <si>
    <t>St. Vincent and the Grenadines</t>
  </si>
  <si>
    <t>Sao Tome and Principe</t>
  </si>
  <si>
    <t>Trinidad and Tobago</t>
  </si>
  <si>
    <t>Pakistani Kashmir</t>
  </si>
  <si>
    <t>KEY</t>
  </si>
  <si>
    <t>Survey Edition refers to the various editions of FIW, except for Jan-Feb 1973 through Jan-Feb 1977, which are from the bimonthly journal Freedom at Issue. The first FIW book-length survey was the 1978 edition.</t>
  </si>
  <si>
    <t>PR stands for Political Rights, CL stands for Civil Liberties, and Status refers to the Freedom Status. PR and CL are measured on a one-to-seven scale, with one representing the highest degree of Freedom and seven the lowest.</t>
  </si>
  <si>
    <t>F, PF, and NF stand for Free, Partly Free, and Not Free.</t>
  </si>
  <si>
    <t>METHODOLOGY</t>
  </si>
  <si>
    <t>Other methodological changes have been effected periodically. For detailed discussions of each edition's methodology and any changes, please consult the methodology essays published with each edition.</t>
  </si>
  <si>
    <t>The following worksheets list all country ratings and statuses since the annual Freedom in the World survey was first compiled to cover the year 1972.</t>
  </si>
  <si>
    <t>4. The former Zaire is listed under Congo (Kinshasa), and the former Western Samoa is listed under Samoa.</t>
  </si>
  <si>
    <t>COUNTRY NOTES AND CLARIFICATIONS</t>
  </si>
  <si>
    <t>TERRITORY NOTES AND CLARIFICATIONS</t>
  </si>
  <si>
    <t xml:space="preserve">2. In the 1995-96 edition of the survey, West Bank and Gaza Strip were considered as one unit. </t>
  </si>
  <si>
    <t>This followed the transfer of administrative authority over portions of the West Bank and Gaza from Israel to the Palestinian Authority with the sighing of the Oslo II agreement in September 1995.</t>
  </si>
  <si>
    <t>1. Northern Cyprus was listed as a country in the survey from edition 1982 to edition 1991-92, and has been listed as a territory since the 1992-93 edition of the survey.</t>
  </si>
  <si>
    <t>Beginning with the 1996-97 edition a distinction was made between the Israeli-Occupied Territories and the Palestinian Authority Administered Territories.</t>
  </si>
  <si>
    <t>3. Chechnya was rated separately from the 1998-99 edition through the 2009 edition; since then, developments in this jurisdiction have been addressed in the Russia report.</t>
  </si>
  <si>
    <t>3. Puerto Rico was rated separately from the 1975 edition to the 2016 edition; since then, developments in this jurisdiction have been addressed in the United States report.</t>
  </si>
  <si>
    <t>CONTACT</t>
  </si>
  <si>
    <t>2. For Yugoslavia, ratings from edition 2000 to 2003 were for the country that remained following the departures between 1991 and 1992 of Slovenia, Croatia, Macedonia, and Bosnia-Herzegovina.</t>
  </si>
  <si>
    <t>In February 2003, the Yugoslav parliament adopted a constitutional charter establishing the state of Serbia and Montenegro. Beginning with the 2004 edition, Yugoslavia is listed as "Serbia and Montenegro."</t>
  </si>
  <si>
    <t>1. In the 1973 edition, South Africa was rated as White(2,3 Free) and Black(5,6 Not Free).</t>
  </si>
  <si>
    <t>3. South Sudan was first listed as an independent country in the 2012 edition after officially separating from Sudan in July 2011.</t>
  </si>
  <si>
    <t>The State Union of Serbia and Montenegro dissolved when Montenegro withdrew in June 2006, making Serbia an independent state. Thus, the ratings for Serbia and Montenegro are listed separately beginning with the 2007 edition.</t>
  </si>
  <si>
    <t>Kosovo was first listed as a territory beginning in 1993-94 edition. Since the 2010 edition, it is listed as an independent country.</t>
  </si>
  <si>
    <t>Several countries have become independent, separated into two or more countries, or merged with a neighboring state. Scores for such countries are given only for the period of their existence as independent states.</t>
  </si>
  <si>
    <t>HISTORICAL FIW STATUS AND RATINGS INFORMATION</t>
  </si>
  <si>
    <t>Eswatini</t>
  </si>
  <si>
    <t>Serbia and Montenegro</t>
  </si>
  <si>
    <t>FIW Survey Edition*</t>
  </si>
  <si>
    <t>Year(s) Under Review**</t>
  </si>
  <si>
    <t>Dec 1, 2005-Dec 31, 2006</t>
  </si>
  <si>
    <t>Dec 1, 2004-Nov 30, 2005</t>
  </si>
  <si>
    <t>Dec 1, 2003-Nov 30, 2004</t>
  </si>
  <si>
    <t>Jan 1, 2003-Nov 30, 2003</t>
  </si>
  <si>
    <t>2001-2002</t>
  </si>
  <si>
    <t>2000-2001</t>
  </si>
  <si>
    <t>1998-1999</t>
  </si>
  <si>
    <t>1997-1998</t>
  </si>
  <si>
    <t>1996-1997</t>
  </si>
  <si>
    <t>1995-1996</t>
  </si>
  <si>
    <t>1994-1995</t>
  </si>
  <si>
    <t>1993-1994</t>
  </si>
  <si>
    <t>1992-1993</t>
  </si>
  <si>
    <t>1991-1992</t>
  </si>
  <si>
    <t>1990-1991</t>
  </si>
  <si>
    <t>1989-1990</t>
  </si>
  <si>
    <t>Nov 1988-Dec 1989</t>
  </si>
  <si>
    <t>1988-1989</t>
  </si>
  <si>
    <t>Nov 1987-Nov 1988</t>
  </si>
  <si>
    <t>1987-1988</t>
  </si>
  <si>
    <t>Nov 1986-Nov 1987</t>
  </si>
  <si>
    <t>1986-1987</t>
  </si>
  <si>
    <t>Nov 1985-Nov 1986</t>
  </si>
  <si>
    <t>1985-1986</t>
  </si>
  <si>
    <t>Nov 1984-Nov 1985</t>
  </si>
  <si>
    <t>1984-1985</t>
  </si>
  <si>
    <t>Nov 1983-Nov 1984</t>
  </si>
  <si>
    <t>1983-1984</t>
  </si>
  <si>
    <t>Aug 2, 1982-Nov 1983</t>
  </si>
  <si>
    <t>Jan 1, 1981-Aug 1, 1982</t>
  </si>
  <si>
    <t>Jan-Feb 1977</t>
  </si>
  <si>
    <t>Jan-Feb 1976</t>
  </si>
  <si>
    <t>Jan-Feb 1975</t>
  </si>
  <si>
    <t>Jan-Feb 1974</t>
  </si>
  <si>
    <t>Jan-Feb 1973***</t>
  </si>
  <si>
    <t>Total Countries</t>
  </si>
  <si>
    <t>Number of F Countries</t>
  </si>
  <si>
    <t>% of F Countries</t>
  </si>
  <si>
    <t>Number of PF Countries</t>
  </si>
  <si>
    <t>% of PF Countries</t>
  </si>
  <si>
    <t>Number of NF Countries</t>
  </si>
  <si>
    <t>% of NF Countries</t>
  </si>
  <si>
    <t>Notes:</t>
  </si>
  <si>
    <t>* These years refer to the various editions of Freedom in the World, except for the first five years (Jan-Feb 1973 through Jan-Feb 1977), which are from Freedom at Issue; the first Freedom in the World book survey is the 1978 edition.</t>
  </si>
  <si>
    <t>**  Unless otherwise noted, the year/dates covered by each edition are January 1 through December 31.</t>
  </si>
  <si>
    <t>*** For Jan-Feb 1973, numbers in brackets exclude the South Africa (White) rating, but include the South Africa (Black) rating.</t>
  </si>
  <si>
    <t>Please refer to the full methodology for more details: https://freedomhouse.org/report/methodology-freedom-world-2019</t>
  </si>
  <si>
    <t>This table includes countries but not territories.</t>
  </si>
  <si>
    <t>Cabo Verde</t>
  </si>
  <si>
    <t>North Macedonia</t>
  </si>
  <si>
    <t>Eastern Donbas</t>
  </si>
  <si>
    <t>Country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</si>
</sst>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name val="Arial"/>
    </font>
    <font>
      <sz val="11"/>
      <color indexed="16"/>
      <name val="Calibri"/>
      <family val="2"/>
    </font>
    <font>
      <b/>
      <sz val="9"/>
      <name val="Verdana"/>
      <family val="2"/>
    </font>
    <font>
      <sz val="9"/>
      <name val="Verdana"/>
      <family val="2"/>
    </font>
    <font>
      <sz val="9"/>
      <color indexed="10"/>
      <name val="Verdana"/>
      <family val="2"/>
    </font>
    <font>
      <sz val="9"/>
      <color indexed="8"/>
      <name val="Verdana"/>
      <family val="2"/>
    </font>
    <font>
      <sz val="8"/>
      <name val="Verdana"/>
      <family val="2"/>
    </font>
    <font>
      <sz val="10"/>
      <name val="Arial"/>
      <family val="2"/>
    </font>
    <font>
      <sz val="10"/>
      <color indexed="8"/>
      <name val="Verdana"/>
      <family val="2"/>
    </font>
    <font>
      <b/>
      <sz val="9"/>
      <color indexed="8"/>
      <name val="Verdana"/>
      <family val="2"/>
    </font>
    <font>
      <sz val="10"/>
      <name val="Arial"/>
    </font>
  </fonts>
  <fills count="4">
    <fill>
      <patternFill patternType="none"/>
    </fill>
    <fill>
      <patternFill patternType="gray125"/>
    </fill>
    <fill>
      <patternFill patternType="solid">
        <fgColor indexed="45"/>
      </patternFill>
    </fill>
    <fill>
      <patternFill patternType="solid">
        <fgColor theme="6" tint="0.59999389629810485"/>
        <bgColor indexed="64"/>
      </patternFill>
    </fill>
  </fills>
  <borders count="10">
    <border>
      <left/>
      <right/>
      <top/>
      <bottom/>
      <diagonal/>
    </border>
    <border>
      <left/>
      <right style="thin">
        <color theme="6" tint="-0.24994659260841701"/>
      </right>
      <top/>
      <bottom style="thin">
        <color theme="6" tint="-0.24994659260841701"/>
      </bottom>
      <diagonal/>
    </border>
    <border>
      <left style="thin">
        <color theme="6" tint="-0.24994659260841701"/>
      </left>
      <right style="thin">
        <color theme="6" tint="-0.24994659260841701"/>
      </right>
      <top/>
      <bottom style="thin">
        <color theme="6" tint="-0.24994659260841701"/>
      </bottom>
      <diagonal/>
    </border>
    <border>
      <left style="thin">
        <color theme="6" tint="-0.24994659260841701"/>
      </left>
      <right/>
      <top/>
      <bottom style="thin">
        <color theme="6" tint="-0.24994659260841701"/>
      </bottom>
      <diagonal/>
    </border>
    <border>
      <left/>
      <right style="thin">
        <color theme="6" tint="-0.24994659260841701"/>
      </right>
      <top style="thin">
        <color theme="6" tint="-0.24994659260841701"/>
      </top>
      <bottom style="thin">
        <color theme="6" tint="-0.24994659260841701"/>
      </bottom>
      <diagonal/>
    </border>
    <border>
      <left style="thin">
        <color theme="6" tint="-0.24994659260841701"/>
      </left>
      <right style="thin">
        <color theme="6" tint="-0.24994659260841701"/>
      </right>
      <top style="thin">
        <color theme="6" tint="-0.24994659260841701"/>
      </top>
      <bottom style="thin">
        <color theme="6" tint="-0.24994659260841701"/>
      </bottom>
      <diagonal/>
    </border>
    <border>
      <left style="thin">
        <color theme="6" tint="-0.24994659260841701"/>
      </left>
      <right/>
      <top style="thin">
        <color theme="6" tint="-0.24994659260841701"/>
      </top>
      <bottom style="thin">
        <color theme="6" tint="-0.24994659260841701"/>
      </bottom>
      <diagonal/>
    </border>
    <border>
      <left/>
      <right style="thin">
        <color theme="6" tint="-0.24994659260841701"/>
      </right>
      <top style="thin">
        <color theme="6" tint="-0.24994659260841701"/>
      </top>
      <bottom/>
      <diagonal/>
    </border>
    <border>
      <left style="thin">
        <color theme="6" tint="-0.24994659260841701"/>
      </left>
      <right style="thin">
        <color theme="6" tint="-0.24994659260841701"/>
      </right>
      <top style="thin">
        <color theme="6" tint="-0.24994659260841701"/>
      </top>
      <bottom/>
      <diagonal/>
    </border>
    <border>
      <left style="thin">
        <color theme="6" tint="-0.24994659260841701"/>
      </left>
      <right/>
      <top style="thin">
        <color theme="6" tint="-0.24994659260841701"/>
      </top>
      <bottom/>
      <diagonal/>
    </border>
  </borders>
  <cellStyleXfs count="4">
    <xf numFmtId="0" fontId="0" fillId="0" borderId="0"/>
    <xf numFmtId="0" fontId="1" fillId="2" borderId="0" applyNumberFormat="0" applyBorder="0" applyAlignment="0" applyProtection="0"/>
    <xf numFmtId="0" fontId="8" fillId="0" borderId="0"/>
    <xf numFmtId="9" fontId="10" fillId="0" borderId="0" applyFont="0" applyFill="0" applyBorder="0" applyAlignment="0" applyProtection="0"/>
  </cellStyleXfs>
  <cellXfs count="56">
    <xf numFmtId="0" fontId="0" fillId="0" borderId="0" xfId="0"/>
    <xf numFmtId="0" fontId="3" fillId="0" borderId="0" xfId="0" applyFont="1" applyFill="1" applyBorder="1"/>
    <xf numFmtId="0" fontId="4" fillId="0" borderId="0" xfId="0" applyFont="1" applyFill="1" applyBorder="1"/>
    <xf numFmtId="0" fontId="3" fillId="0" borderId="0" xfId="0" applyFont="1" applyFill="1" applyBorder="1" applyAlignment="1">
      <alignment horizontal="center" vertical="center"/>
    </xf>
    <xf numFmtId="0" fontId="3" fillId="0" borderId="0" xfId="0" applyFont="1" applyFill="1" applyBorder="1" applyAlignment="1"/>
    <xf numFmtId="0" fontId="2" fillId="0" borderId="0" xfId="0" applyFont="1" applyFill="1" applyBorder="1"/>
    <xf numFmtId="0" fontId="2" fillId="0" borderId="0" xfId="0" applyFont="1" applyFill="1" applyBorder="1" applyAlignment="1"/>
    <xf numFmtId="0" fontId="2" fillId="0" borderId="0" xfId="0" applyFont="1" applyFill="1" applyBorder="1" applyAlignment="1">
      <alignment vertical="top"/>
    </xf>
    <xf numFmtId="0" fontId="3" fillId="0" borderId="0" xfId="0" applyFont="1"/>
    <xf numFmtId="0" fontId="3" fillId="0" borderId="0" xfId="0" applyFont="1" applyAlignment="1">
      <alignment horizontal="center"/>
    </xf>
    <xf numFmtId="0" fontId="2" fillId="0" borderId="0" xfId="0" applyFont="1"/>
    <xf numFmtId="0" fontId="3" fillId="0" borderId="0" xfId="0" applyFont="1" applyFill="1" applyBorder="1"/>
    <xf numFmtId="0" fontId="3" fillId="0" borderId="0" xfId="0" applyFont="1"/>
    <xf numFmtId="0" fontId="3" fillId="0" borderId="0" xfId="0" applyFont="1" applyFill="1" applyBorder="1" applyAlignment="1">
      <alignment vertical="center"/>
    </xf>
    <xf numFmtId="0" fontId="2" fillId="3" borderId="1" xfId="0" applyFont="1" applyFill="1" applyBorder="1" applyAlignment="1">
      <alignment horizontal="left" vertical="center"/>
    </xf>
    <xf numFmtId="0" fontId="2" fillId="3" borderId="4" xfId="0" applyFont="1" applyFill="1" applyBorder="1" applyAlignment="1">
      <alignment horizontal="left" vertical="center"/>
    </xf>
    <xf numFmtId="0" fontId="2" fillId="3" borderId="7" xfId="0" applyFont="1" applyFill="1" applyBorder="1" applyAlignment="1">
      <alignment horizontal="left" vertical="center"/>
    </xf>
    <xf numFmtId="0" fontId="2" fillId="3" borderId="8" xfId="0" applyFont="1" applyFill="1" applyBorder="1" applyAlignment="1">
      <alignment horizontal="center"/>
    </xf>
    <xf numFmtId="0" fontId="2" fillId="3" borderId="9" xfId="0" applyFont="1" applyFill="1" applyBorder="1" applyAlignment="1">
      <alignment horizontal="center"/>
    </xf>
    <xf numFmtId="0" fontId="2" fillId="3" borderId="8" xfId="0" applyFont="1" applyFill="1" applyBorder="1" applyAlignment="1">
      <alignment horizontal="center" vertical="center"/>
    </xf>
    <xf numFmtId="0" fontId="2" fillId="3" borderId="9" xfId="0" applyFont="1" applyFill="1" applyBorder="1" applyAlignment="1">
      <alignment horizontal="center" vertical="center"/>
    </xf>
    <xf numFmtId="0" fontId="3" fillId="0" borderId="0" xfId="0" applyFont="1"/>
    <xf numFmtId="0" fontId="2" fillId="0" borderId="0" xfId="0" applyFont="1" applyFill="1" applyBorder="1"/>
    <xf numFmtId="0" fontId="9" fillId="0" borderId="0" xfId="2" applyFont="1" applyAlignment="1">
      <alignment horizontal="left"/>
    </xf>
    <xf numFmtId="0" fontId="5" fillId="0" borderId="0" xfId="2" applyFont="1" applyAlignment="1">
      <alignment horizontal="left"/>
    </xf>
    <xf numFmtId="0" fontId="7" fillId="0" borderId="0" xfId="0" applyFont="1"/>
    <xf numFmtId="0" fontId="9" fillId="0" borderId="0" xfId="2" applyFont="1" applyAlignment="1">
      <alignment horizontal="left"/>
    </xf>
    <xf numFmtId="0" fontId="9" fillId="0" borderId="0" xfId="2" applyFont="1"/>
    <xf numFmtId="0" fontId="5" fillId="0" borderId="0" xfId="2" applyFont="1" applyAlignment="1">
      <alignment horizontal="left"/>
    </xf>
    <xf numFmtId="0" fontId="5" fillId="0" borderId="0" xfId="2" applyFont="1"/>
    <xf numFmtId="0" fontId="5" fillId="0" borderId="0" xfId="2" applyFont="1" applyAlignment="1">
      <alignment horizontal="center"/>
    </xf>
    <xf numFmtId="10" fontId="5" fillId="0" borderId="0" xfId="3" applyNumberFormat="1" applyFont="1" applyAlignment="1">
      <alignment horizontal="center"/>
    </xf>
    <xf numFmtId="0" fontId="0" fillId="0" borderId="0" xfId="0" applyAlignment="1">
      <alignment horizontal="center"/>
    </xf>
    <xf numFmtId="0" fontId="3" fillId="0" borderId="0" xfId="0" applyFont="1" applyFill="1" applyBorder="1"/>
    <xf numFmtId="0" fontId="3" fillId="0" borderId="0" xfId="0" applyFont="1" applyAlignment="1"/>
    <xf numFmtId="0" fontId="3" fillId="0" borderId="0" xfId="0" applyFont="1"/>
    <xf numFmtId="0" fontId="2" fillId="0" borderId="0" xfId="0" applyFont="1"/>
    <xf numFmtId="0" fontId="3" fillId="0" borderId="0" xfId="0" applyFont="1" applyFill="1" applyBorder="1"/>
    <xf numFmtId="0" fontId="5" fillId="0" borderId="0" xfId="2" applyFont="1" applyFill="1"/>
    <xf numFmtId="0" fontId="3" fillId="0" borderId="0" xfId="0" applyFont="1"/>
    <xf numFmtId="0" fontId="2" fillId="0" borderId="0" xfId="0" applyFont="1"/>
    <xf numFmtId="0" fontId="3" fillId="0" borderId="0" xfId="0" applyFont="1" applyFill="1" applyBorder="1"/>
    <xf numFmtId="0" fontId="3" fillId="0" borderId="0" xfId="0" applyFont="1" applyAlignment="1">
      <alignment wrapText="1"/>
    </xf>
    <xf numFmtId="0" fontId="2" fillId="0" borderId="0" xfId="0" applyFont="1" applyFill="1" applyBorder="1" applyAlignment="1">
      <alignment horizontal="left"/>
    </xf>
    <xf numFmtId="0" fontId="2" fillId="0" borderId="0" xfId="0" applyFont="1" applyFill="1" applyBorder="1"/>
    <xf numFmtId="0" fontId="3" fillId="0" borderId="0" xfId="0" applyFont="1" applyFill="1" applyBorder="1" applyAlignment="1"/>
    <xf numFmtId="0" fontId="3" fillId="0" borderId="0" xfId="0" applyFont="1" applyFill="1" applyBorder="1" applyAlignment="1">
      <alignment horizontal="left"/>
    </xf>
    <xf numFmtId="0" fontId="2" fillId="3" borderId="2" xfId="0" applyFont="1" applyFill="1" applyBorder="1" applyAlignment="1">
      <alignment horizontal="center" vertical="center"/>
    </xf>
    <xf numFmtId="0" fontId="2" fillId="3" borderId="3" xfId="0" applyFont="1" applyFill="1" applyBorder="1" applyAlignment="1">
      <alignment horizontal="center" vertical="center"/>
    </xf>
    <xf numFmtId="0" fontId="2" fillId="3" borderId="5" xfId="0" applyFont="1" applyFill="1" applyBorder="1" applyAlignment="1">
      <alignment horizontal="center" vertical="center"/>
    </xf>
    <xf numFmtId="0" fontId="2" fillId="3" borderId="6" xfId="0" applyFont="1" applyFill="1" applyBorder="1" applyAlignment="1">
      <alignment horizontal="center" vertical="center"/>
    </xf>
    <xf numFmtId="0" fontId="2" fillId="3" borderId="5" xfId="0" applyFont="1" applyFill="1" applyBorder="1" applyAlignment="1">
      <alignment horizontal="center"/>
    </xf>
    <xf numFmtId="0" fontId="2" fillId="3" borderId="2" xfId="0" applyFont="1" applyFill="1" applyBorder="1" applyAlignment="1">
      <alignment horizontal="center"/>
    </xf>
    <xf numFmtId="0" fontId="3" fillId="3" borderId="2" xfId="0" applyFont="1" applyFill="1" applyBorder="1" applyAlignment="1">
      <alignment horizontal="center"/>
    </xf>
    <xf numFmtId="0" fontId="2" fillId="3" borderId="3" xfId="0" applyFont="1" applyFill="1" applyBorder="1" applyAlignment="1">
      <alignment horizontal="center"/>
    </xf>
    <xf numFmtId="0" fontId="2" fillId="3" borderId="6" xfId="0" applyFont="1" applyFill="1" applyBorder="1" applyAlignment="1">
      <alignment horizontal="center"/>
    </xf>
  </cellXfs>
  <cellStyles count="4">
    <cellStyle name="Bad" xfId="1" builtinId="27" customBuiltin="1"/>
    <cellStyle name="Normal" xfId="0" builtinId="0"/>
    <cellStyle name="Normal 2" xfId="2" xr:uid="{00000000-0005-0000-0000-000002000000}"/>
    <cellStyle name="Percent" xfId="3" builtinId="5"/>
  </cellStyles>
  <dxfs count="1">
    <dxf>
      <font>
        <color rgb="FF9C0006"/>
      </font>
      <fill>
        <patternFill>
          <bgColor rgb="FFFFC7CE"/>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C45"/>
  <sheetViews>
    <sheetView topLeftCell="A13" workbookViewId="0">
      <selection activeCell="J49" sqref="J49"/>
    </sheetView>
  </sheetViews>
  <sheetFormatPr defaultColWidth="8.85546875" defaultRowHeight="11.25" x14ac:dyDescent="0.15"/>
  <cols>
    <col min="1" max="21" width="8.85546875" style="8"/>
    <col min="22" max="22" width="12.28515625" style="8" customWidth="1"/>
    <col min="23" max="16384" width="8.85546875" style="8"/>
  </cols>
  <sheetData>
    <row r="1" spans="1:100" s="1" customFormat="1" x14ac:dyDescent="0.15">
      <c r="A1" s="44" t="s">
        <v>295</v>
      </c>
      <c r="B1" s="44"/>
      <c r="C1" s="44"/>
      <c r="D1" s="44"/>
      <c r="E1" s="44"/>
      <c r="F1" s="44"/>
      <c r="G1" s="44"/>
      <c r="H1" s="44"/>
      <c r="I1" s="44"/>
      <c r="J1" s="44"/>
      <c r="K1" s="44"/>
      <c r="L1" s="44"/>
      <c r="M1" s="44"/>
      <c r="N1" s="44"/>
      <c r="O1" s="44"/>
      <c r="P1" s="44"/>
      <c r="Q1" s="44"/>
      <c r="R1" s="44"/>
      <c r="S1" s="44"/>
      <c r="T1" s="44"/>
      <c r="U1" s="44"/>
      <c r="V1" s="44"/>
      <c r="W1" s="3"/>
      <c r="X1" s="3"/>
      <c r="Y1" s="3"/>
      <c r="Z1" s="3"/>
      <c r="AA1" s="3"/>
      <c r="AB1" s="3"/>
      <c r="AC1" s="3"/>
      <c r="AD1" s="3"/>
      <c r="AE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row>
    <row r="2" spans="1:100" s="1" customFormat="1" x14ac:dyDescent="0.15">
      <c r="A2" s="41" t="s">
        <v>277</v>
      </c>
      <c r="B2" s="41"/>
      <c r="C2" s="41"/>
      <c r="D2" s="41"/>
      <c r="E2" s="41"/>
      <c r="F2" s="41"/>
      <c r="G2" s="41"/>
      <c r="H2" s="41"/>
      <c r="I2" s="41"/>
      <c r="J2" s="41"/>
      <c r="K2" s="41"/>
      <c r="L2" s="41"/>
      <c r="M2" s="41"/>
      <c r="N2" s="41"/>
      <c r="O2" s="41"/>
      <c r="P2" s="41"/>
      <c r="Q2" s="41"/>
      <c r="R2" s="41"/>
      <c r="S2" s="41"/>
      <c r="T2" s="41"/>
      <c r="U2" s="41"/>
      <c r="V2" s="41"/>
      <c r="W2" s="3"/>
      <c r="X2" s="3"/>
      <c r="Y2" s="3"/>
      <c r="Z2" s="3"/>
      <c r="AA2" s="3"/>
      <c r="AB2" s="3"/>
      <c r="AC2" s="3"/>
      <c r="AD2" s="3"/>
      <c r="AE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row>
    <row r="3" spans="1:100" s="1" customFormat="1" x14ac:dyDescent="0.15">
      <c r="A3" s="41"/>
      <c r="B3" s="41"/>
      <c r="C3" s="41"/>
      <c r="D3" s="41"/>
      <c r="E3" s="41"/>
      <c r="F3" s="41"/>
      <c r="G3" s="41"/>
      <c r="H3" s="41"/>
      <c r="I3" s="41"/>
      <c r="J3" s="41"/>
      <c r="K3" s="41"/>
      <c r="L3" s="41"/>
      <c r="M3" s="41"/>
      <c r="N3" s="41"/>
      <c r="O3" s="41"/>
      <c r="P3" s="41"/>
      <c r="Q3" s="41"/>
      <c r="R3" s="41"/>
      <c r="S3" s="41"/>
      <c r="T3" s="41"/>
      <c r="U3" s="41"/>
      <c r="V3" s="41"/>
      <c r="W3" s="3"/>
      <c r="X3" s="3"/>
      <c r="Y3" s="3"/>
      <c r="Z3" s="3"/>
      <c r="AA3" s="3"/>
      <c r="AB3" s="3"/>
      <c r="AC3" s="3"/>
      <c r="AD3" s="3"/>
      <c r="AE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row>
    <row r="4" spans="1:100" s="11" customFormat="1" x14ac:dyDescent="0.15">
      <c r="A4" s="43" t="s">
        <v>271</v>
      </c>
      <c r="B4" s="43"/>
      <c r="C4" s="43"/>
      <c r="D4" s="43"/>
      <c r="E4" s="43"/>
      <c r="F4" s="43"/>
      <c r="G4" s="43"/>
      <c r="H4" s="43"/>
      <c r="I4" s="43"/>
      <c r="J4" s="43"/>
      <c r="K4" s="43"/>
      <c r="L4" s="43"/>
      <c r="M4" s="43"/>
      <c r="N4" s="43"/>
      <c r="O4" s="43"/>
      <c r="P4" s="43"/>
      <c r="Q4" s="43"/>
      <c r="R4" s="43"/>
      <c r="S4" s="43"/>
      <c r="T4" s="43"/>
      <c r="U4" s="43"/>
      <c r="V4" s="43"/>
      <c r="W4" s="3"/>
      <c r="X4" s="3"/>
      <c r="Y4" s="3"/>
      <c r="Z4" s="3"/>
      <c r="AA4" s="3"/>
      <c r="AB4" s="3"/>
      <c r="AC4" s="3"/>
      <c r="AD4" s="3"/>
      <c r="AE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row>
    <row r="5" spans="1:100" s="1" customFormat="1" x14ac:dyDescent="0.15">
      <c r="A5" s="46" t="s">
        <v>272</v>
      </c>
      <c r="B5" s="46"/>
      <c r="C5" s="46"/>
      <c r="D5" s="46"/>
      <c r="E5" s="46"/>
      <c r="F5" s="46"/>
      <c r="G5" s="46"/>
      <c r="H5" s="46"/>
      <c r="I5" s="46"/>
      <c r="J5" s="46"/>
      <c r="K5" s="46"/>
      <c r="L5" s="46"/>
      <c r="M5" s="46"/>
      <c r="N5" s="46"/>
      <c r="O5" s="46"/>
      <c r="P5" s="46"/>
      <c r="Q5" s="46"/>
      <c r="R5" s="46"/>
      <c r="S5" s="46"/>
      <c r="T5" s="46"/>
      <c r="U5" s="46"/>
      <c r="V5" s="46"/>
      <c r="W5" s="3"/>
      <c r="X5" s="3"/>
      <c r="Y5" s="3"/>
      <c r="Z5" s="3"/>
      <c r="AA5" s="3"/>
      <c r="AB5" s="3"/>
      <c r="AC5" s="3"/>
      <c r="AD5" s="3"/>
      <c r="AE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row>
    <row r="6" spans="1:100" s="1" customFormat="1" x14ac:dyDescent="0.15">
      <c r="A6" s="41" t="s">
        <v>273</v>
      </c>
      <c r="B6" s="41"/>
      <c r="C6" s="41"/>
      <c r="D6" s="41"/>
      <c r="E6" s="41"/>
      <c r="F6" s="41"/>
      <c r="G6" s="41"/>
      <c r="H6" s="41"/>
      <c r="I6" s="41"/>
      <c r="J6" s="41"/>
      <c r="K6" s="41"/>
      <c r="L6" s="41"/>
      <c r="M6" s="41"/>
      <c r="N6" s="41"/>
      <c r="O6" s="41"/>
      <c r="P6" s="41"/>
      <c r="Q6" s="41"/>
      <c r="R6" s="41"/>
      <c r="S6" s="41"/>
      <c r="T6" s="41"/>
      <c r="U6" s="41"/>
      <c r="V6" s="41"/>
      <c r="W6" s="3"/>
      <c r="X6" s="3"/>
      <c r="Y6" s="3"/>
      <c r="Z6" s="3"/>
      <c r="AA6" s="3"/>
      <c r="AB6" s="3"/>
      <c r="AC6" s="3"/>
      <c r="AD6" s="3"/>
      <c r="AE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row>
    <row r="7" spans="1:100" s="1" customFormat="1" x14ac:dyDescent="0.15">
      <c r="A7" s="41" t="s">
        <v>274</v>
      </c>
      <c r="B7" s="41"/>
      <c r="C7" s="41"/>
      <c r="D7" s="41"/>
      <c r="E7" s="41"/>
      <c r="F7" s="41"/>
      <c r="G7" s="41"/>
      <c r="H7" s="41"/>
      <c r="I7" s="41"/>
      <c r="J7" s="41"/>
      <c r="K7" s="41"/>
      <c r="L7" s="41"/>
      <c r="M7" s="41"/>
      <c r="N7" s="41"/>
      <c r="O7" s="41"/>
      <c r="P7" s="41"/>
      <c r="Q7" s="41"/>
      <c r="R7" s="41"/>
      <c r="S7" s="41"/>
      <c r="T7" s="41"/>
      <c r="U7" s="41"/>
      <c r="V7" s="41"/>
      <c r="W7" s="3"/>
      <c r="X7" s="3"/>
      <c r="Y7" s="3"/>
      <c r="Z7" s="3"/>
      <c r="AA7" s="3"/>
      <c r="AB7" s="3"/>
      <c r="AC7" s="3"/>
      <c r="AD7" s="3"/>
      <c r="AE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row>
    <row r="8" spans="1:100" s="1" customFormat="1" x14ac:dyDescent="0.15">
      <c r="A8" s="46"/>
      <c r="B8" s="46"/>
      <c r="C8" s="46"/>
      <c r="D8" s="46"/>
      <c r="E8" s="46"/>
      <c r="F8" s="46"/>
      <c r="G8" s="46"/>
      <c r="H8" s="46"/>
      <c r="I8" s="46"/>
      <c r="J8" s="46"/>
      <c r="K8" s="46"/>
      <c r="L8" s="46"/>
      <c r="M8" s="46"/>
      <c r="N8" s="46"/>
      <c r="O8" s="46"/>
      <c r="P8" s="46"/>
      <c r="Q8" s="46"/>
      <c r="R8" s="46"/>
      <c r="S8" s="46"/>
      <c r="T8" s="46"/>
      <c r="U8" s="46"/>
      <c r="V8" s="46"/>
      <c r="W8" s="3"/>
      <c r="X8" s="3"/>
      <c r="Y8" s="3"/>
      <c r="Z8" s="3"/>
      <c r="AA8" s="3"/>
      <c r="AB8" s="3"/>
      <c r="AC8" s="3"/>
      <c r="AD8" s="3"/>
      <c r="AE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row>
    <row r="9" spans="1:100" s="1" customFormat="1" x14ac:dyDescent="0.15">
      <c r="A9" s="44" t="s">
        <v>275</v>
      </c>
      <c r="B9" s="44"/>
      <c r="C9" s="44"/>
      <c r="D9" s="44"/>
      <c r="E9" s="44"/>
      <c r="F9" s="44"/>
      <c r="G9" s="44"/>
      <c r="H9" s="44"/>
      <c r="I9" s="44"/>
      <c r="J9" s="44"/>
      <c r="K9" s="44"/>
      <c r="L9" s="44"/>
      <c r="M9" s="44"/>
      <c r="N9" s="44"/>
      <c r="O9" s="44"/>
      <c r="P9" s="44"/>
      <c r="Q9" s="44"/>
      <c r="R9" s="44"/>
      <c r="S9" s="44"/>
      <c r="T9" s="44"/>
      <c r="U9" s="44"/>
      <c r="V9" s="44"/>
      <c r="W9" s="3"/>
      <c r="X9" s="3"/>
      <c r="Y9" s="3"/>
      <c r="Z9" s="3"/>
      <c r="AA9" s="3"/>
      <c r="AB9" s="3"/>
      <c r="AC9" s="3"/>
      <c r="AD9" s="3"/>
      <c r="AE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row>
    <row r="10" spans="1:100" s="4" customFormat="1" x14ac:dyDescent="0.15">
      <c r="A10" s="45" t="s">
        <v>1</v>
      </c>
      <c r="B10" s="45"/>
      <c r="C10" s="45"/>
      <c r="D10" s="45"/>
      <c r="E10" s="45"/>
      <c r="F10" s="45"/>
      <c r="G10" s="45"/>
      <c r="H10" s="45"/>
      <c r="I10" s="45"/>
      <c r="J10" s="45"/>
      <c r="K10" s="45"/>
      <c r="L10" s="45"/>
      <c r="M10" s="45"/>
      <c r="N10" s="45"/>
      <c r="O10" s="45"/>
      <c r="P10" s="45"/>
      <c r="Q10" s="45"/>
      <c r="R10" s="45"/>
      <c r="S10" s="45"/>
      <c r="T10" s="45"/>
      <c r="U10" s="45"/>
      <c r="V10" s="45"/>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row>
    <row r="11" spans="1:100" s="1" customFormat="1" x14ac:dyDescent="0.15">
      <c r="A11" s="41" t="s">
        <v>2</v>
      </c>
      <c r="B11" s="41"/>
      <c r="C11" s="41"/>
      <c r="D11" s="41"/>
      <c r="E11" s="41"/>
      <c r="F11" s="41"/>
      <c r="G11" s="41"/>
      <c r="H11" s="41"/>
      <c r="I11" s="41"/>
      <c r="J11" s="41"/>
      <c r="K11" s="41"/>
      <c r="L11" s="41"/>
      <c r="M11" s="41"/>
      <c r="N11" s="41"/>
      <c r="O11" s="41"/>
      <c r="P11" s="41"/>
      <c r="Q11" s="41"/>
      <c r="R11" s="41"/>
      <c r="S11" s="41"/>
      <c r="T11" s="41"/>
      <c r="U11" s="41"/>
      <c r="V11" s="41"/>
      <c r="W11" s="3"/>
      <c r="X11" s="3"/>
      <c r="Y11" s="3"/>
      <c r="Z11" s="3"/>
      <c r="AA11" s="3"/>
      <c r="AB11" s="3"/>
      <c r="AC11" s="3"/>
      <c r="AD11" s="3"/>
      <c r="AE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row>
    <row r="12" spans="1:100" s="1" customFormat="1" x14ac:dyDescent="0.15">
      <c r="A12" s="41" t="s">
        <v>276</v>
      </c>
      <c r="B12" s="41"/>
      <c r="C12" s="41"/>
      <c r="D12" s="41"/>
      <c r="E12" s="41"/>
      <c r="F12" s="41"/>
      <c r="G12" s="41"/>
      <c r="H12" s="41"/>
      <c r="I12" s="41"/>
      <c r="J12" s="41"/>
      <c r="K12" s="41"/>
      <c r="L12" s="41"/>
      <c r="M12" s="41"/>
      <c r="N12" s="41"/>
      <c r="O12" s="41"/>
      <c r="P12" s="41"/>
      <c r="Q12" s="41"/>
      <c r="R12" s="41"/>
      <c r="S12" s="41"/>
      <c r="T12" s="41"/>
      <c r="U12" s="41"/>
      <c r="V12" s="41"/>
      <c r="W12" s="3"/>
      <c r="X12" s="3"/>
      <c r="Y12" s="3"/>
      <c r="Z12" s="3"/>
      <c r="AA12" s="3"/>
      <c r="AB12" s="3"/>
      <c r="AC12" s="3"/>
      <c r="AD12" s="3"/>
      <c r="AE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row>
    <row r="13" spans="1:100" s="33" customFormat="1" x14ac:dyDescent="0.15">
      <c r="A13" s="34" t="s">
        <v>346</v>
      </c>
      <c r="W13" s="3"/>
      <c r="X13" s="3"/>
      <c r="Y13" s="3"/>
      <c r="Z13" s="3"/>
      <c r="AA13" s="3"/>
      <c r="AB13" s="3"/>
      <c r="AC13" s="3"/>
      <c r="AD13" s="3"/>
      <c r="AE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row>
    <row r="14" spans="1:100" s="1" customFormat="1" x14ac:dyDescent="0.15">
      <c r="A14" s="41"/>
      <c r="B14" s="41"/>
      <c r="C14" s="41"/>
      <c r="D14" s="41"/>
      <c r="E14" s="41"/>
      <c r="F14" s="41"/>
      <c r="G14" s="41"/>
      <c r="H14" s="41"/>
      <c r="I14" s="41"/>
      <c r="J14" s="41"/>
      <c r="K14" s="41"/>
      <c r="L14" s="41"/>
      <c r="M14" s="41"/>
      <c r="N14" s="41"/>
      <c r="O14" s="41"/>
      <c r="P14" s="41"/>
      <c r="Q14" s="41"/>
      <c r="R14" s="41"/>
      <c r="S14" s="41"/>
      <c r="T14" s="41"/>
      <c r="U14" s="41"/>
      <c r="V14" s="41"/>
      <c r="W14" s="3"/>
      <c r="X14" s="3"/>
      <c r="Y14" s="3"/>
      <c r="Z14" s="3"/>
      <c r="AA14" s="3"/>
      <c r="AB14" s="3"/>
      <c r="AC14" s="3"/>
      <c r="AD14" s="3"/>
      <c r="AE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row>
    <row r="15" spans="1:100" s="1" customFormat="1" x14ac:dyDescent="0.15">
      <c r="A15" s="44" t="s">
        <v>279</v>
      </c>
      <c r="B15" s="44"/>
      <c r="C15" s="44"/>
      <c r="D15" s="44"/>
      <c r="E15" s="44"/>
      <c r="F15" s="44"/>
      <c r="G15" s="44"/>
      <c r="H15" s="44"/>
      <c r="I15" s="44"/>
      <c r="J15" s="44"/>
      <c r="K15" s="44"/>
      <c r="L15" s="44"/>
      <c r="M15" s="44"/>
      <c r="N15" s="44"/>
      <c r="O15" s="44"/>
      <c r="P15" s="44"/>
      <c r="Q15" s="44"/>
      <c r="R15" s="44"/>
      <c r="S15" s="44"/>
      <c r="T15" s="44"/>
      <c r="U15" s="44"/>
      <c r="V15" s="44"/>
      <c r="W15" s="3"/>
      <c r="X15" s="3"/>
      <c r="Y15" s="3"/>
      <c r="Z15" s="3"/>
      <c r="AA15" s="3"/>
      <c r="AB15" s="3"/>
      <c r="AC15" s="3"/>
      <c r="AD15" s="3"/>
      <c r="AE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row>
    <row r="16" spans="1:100" s="1" customFormat="1" x14ac:dyDescent="0.15">
      <c r="A16" s="41" t="s">
        <v>294</v>
      </c>
      <c r="B16" s="41"/>
      <c r="C16" s="41"/>
      <c r="D16" s="41"/>
      <c r="E16" s="41"/>
      <c r="F16" s="41"/>
      <c r="G16" s="41"/>
      <c r="H16" s="41"/>
      <c r="I16" s="41"/>
      <c r="J16" s="41"/>
      <c r="K16" s="41"/>
      <c r="L16" s="41"/>
      <c r="M16" s="41"/>
      <c r="N16" s="41"/>
      <c r="O16" s="41"/>
      <c r="P16" s="41"/>
      <c r="Q16" s="41"/>
      <c r="R16" s="41"/>
      <c r="S16" s="41"/>
      <c r="T16" s="41"/>
      <c r="U16" s="41"/>
      <c r="V16" s="41"/>
      <c r="W16" s="3"/>
      <c r="X16" s="3"/>
      <c r="Y16" s="3"/>
      <c r="Z16" s="3"/>
      <c r="AA16" s="3"/>
      <c r="AB16" s="3"/>
      <c r="AC16" s="3"/>
      <c r="AD16" s="3"/>
      <c r="AE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3"/>
      <c r="CP16" s="3"/>
      <c r="CQ16" s="3"/>
      <c r="CR16" s="3"/>
      <c r="CS16" s="3"/>
      <c r="CT16" s="3"/>
      <c r="CU16" s="3"/>
      <c r="CV16" s="3"/>
    </row>
    <row r="17" spans="1:133" s="1" customFormat="1" x14ac:dyDescent="0.15">
      <c r="A17" s="41"/>
      <c r="B17" s="41"/>
      <c r="C17" s="41"/>
      <c r="D17" s="41"/>
      <c r="E17" s="41"/>
      <c r="F17" s="41"/>
      <c r="G17" s="41"/>
      <c r="H17" s="41"/>
      <c r="I17" s="41"/>
      <c r="J17" s="41"/>
      <c r="K17" s="41"/>
      <c r="L17" s="41"/>
      <c r="M17" s="41"/>
      <c r="N17" s="41"/>
      <c r="O17" s="41"/>
      <c r="P17" s="41"/>
      <c r="Q17" s="41"/>
      <c r="R17" s="41"/>
      <c r="S17" s="41"/>
      <c r="T17" s="41"/>
      <c r="U17" s="41"/>
      <c r="V17" s="41"/>
      <c r="W17" s="3"/>
      <c r="X17" s="3"/>
      <c r="Y17" s="3"/>
      <c r="Z17" s="3"/>
      <c r="AA17" s="3"/>
      <c r="AB17" s="3"/>
      <c r="AC17" s="3"/>
      <c r="AD17" s="3"/>
      <c r="AE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row>
    <row r="18" spans="1:133" s="1" customFormat="1" x14ac:dyDescent="0.15">
      <c r="A18" s="41" t="s">
        <v>290</v>
      </c>
      <c r="B18" s="41"/>
      <c r="C18" s="41"/>
      <c r="D18" s="41"/>
      <c r="E18" s="41"/>
      <c r="F18" s="41"/>
      <c r="G18" s="41"/>
      <c r="H18" s="41"/>
      <c r="I18" s="41"/>
      <c r="J18" s="41"/>
      <c r="K18" s="41"/>
      <c r="L18" s="41"/>
      <c r="M18" s="41"/>
      <c r="N18" s="41"/>
      <c r="O18" s="41"/>
      <c r="P18" s="41"/>
      <c r="Q18" s="41"/>
      <c r="R18" s="41"/>
      <c r="S18" s="41"/>
      <c r="T18" s="41"/>
      <c r="U18" s="41"/>
      <c r="V18" s="41"/>
      <c r="W18" s="3"/>
      <c r="X18" s="3"/>
      <c r="Y18" s="3"/>
      <c r="Z18" s="3"/>
      <c r="AA18" s="3"/>
      <c r="AB18" s="3"/>
      <c r="AC18" s="3"/>
      <c r="AD18" s="3"/>
      <c r="AE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c r="CM18" s="3"/>
      <c r="CN18" s="3"/>
      <c r="CO18" s="3"/>
      <c r="CP18" s="3"/>
      <c r="CQ18" s="3"/>
      <c r="CR18" s="3"/>
      <c r="CS18" s="3"/>
      <c r="CT18" s="3"/>
      <c r="CU18" s="3"/>
      <c r="CV18" s="3"/>
    </row>
    <row r="19" spans="1:133" s="1" customFormat="1" x14ac:dyDescent="0.15">
      <c r="A19" s="41"/>
      <c r="B19" s="41"/>
      <c r="C19" s="41"/>
      <c r="D19" s="41"/>
      <c r="E19" s="41"/>
      <c r="F19" s="41"/>
      <c r="G19" s="41"/>
      <c r="H19" s="41"/>
      <c r="I19" s="41"/>
      <c r="J19" s="41"/>
      <c r="K19" s="41"/>
      <c r="L19" s="41"/>
      <c r="M19" s="41"/>
      <c r="N19" s="41"/>
      <c r="O19" s="41"/>
      <c r="P19" s="41"/>
      <c r="Q19" s="41"/>
      <c r="R19" s="41"/>
      <c r="S19" s="41"/>
      <c r="T19" s="41"/>
      <c r="U19" s="41"/>
      <c r="V19" s="41"/>
      <c r="W19" s="3"/>
      <c r="X19" s="3"/>
      <c r="Y19" s="3"/>
      <c r="Z19" s="3"/>
      <c r="AA19" s="3"/>
      <c r="AB19" s="3"/>
      <c r="AC19" s="3"/>
      <c r="AD19" s="3"/>
      <c r="AE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row>
    <row r="20" spans="1:133" s="1" customFormat="1" x14ac:dyDescent="0.15">
      <c r="A20" s="41" t="s">
        <v>288</v>
      </c>
      <c r="B20" s="41"/>
      <c r="C20" s="41"/>
      <c r="D20" s="41"/>
      <c r="E20" s="41"/>
      <c r="F20" s="41"/>
      <c r="G20" s="41"/>
      <c r="H20" s="41"/>
      <c r="I20" s="41"/>
      <c r="J20" s="41"/>
      <c r="K20" s="41"/>
      <c r="L20" s="41"/>
      <c r="M20" s="41"/>
      <c r="N20" s="41"/>
      <c r="O20" s="41"/>
      <c r="P20" s="41"/>
      <c r="Q20" s="41"/>
      <c r="R20" s="41"/>
      <c r="S20" s="41"/>
      <c r="T20" s="41"/>
      <c r="U20" s="41"/>
      <c r="V20" s="41"/>
      <c r="W20" s="3"/>
      <c r="X20" s="3"/>
      <c r="Y20" s="3"/>
      <c r="Z20" s="3"/>
      <c r="AA20" s="3"/>
      <c r="AB20" s="3"/>
      <c r="AC20" s="3"/>
      <c r="AD20" s="3"/>
      <c r="AE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c r="CM20" s="3"/>
      <c r="CN20" s="3"/>
      <c r="CO20" s="3"/>
      <c r="CP20" s="3"/>
      <c r="CQ20" s="3"/>
      <c r="CR20" s="3"/>
      <c r="CS20" s="3"/>
      <c r="CT20" s="3"/>
      <c r="CU20" s="3"/>
      <c r="CV20" s="3"/>
    </row>
    <row r="21" spans="1:133" s="1" customFormat="1" x14ac:dyDescent="0.15">
      <c r="A21" s="45" t="s">
        <v>289</v>
      </c>
      <c r="B21" s="45"/>
      <c r="C21" s="45"/>
      <c r="D21" s="45"/>
      <c r="E21" s="45"/>
      <c r="F21" s="45"/>
      <c r="G21" s="45"/>
      <c r="H21" s="45"/>
      <c r="I21" s="45"/>
      <c r="J21" s="45"/>
      <c r="K21" s="45"/>
      <c r="L21" s="45"/>
      <c r="M21" s="45"/>
      <c r="N21" s="45"/>
      <c r="O21" s="45"/>
      <c r="P21" s="45"/>
      <c r="Q21" s="45"/>
      <c r="R21" s="45"/>
      <c r="S21" s="45"/>
      <c r="T21" s="45"/>
      <c r="U21" s="45"/>
      <c r="V21" s="45"/>
      <c r="W21" s="4"/>
      <c r="X21" s="4"/>
      <c r="Y21" s="4"/>
      <c r="Z21" s="4"/>
      <c r="AA21" s="4"/>
      <c r="AB21" s="4"/>
      <c r="AC21" s="4"/>
      <c r="AD21" s="4"/>
      <c r="AE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c r="CV21" s="3"/>
    </row>
    <row r="22" spans="1:133" s="1" customFormat="1" x14ac:dyDescent="0.15">
      <c r="A22" s="41" t="s">
        <v>292</v>
      </c>
      <c r="B22" s="41"/>
      <c r="C22" s="41"/>
      <c r="D22" s="41"/>
      <c r="E22" s="41"/>
      <c r="F22" s="41"/>
      <c r="G22" s="41"/>
      <c r="H22" s="41"/>
      <c r="I22" s="41"/>
      <c r="J22" s="41"/>
      <c r="K22" s="41"/>
      <c r="L22" s="41"/>
      <c r="M22" s="41"/>
      <c r="N22" s="41"/>
      <c r="O22" s="41"/>
      <c r="P22" s="41"/>
      <c r="Q22" s="41"/>
      <c r="R22" s="41"/>
      <c r="S22" s="41"/>
      <c r="T22" s="41"/>
      <c r="U22" s="41"/>
      <c r="V22" s="41"/>
      <c r="W22" s="3"/>
      <c r="X22" s="3"/>
      <c r="Y22" s="3"/>
      <c r="Z22" s="3"/>
      <c r="AA22" s="3"/>
      <c r="AB22" s="3"/>
      <c r="AC22" s="3"/>
      <c r="AD22" s="3"/>
      <c r="AE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c r="BZ22" s="3"/>
      <c r="CA22" s="3"/>
      <c r="CB22" s="3"/>
      <c r="CC22" s="3"/>
      <c r="CD22" s="3"/>
      <c r="CE22" s="3"/>
      <c r="CF22" s="3"/>
      <c r="CG22" s="3"/>
      <c r="CH22" s="3"/>
      <c r="CI22" s="3"/>
      <c r="CJ22" s="3"/>
      <c r="CK22" s="3"/>
      <c r="CL22" s="3"/>
      <c r="CM22" s="3"/>
      <c r="CN22" s="3"/>
      <c r="CO22" s="3"/>
      <c r="CP22" s="3"/>
      <c r="CQ22" s="3"/>
      <c r="CR22" s="3"/>
      <c r="CS22" s="3"/>
      <c r="CT22" s="3"/>
      <c r="CU22" s="3"/>
      <c r="CV22" s="3"/>
    </row>
    <row r="23" spans="1:133" s="1" customFormat="1" x14ac:dyDescent="0.15">
      <c r="A23" s="41" t="s">
        <v>293</v>
      </c>
      <c r="B23" s="41"/>
      <c r="C23" s="41"/>
      <c r="D23" s="41"/>
      <c r="E23" s="41"/>
      <c r="F23" s="41"/>
      <c r="G23" s="41"/>
      <c r="H23" s="41"/>
      <c r="I23" s="41"/>
      <c r="J23" s="41"/>
      <c r="K23" s="41"/>
      <c r="L23" s="41"/>
      <c r="M23" s="41"/>
      <c r="N23" s="41"/>
      <c r="O23" s="41"/>
      <c r="P23" s="41"/>
      <c r="Q23" s="41"/>
      <c r="R23" s="41"/>
      <c r="S23" s="41"/>
      <c r="T23" s="41"/>
      <c r="U23" s="41"/>
      <c r="V23" s="41"/>
      <c r="W23" s="3"/>
      <c r="X23" s="3"/>
      <c r="Y23" s="3"/>
      <c r="Z23" s="3"/>
      <c r="AA23" s="3"/>
      <c r="AB23" s="3"/>
      <c r="AC23" s="3"/>
      <c r="AD23" s="3"/>
      <c r="AE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c r="CV23" s="3"/>
    </row>
    <row r="24" spans="1:133" s="1" customFormat="1" x14ac:dyDescent="0.15">
      <c r="A24" s="41"/>
      <c r="B24" s="41"/>
      <c r="C24" s="41"/>
      <c r="D24" s="41"/>
      <c r="E24" s="41"/>
      <c r="F24" s="41"/>
      <c r="G24" s="41"/>
      <c r="H24" s="41"/>
      <c r="I24" s="41"/>
      <c r="J24" s="41"/>
      <c r="K24" s="41"/>
      <c r="L24" s="41"/>
      <c r="M24" s="41"/>
      <c r="N24" s="41"/>
      <c r="O24" s="41"/>
      <c r="P24" s="41"/>
      <c r="Q24" s="41"/>
      <c r="R24" s="41"/>
      <c r="S24" s="41"/>
      <c r="T24" s="41"/>
      <c r="U24" s="41"/>
      <c r="V24" s="41"/>
      <c r="W24" s="3"/>
      <c r="X24" s="3"/>
      <c r="Y24" s="3"/>
      <c r="Z24" s="3"/>
      <c r="AA24" s="3"/>
      <c r="AB24" s="3"/>
      <c r="AC24" s="3"/>
      <c r="AD24" s="3"/>
      <c r="AE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c r="CN24" s="3"/>
      <c r="CO24" s="3"/>
      <c r="CP24" s="3"/>
      <c r="CQ24" s="3"/>
      <c r="CR24" s="3"/>
      <c r="CS24" s="3"/>
      <c r="CT24" s="3"/>
      <c r="CU24" s="3"/>
      <c r="CV24" s="3"/>
    </row>
    <row r="25" spans="1:133" s="1" customFormat="1" x14ac:dyDescent="0.15">
      <c r="A25" s="41" t="s">
        <v>291</v>
      </c>
      <c r="B25" s="41"/>
      <c r="C25" s="41"/>
      <c r="D25" s="41"/>
      <c r="E25" s="41"/>
      <c r="F25" s="41"/>
      <c r="G25" s="41"/>
      <c r="H25" s="41"/>
      <c r="I25" s="41"/>
      <c r="J25" s="41"/>
      <c r="K25" s="41"/>
      <c r="L25" s="41"/>
      <c r="M25" s="41"/>
      <c r="N25" s="41"/>
      <c r="O25" s="41"/>
      <c r="P25" s="41"/>
      <c r="Q25" s="41"/>
      <c r="R25" s="41"/>
      <c r="S25" s="41"/>
      <c r="T25" s="41"/>
      <c r="U25" s="41"/>
      <c r="V25" s="41"/>
      <c r="W25" s="3"/>
      <c r="X25" s="3"/>
      <c r="Y25" s="3"/>
      <c r="Z25" s="3"/>
      <c r="AA25" s="3"/>
      <c r="AB25" s="3"/>
      <c r="AC25" s="3"/>
      <c r="AD25" s="3"/>
      <c r="AE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c r="CV25" s="3"/>
    </row>
    <row r="26" spans="1:133" s="1" customFormat="1" x14ac:dyDescent="0.15">
      <c r="A26" s="41"/>
      <c r="B26" s="41"/>
      <c r="C26" s="41"/>
      <c r="D26" s="41"/>
      <c r="E26" s="41"/>
      <c r="F26" s="41"/>
      <c r="G26" s="41"/>
      <c r="H26" s="41"/>
      <c r="I26" s="41"/>
      <c r="J26" s="41"/>
      <c r="K26" s="41"/>
      <c r="L26" s="41"/>
      <c r="M26" s="41"/>
      <c r="N26" s="41"/>
      <c r="O26" s="41"/>
      <c r="P26" s="41"/>
      <c r="Q26" s="41"/>
      <c r="R26" s="41"/>
      <c r="S26" s="41"/>
      <c r="T26" s="41"/>
      <c r="U26" s="41"/>
      <c r="V26" s="41"/>
      <c r="W26" s="3"/>
      <c r="X26" s="3"/>
      <c r="Y26" s="3"/>
      <c r="Z26" s="3"/>
      <c r="AA26" s="3"/>
      <c r="AB26" s="3"/>
      <c r="AC26" s="3"/>
      <c r="AD26" s="3"/>
      <c r="AE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3"/>
      <c r="CC26" s="3"/>
      <c r="CD26" s="3"/>
      <c r="CE26" s="3"/>
      <c r="CF26" s="3"/>
      <c r="CG26" s="3"/>
      <c r="CH26" s="3"/>
      <c r="CI26" s="3"/>
      <c r="CJ26" s="3"/>
      <c r="CK26" s="3"/>
      <c r="CL26" s="3"/>
      <c r="CM26" s="3"/>
      <c r="CN26" s="3"/>
      <c r="CO26" s="3"/>
      <c r="CP26" s="3"/>
      <c r="CQ26" s="3"/>
      <c r="CR26" s="3"/>
      <c r="CS26" s="3"/>
      <c r="CT26" s="3"/>
      <c r="CU26" s="3"/>
      <c r="CV26" s="3"/>
    </row>
    <row r="27" spans="1:133" s="1" customFormat="1" x14ac:dyDescent="0.15">
      <c r="A27" s="41" t="s">
        <v>278</v>
      </c>
      <c r="B27" s="41"/>
      <c r="C27" s="41"/>
      <c r="D27" s="41"/>
      <c r="E27" s="41"/>
      <c r="F27" s="41"/>
      <c r="G27" s="41"/>
      <c r="H27" s="41"/>
      <c r="I27" s="41"/>
      <c r="J27" s="41"/>
      <c r="K27" s="41"/>
      <c r="L27" s="41"/>
      <c r="M27" s="41"/>
      <c r="N27" s="41"/>
      <c r="O27" s="41"/>
      <c r="P27" s="41"/>
      <c r="Q27" s="41"/>
      <c r="R27" s="41"/>
      <c r="S27" s="41"/>
      <c r="T27" s="41"/>
      <c r="U27" s="41"/>
      <c r="V27" s="41"/>
      <c r="W27" s="3"/>
      <c r="X27" s="3"/>
      <c r="Y27" s="3"/>
      <c r="Z27" s="3"/>
      <c r="AA27" s="3"/>
      <c r="AB27" s="3"/>
      <c r="AC27" s="3"/>
      <c r="AD27" s="3"/>
      <c r="AE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c r="CV27" s="3"/>
    </row>
    <row r="28" spans="1:133" x14ac:dyDescent="0.15">
      <c r="A28" s="39"/>
      <c r="B28" s="39"/>
      <c r="C28" s="39"/>
      <c r="D28" s="39"/>
      <c r="E28" s="39"/>
      <c r="F28" s="39"/>
      <c r="G28" s="39"/>
      <c r="H28" s="39"/>
      <c r="I28" s="39"/>
      <c r="J28" s="39"/>
      <c r="K28" s="39"/>
      <c r="L28" s="39"/>
      <c r="M28" s="39"/>
      <c r="N28" s="39"/>
      <c r="O28" s="39"/>
      <c r="P28" s="39"/>
      <c r="Q28" s="39"/>
      <c r="R28" s="39"/>
      <c r="S28" s="39"/>
      <c r="T28" s="39"/>
      <c r="U28" s="39"/>
      <c r="V28" s="39"/>
    </row>
    <row r="29" spans="1:133" x14ac:dyDescent="0.15">
      <c r="A29" s="39"/>
      <c r="B29" s="39"/>
      <c r="C29" s="39"/>
      <c r="D29" s="39"/>
      <c r="E29" s="39"/>
      <c r="F29" s="39"/>
      <c r="G29" s="39"/>
      <c r="H29" s="39"/>
      <c r="I29" s="39"/>
      <c r="J29" s="39"/>
      <c r="K29" s="39"/>
      <c r="L29" s="39"/>
      <c r="M29" s="39"/>
      <c r="N29" s="39"/>
      <c r="O29" s="39"/>
      <c r="P29" s="39"/>
      <c r="Q29" s="39"/>
      <c r="R29" s="39"/>
      <c r="S29" s="39"/>
      <c r="T29" s="39"/>
      <c r="U29" s="39"/>
      <c r="V29" s="39"/>
    </row>
    <row r="30" spans="1:133" x14ac:dyDescent="0.15">
      <c r="A30" s="40" t="s">
        <v>280</v>
      </c>
      <c r="B30" s="40"/>
      <c r="C30" s="40"/>
      <c r="D30" s="40"/>
      <c r="E30" s="40"/>
      <c r="F30" s="40"/>
      <c r="G30" s="40"/>
      <c r="H30" s="40"/>
      <c r="I30" s="40"/>
      <c r="J30" s="40"/>
      <c r="K30" s="40"/>
      <c r="L30" s="40"/>
      <c r="M30" s="40"/>
      <c r="N30" s="40"/>
      <c r="O30" s="40"/>
      <c r="P30" s="40"/>
      <c r="Q30" s="40"/>
      <c r="R30" s="40"/>
      <c r="S30" s="40"/>
      <c r="T30" s="40"/>
      <c r="U30" s="40"/>
      <c r="V30" s="40"/>
      <c r="W30" s="9"/>
      <c r="X30" s="9"/>
      <c r="Y30" s="9"/>
      <c r="Z30" s="9"/>
      <c r="AA30" s="9"/>
      <c r="AB30" s="9"/>
      <c r="AC30" s="9"/>
      <c r="AD30" s="9"/>
      <c r="AE30" s="9"/>
      <c r="AF30" s="9"/>
      <c r="AG30" s="9"/>
      <c r="AH30" s="9"/>
      <c r="AI30" s="9"/>
      <c r="AJ30" s="9"/>
      <c r="AK30" s="9"/>
      <c r="AL30" s="9"/>
      <c r="AM30" s="9"/>
      <c r="AN30" s="9"/>
      <c r="AO30" s="9"/>
      <c r="AP30" s="9"/>
      <c r="AQ30" s="9"/>
      <c r="AR30" s="9"/>
      <c r="AS30" s="9"/>
      <c r="AT30" s="9"/>
      <c r="AU30" s="9"/>
      <c r="AV30" s="9"/>
      <c r="AW30" s="9"/>
      <c r="AX30" s="9"/>
      <c r="AY30" s="9"/>
      <c r="AZ30" s="9"/>
      <c r="BA30" s="9"/>
      <c r="BB30" s="9"/>
      <c r="BC30" s="9"/>
      <c r="BD30" s="9"/>
      <c r="BE30" s="9"/>
      <c r="BF30" s="9"/>
      <c r="BG30" s="9"/>
      <c r="BH30" s="9"/>
      <c r="BI30" s="9"/>
      <c r="BJ30" s="9"/>
      <c r="BK30" s="9"/>
      <c r="BL30" s="9"/>
      <c r="BM30" s="9"/>
      <c r="BN30" s="9"/>
      <c r="BO30" s="9"/>
      <c r="BP30" s="9"/>
      <c r="BQ30" s="9"/>
      <c r="BR30" s="9"/>
      <c r="BS30" s="9"/>
      <c r="BT30" s="9"/>
      <c r="BU30" s="9"/>
      <c r="BV30" s="9"/>
      <c r="BW30" s="9"/>
      <c r="BX30" s="9"/>
      <c r="BY30" s="9"/>
      <c r="BZ30" s="9"/>
      <c r="CA30" s="9"/>
      <c r="CB30" s="9"/>
      <c r="CC30" s="9"/>
      <c r="CD30" s="9"/>
      <c r="CE30" s="9"/>
      <c r="CF30" s="9"/>
      <c r="CG30" s="9"/>
      <c r="CH30" s="9"/>
      <c r="CI30" s="9"/>
      <c r="CJ30" s="9"/>
      <c r="CK30" s="9"/>
      <c r="CL30" s="9"/>
      <c r="CM30" s="9"/>
      <c r="CN30" s="9"/>
      <c r="CO30" s="9"/>
      <c r="CP30" s="9"/>
      <c r="CQ30" s="9"/>
      <c r="CR30" s="9"/>
      <c r="CS30" s="9"/>
      <c r="CT30" s="9"/>
      <c r="CU30" s="9"/>
      <c r="CV30" s="9"/>
      <c r="CW30" s="9"/>
      <c r="CX30" s="9"/>
      <c r="CY30" s="9"/>
      <c r="CZ30" s="9"/>
      <c r="DA30" s="9"/>
      <c r="DB30" s="9"/>
      <c r="DC30" s="9"/>
      <c r="DD30" s="9"/>
      <c r="DE30" s="9"/>
      <c r="DF30" s="9"/>
      <c r="DG30" s="9"/>
      <c r="DH30" s="9"/>
      <c r="DI30" s="9"/>
      <c r="DJ30" s="9"/>
      <c r="DK30" s="9"/>
      <c r="DL30" s="9"/>
      <c r="DM30" s="9"/>
      <c r="DN30" s="9"/>
      <c r="DO30" s="9"/>
      <c r="DP30" s="9"/>
      <c r="DQ30" s="9"/>
      <c r="DR30" s="9"/>
      <c r="DS30" s="9"/>
      <c r="DT30" s="9"/>
      <c r="DU30" s="9"/>
      <c r="DV30" s="9"/>
      <c r="DW30" s="9"/>
      <c r="DX30" s="9"/>
      <c r="DY30" s="9"/>
      <c r="DZ30" s="9"/>
      <c r="EA30" s="9"/>
      <c r="EB30" s="9"/>
      <c r="EC30" s="9"/>
    </row>
    <row r="31" spans="1:133" x14ac:dyDescent="0.15">
      <c r="A31" s="39" t="s">
        <v>3</v>
      </c>
      <c r="B31" s="39"/>
      <c r="C31" s="39"/>
      <c r="D31" s="39"/>
      <c r="E31" s="39"/>
      <c r="F31" s="39"/>
      <c r="G31" s="39"/>
      <c r="H31" s="39"/>
      <c r="I31" s="39"/>
      <c r="J31" s="39"/>
      <c r="K31" s="39"/>
      <c r="L31" s="39"/>
      <c r="M31" s="39"/>
      <c r="N31" s="39"/>
      <c r="O31" s="39"/>
      <c r="P31" s="39"/>
      <c r="Q31" s="39"/>
      <c r="R31" s="39"/>
      <c r="S31" s="39"/>
      <c r="T31" s="39"/>
      <c r="U31" s="39"/>
      <c r="V31" s="39"/>
      <c r="W31" s="9"/>
      <c r="X31" s="9"/>
      <c r="Y31" s="9"/>
      <c r="Z31" s="9"/>
      <c r="AA31" s="9"/>
      <c r="AB31" s="9"/>
      <c r="AC31" s="9"/>
      <c r="AD31" s="9"/>
      <c r="AE31" s="9"/>
      <c r="AF31" s="9"/>
      <c r="AG31" s="9"/>
      <c r="AH31" s="9"/>
      <c r="AI31" s="9"/>
      <c r="AJ31" s="9"/>
      <c r="AK31" s="9"/>
      <c r="AL31" s="9"/>
      <c r="AM31" s="9"/>
      <c r="AN31" s="9"/>
      <c r="AO31" s="9"/>
      <c r="AP31" s="9"/>
      <c r="AQ31" s="9"/>
      <c r="AR31" s="9"/>
      <c r="AS31" s="9"/>
      <c r="AT31" s="9"/>
      <c r="AU31" s="9"/>
      <c r="AV31" s="9"/>
      <c r="AW31" s="9"/>
      <c r="AX31" s="9"/>
      <c r="AY31" s="9"/>
      <c r="AZ31" s="9"/>
      <c r="BA31" s="9"/>
      <c r="BB31" s="9"/>
      <c r="BC31" s="9"/>
      <c r="BD31" s="9"/>
      <c r="BE31" s="9"/>
      <c r="BF31" s="9"/>
      <c r="BG31" s="9"/>
      <c r="BH31" s="9"/>
      <c r="BI31" s="9"/>
      <c r="BJ31" s="9"/>
      <c r="BK31" s="9"/>
      <c r="BL31" s="9"/>
      <c r="BM31" s="9"/>
      <c r="BN31" s="9"/>
      <c r="BO31" s="9"/>
      <c r="BP31" s="9"/>
      <c r="BQ31" s="9"/>
      <c r="BR31" s="9"/>
      <c r="BS31" s="9"/>
      <c r="BT31" s="9"/>
      <c r="BU31" s="9"/>
      <c r="BV31" s="9"/>
      <c r="BW31" s="9"/>
      <c r="BX31" s="9"/>
      <c r="BY31" s="9"/>
      <c r="BZ31" s="9"/>
      <c r="CA31" s="9"/>
      <c r="CB31" s="9"/>
      <c r="CC31" s="9"/>
      <c r="CD31" s="9"/>
      <c r="CE31" s="9"/>
      <c r="CF31" s="9"/>
      <c r="CG31" s="9"/>
      <c r="CH31" s="9"/>
      <c r="CI31" s="9"/>
      <c r="CJ31" s="9"/>
      <c r="CK31" s="9"/>
      <c r="CL31" s="9"/>
      <c r="CM31" s="9"/>
      <c r="CN31" s="9"/>
      <c r="CO31" s="9"/>
      <c r="CP31" s="9"/>
      <c r="CQ31" s="9"/>
      <c r="CR31" s="9"/>
      <c r="CS31" s="9"/>
      <c r="CT31" s="9"/>
      <c r="CU31" s="9"/>
      <c r="CV31" s="9"/>
      <c r="CW31" s="9"/>
      <c r="CX31" s="9"/>
      <c r="CY31" s="9"/>
      <c r="CZ31" s="9"/>
      <c r="DA31" s="9"/>
      <c r="DB31" s="9"/>
      <c r="DC31" s="9"/>
      <c r="DD31" s="9"/>
      <c r="DE31" s="9"/>
      <c r="DF31" s="9"/>
      <c r="DG31" s="9"/>
      <c r="DH31" s="9"/>
      <c r="DI31" s="9"/>
      <c r="DJ31" s="9"/>
      <c r="DK31" s="9"/>
      <c r="DL31" s="9"/>
      <c r="DM31" s="9"/>
      <c r="DN31" s="9"/>
      <c r="DO31" s="9"/>
      <c r="DP31" s="9"/>
      <c r="DQ31" s="9"/>
      <c r="DR31" s="9"/>
      <c r="DS31" s="9"/>
      <c r="DT31" s="9"/>
      <c r="DU31" s="9"/>
      <c r="DV31" s="9"/>
      <c r="DW31" s="9"/>
      <c r="DX31" s="9"/>
      <c r="DY31" s="9"/>
      <c r="DZ31" s="9"/>
      <c r="EA31" s="9"/>
      <c r="EB31" s="9"/>
      <c r="EC31" s="9"/>
    </row>
    <row r="32" spans="1:133" x14ac:dyDescent="0.15">
      <c r="A32" s="39"/>
      <c r="B32" s="39"/>
      <c r="C32" s="39"/>
      <c r="D32" s="39"/>
      <c r="E32" s="39"/>
      <c r="F32" s="39"/>
      <c r="G32" s="39"/>
      <c r="H32" s="39"/>
      <c r="I32" s="39"/>
      <c r="J32" s="39"/>
      <c r="K32" s="39"/>
      <c r="L32" s="39"/>
      <c r="M32" s="39"/>
      <c r="N32" s="39"/>
      <c r="O32" s="39"/>
      <c r="P32" s="39"/>
      <c r="Q32" s="39"/>
      <c r="R32" s="39"/>
      <c r="S32" s="39"/>
      <c r="T32" s="39"/>
      <c r="U32" s="39"/>
      <c r="V32" s="39"/>
      <c r="W32" s="9"/>
      <c r="X32" s="9"/>
      <c r="Y32" s="9"/>
      <c r="Z32" s="9"/>
      <c r="AA32" s="9"/>
      <c r="AB32" s="9"/>
      <c r="AC32" s="9"/>
      <c r="AD32" s="9"/>
      <c r="AE32" s="9"/>
      <c r="AF32" s="9"/>
      <c r="AG32" s="9"/>
      <c r="AH32" s="9"/>
      <c r="AI32" s="9"/>
      <c r="AJ32" s="9"/>
      <c r="AK32" s="9"/>
      <c r="AL32" s="9"/>
      <c r="AM32" s="9"/>
      <c r="AN32" s="9"/>
      <c r="AO32" s="9"/>
      <c r="AP32" s="9"/>
      <c r="AQ32" s="9"/>
      <c r="AR32" s="9"/>
      <c r="AS32" s="9"/>
      <c r="AT32" s="9"/>
      <c r="AU32" s="9"/>
      <c r="AV32" s="9"/>
      <c r="AW32" s="9"/>
      <c r="AX32" s="9"/>
      <c r="AY32" s="9"/>
      <c r="AZ32" s="9"/>
      <c r="BA32" s="9"/>
      <c r="BB32" s="9"/>
      <c r="BC32" s="9"/>
      <c r="BD32" s="9"/>
      <c r="BE32" s="9"/>
      <c r="BF32" s="9"/>
      <c r="BG32" s="9"/>
      <c r="BH32" s="9"/>
      <c r="BI32" s="9"/>
      <c r="BJ32" s="9"/>
      <c r="BK32" s="9"/>
      <c r="BL32" s="9"/>
      <c r="BM32" s="9"/>
      <c r="BN32" s="9"/>
      <c r="BO32" s="9"/>
      <c r="BP32" s="9"/>
      <c r="BQ32" s="9"/>
      <c r="BR32" s="9"/>
      <c r="BS32" s="9"/>
      <c r="BT32" s="9"/>
      <c r="BU32" s="9"/>
      <c r="BV32" s="9"/>
      <c r="BW32" s="9"/>
      <c r="BX32" s="9"/>
      <c r="BY32" s="9"/>
      <c r="BZ32" s="9"/>
      <c r="CA32" s="9"/>
      <c r="CB32" s="9"/>
      <c r="CC32" s="9"/>
      <c r="CD32" s="9"/>
      <c r="CE32" s="9"/>
      <c r="CF32" s="9"/>
      <c r="CG32" s="9"/>
      <c r="CH32" s="9"/>
      <c r="CI32" s="9"/>
      <c r="CJ32" s="9"/>
      <c r="CK32" s="9"/>
      <c r="CL32" s="9"/>
      <c r="CM32" s="9"/>
      <c r="CN32" s="9"/>
      <c r="CO32" s="9"/>
      <c r="CP32" s="9"/>
      <c r="CQ32" s="9"/>
      <c r="CR32" s="9"/>
      <c r="CS32" s="9"/>
      <c r="CT32" s="9"/>
      <c r="CU32" s="9"/>
      <c r="CV32" s="9"/>
      <c r="CW32" s="9"/>
      <c r="CX32" s="9"/>
      <c r="CY32" s="9"/>
      <c r="CZ32" s="9"/>
      <c r="DA32" s="9"/>
      <c r="DB32" s="9"/>
      <c r="DC32" s="9"/>
      <c r="DD32" s="9"/>
      <c r="DE32" s="9"/>
      <c r="DF32" s="9"/>
      <c r="DG32" s="9"/>
      <c r="DH32" s="9"/>
      <c r="DI32" s="9"/>
      <c r="DJ32" s="9"/>
      <c r="DK32" s="9"/>
      <c r="DL32" s="9"/>
      <c r="DM32" s="9"/>
      <c r="DN32" s="9"/>
      <c r="DO32" s="9"/>
      <c r="DP32" s="9"/>
      <c r="DQ32" s="9"/>
      <c r="DR32" s="9"/>
      <c r="DS32" s="9"/>
      <c r="DT32" s="9"/>
      <c r="DU32" s="9"/>
      <c r="DV32" s="9"/>
      <c r="DW32" s="9"/>
      <c r="DX32" s="9"/>
      <c r="DY32" s="9"/>
      <c r="DZ32" s="9"/>
      <c r="EA32" s="9"/>
      <c r="EB32" s="9"/>
      <c r="EC32" s="9"/>
    </row>
    <row r="33" spans="1:133" x14ac:dyDescent="0.15">
      <c r="A33" s="39" t="s">
        <v>283</v>
      </c>
      <c r="B33" s="39"/>
      <c r="C33" s="39"/>
      <c r="D33" s="39"/>
      <c r="E33" s="39"/>
      <c r="F33" s="39"/>
      <c r="G33" s="39"/>
      <c r="H33" s="39"/>
      <c r="I33" s="39"/>
      <c r="J33" s="39"/>
      <c r="K33" s="39"/>
      <c r="L33" s="39"/>
      <c r="M33" s="39"/>
      <c r="N33" s="39"/>
      <c r="O33" s="39"/>
      <c r="P33" s="39"/>
      <c r="Q33" s="39"/>
      <c r="R33" s="39"/>
      <c r="S33" s="39"/>
      <c r="T33" s="39"/>
      <c r="U33" s="39"/>
      <c r="V33" s="39"/>
      <c r="W33" s="9"/>
      <c r="X33" s="9"/>
      <c r="Y33" s="9"/>
      <c r="Z33" s="9"/>
      <c r="AA33" s="9"/>
      <c r="AB33" s="9"/>
      <c r="AC33" s="9"/>
      <c r="AD33" s="9"/>
      <c r="AE33" s="9"/>
      <c r="AF33" s="9"/>
      <c r="AG33" s="9"/>
      <c r="AH33" s="9"/>
      <c r="AI33" s="9"/>
      <c r="AJ33" s="9"/>
      <c r="AK33" s="9"/>
      <c r="AL33" s="9"/>
      <c r="AM33" s="9"/>
      <c r="AN33" s="9"/>
      <c r="AO33" s="9"/>
      <c r="AP33" s="9"/>
      <c r="AQ33" s="9"/>
      <c r="AR33" s="9"/>
      <c r="AS33" s="9"/>
      <c r="AT33" s="9"/>
      <c r="AU33" s="9"/>
      <c r="AV33" s="9"/>
      <c r="AW33" s="9"/>
      <c r="AX33" s="9"/>
      <c r="AY33" s="9"/>
      <c r="AZ33" s="9"/>
      <c r="BA33" s="9"/>
      <c r="BB33" s="9"/>
      <c r="BC33" s="9"/>
      <c r="BD33" s="9"/>
      <c r="BE33" s="9"/>
      <c r="BF33" s="9"/>
      <c r="BG33" s="9"/>
      <c r="BH33" s="9"/>
      <c r="BI33" s="9"/>
      <c r="BJ33" s="9"/>
      <c r="BK33" s="9"/>
      <c r="BL33" s="9"/>
      <c r="BM33" s="9"/>
      <c r="BN33" s="9"/>
      <c r="BO33" s="9"/>
      <c r="BP33" s="9"/>
      <c r="BQ33" s="9"/>
      <c r="BR33" s="9"/>
      <c r="BS33" s="9"/>
      <c r="BT33" s="9"/>
      <c r="BU33" s="9"/>
      <c r="BV33" s="9"/>
      <c r="BW33" s="9"/>
      <c r="BX33" s="9"/>
      <c r="BY33" s="9"/>
      <c r="BZ33" s="9"/>
      <c r="CA33" s="9"/>
      <c r="CB33" s="9"/>
      <c r="CC33" s="9"/>
      <c r="CD33" s="9"/>
      <c r="CE33" s="9"/>
      <c r="CF33" s="9"/>
      <c r="CG33" s="9"/>
      <c r="CH33" s="9"/>
      <c r="CI33" s="9"/>
      <c r="CJ33" s="9"/>
      <c r="CK33" s="9"/>
      <c r="CL33" s="9"/>
      <c r="CM33" s="9"/>
      <c r="CN33" s="9"/>
      <c r="CO33" s="9"/>
      <c r="CP33" s="9"/>
      <c r="CQ33" s="9"/>
      <c r="CR33" s="9"/>
      <c r="CS33" s="9"/>
      <c r="CT33" s="9"/>
      <c r="CU33" s="9"/>
      <c r="CV33" s="9"/>
      <c r="CW33" s="9"/>
      <c r="CX33" s="9"/>
      <c r="CY33" s="9"/>
      <c r="CZ33" s="9"/>
      <c r="DA33" s="9"/>
      <c r="DB33" s="9"/>
      <c r="DC33" s="9"/>
      <c r="DD33" s="9"/>
      <c r="DE33" s="9"/>
      <c r="DF33" s="9"/>
      <c r="DG33" s="9"/>
      <c r="DH33" s="9"/>
      <c r="DI33" s="9"/>
      <c r="DJ33" s="9"/>
      <c r="DK33" s="9"/>
      <c r="DL33" s="9"/>
      <c r="DM33" s="9"/>
      <c r="DN33" s="9"/>
      <c r="DO33" s="9"/>
      <c r="DP33" s="9"/>
      <c r="DQ33" s="9"/>
      <c r="DR33" s="9"/>
      <c r="DS33" s="9"/>
      <c r="DT33" s="9"/>
      <c r="DU33" s="9"/>
      <c r="DV33" s="9"/>
      <c r="DW33" s="9"/>
      <c r="DX33" s="9"/>
      <c r="DY33" s="9"/>
      <c r="DZ33" s="9"/>
      <c r="EA33" s="9"/>
      <c r="EB33" s="9"/>
      <c r="EC33" s="9"/>
    </row>
    <row r="34" spans="1:133" x14ac:dyDescent="0.15">
      <c r="A34" s="39"/>
      <c r="B34" s="39"/>
      <c r="C34" s="39"/>
      <c r="D34" s="39"/>
      <c r="E34" s="39"/>
      <c r="F34" s="39"/>
      <c r="G34" s="39"/>
      <c r="H34" s="39"/>
      <c r="I34" s="39"/>
      <c r="J34" s="39"/>
      <c r="K34" s="39"/>
      <c r="L34" s="39"/>
      <c r="M34" s="39"/>
      <c r="N34" s="39"/>
      <c r="O34" s="39"/>
      <c r="P34" s="39"/>
      <c r="Q34" s="39"/>
      <c r="R34" s="39"/>
      <c r="S34" s="39"/>
      <c r="T34" s="39"/>
      <c r="U34" s="39"/>
      <c r="V34" s="39"/>
      <c r="W34" s="9"/>
      <c r="X34" s="9"/>
      <c r="Y34" s="9"/>
      <c r="Z34" s="9"/>
      <c r="AA34" s="9"/>
      <c r="AB34" s="9"/>
      <c r="AC34" s="9"/>
      <c r="AD34" s="9"/>
      <c r="AE34" s="9"/>
      <c r="AF34" s="9"/>
      <c r="AG34" s="9"/>
      <c r="AH34" s="9"/>
      <c r="AI34" s="9"/>
      <c r="AJ34" s="9"/>
      <c r="AK34" s="9"/>
      <c r="AL34" s="9"/>
      <c r="AM34" s="9"/>
      <c r="AN34" s="9"/>
      <c r="AO34" s="9"/>
      <c r="AP34" s="9"/>
      <c r="AQ34" s="9"/>
      <c r="AR34" s="9"/>
      <c r="AS34" s="9"/>
      <c r="AT34" s="9"/>
      <c r="AU34" s="9"/>
      <c r="AV34" s="9"/>
      <c r="AW34" s="9"/>
      <c r="AX34" s="9"/>
      <c r="AY34" s="9"/>
      <c r="AZ34" s="9"/>
      <c r="BA34" s="9"/>
      <c r="BB34" s="9"/>
      <c r="BC34" s="9"/>
      <c r="BD34" s="9"/>
      <c r="BE34" s="9"/>
      <c r="BF34" s="9"/>
      <c r="BG34" s="9"/>
      <c r="BH34" s="9"/>
      <c r="BI34" s="9"/>
      <c r="BJ34" s="9"/>
      <c r="BK34" s="9"/>
      <c r="BL34" s="9"/>
      <c r="BM34" s="9"/>
      <c r="BN34" s="9"/>
      <c r="BO34" s="9"/>
      <c r="BP34" s="9"/>
      <c r="BQ34" s="9"/>
      <c r="BR34" s="9"/>
      <c r="BS34" s="9"/>
      <c r="BT34" s="9"/>
      <c r="BU34" s="9"/>
      <c r="BV34" s="9"/>
      <c r="BW34" s="9"/>
      <c r="BX34" s="9"/>
      <c r="BY34" s="9"/>
      <c r="BZ34" s="9"/>
      <c r="CA34" s="9"/>
      <c r="CB34" s="9"/>
      <c r="CC34" s="9"/>
      <c r="CD34" s="9"/>
      <c r="CE34" s="9"/>
      <c r="CF34" s="9"/>
      <c r="CG34" s="9"/>
      <c r="CH34" s="9"/>
      <c r="CI34" s="9"/>
      <c r="CJ34" s="9"/>
      <c r="CK34" s="9"/>
      <c r="CL34" s="9"/>
      <c r="CM34" s="9"/>
      <c r="CN34" s="9"/>
      <c r="CO34" s="9"/>
      <c r="CP34" s="9"/>
      <c r="CQ34" s="9"/>
      <c r="CR34" s="9"/>
      <c r="CS34" s="9"/>
      <c r="CT34" s="9"/>
      <c r="CU34" s="9"/>
      <c r="CV34" s="9"/>
      <c r="CW34" s="9"/>
      <c r="CX34" s="9"/>
      <c r="CY34" s="9"/>
      <c r="CZ34" s="9"/>
      <c r="DA34" s="9"/>
      <c r="DB34" s="9"/>
      <c r="DC34" s="9"/>
      <c r="DD34" s="9"/>
      <c r="DE34" s="9"/>
      <c r="DF34" s="9"/>
      <c r="DG34" s="9"/>
      <c r="DH34" s="9"/>
      <c r="DI34" s="9"/>
      <c r="DJ34" s="9"/>
      <c r="DK34" s="9"/>
      <c r="DL34" s="9"/>
      <c r="DM34" s="9"/>
      <c r="DN34" s="9"/>
      <c r="DO34" s="9"/>
      <c r="DP34" s="9"/>
      <c r="DQ34" s="9"/>
      <c r="DR34" s="9"/>
      <c r="DS34" s="9"/>
      <c r="DT34" s="9"/>
      <c r="DU34" s="9"/>
      <c r="DV34" s="9"/>
      <c r="DW34" s="9"/>
      <c r="DX34" s="9"/>
      <c r="DY34" s="9"/>
      <c r="DZ34" s="9"/>
      <c r="EA34" s="9"/>
      <c r="EB34" s="9"/>
      <c r="EC34" s="9"/>
    </row>
    <row r="35" spans="1:133" x14ac:dyDescent="0.15">
      <c r="A35" s="39" t="s">
        <v>281</v>
      </c>
      <c r="B35" s="39"/>
      <c r="C35" s="39"/>
      <c r="D35" s="39"/>
      <c r="E35" s="39"/>
      <c r="F35" s="39"/>
      <c r="G35" s="39"/>
      <c r="H35" s="39"/>
      <c r="I35" s="39"/>
      <c r="J35" s="39"/>
      <c r="K35" s="39"/>
      <c r="L35" s="39"/>
      <c r="M35" s="39"/>
      <c r="N35" s="39"/>
      <c r="O35" s="39"/>
      <c r="P35" s="39"/>
      <c r="Q35" s="39"/>
      <c r="R35" s="39"/>
      <c r="S35" s="39"/>
      <c r="T35" s="39"/>
      <c r="U35" s="39"/>
      <c r="V35" s="39"/>
      <c r="W35" s="9"/>
      <c r="X35" s="9"/>
      <c r="Y35" s="9"/>
      <c r="Z35" s="9"/>
      <c r="AA35" s="9"/>
      <c r="AB35" s="9"/>
      <c r="AC35" s="9"/>
      <c r="AD35" s="9"/>
      <c r="AE35" s="9"/>
      <c r="AF35" s="9"/>
      <c r="AG35" s="9"/>
      <c r="AH35" s="9"/>
      <c r="AI35" s="9"/>
      <c r="AJ35" s="9"/>
      <c r="AK35" s="9"/>
      <c r="AL35" s="9"/>
      <c r="AM35" s="9"/>
      <c r="AN35" s="9"/>
      <c r="AO35" s="9"/>
      <c r="AP35" s="9"/>
      <c r="AQ35" s="9"/>
      <c r="AR35" s="9"/>
      <c r="AS35" s="9"/>
      <c r="AT35" s="9"/>
      <c r="AU35" s="9"/>
      <c r="AV35" s="9"/>
      <c r="AW35" s="9"/>
      <c r="AX35" s="9"/>
      <c r="AY35" s="9"/>
      <c r="AZ35" s="9"/>
      <c r="BA35" s="9"/>
      <c r="BB35" s="9"/>
      <c r="BC35" s="9"/>
      <c r="BD35" s="9"/>
      <c r="BE35" s="9"/>
      <c r="BF35" s="9"/>
      <c r="BG35" s="9"/>
      <c r="BH35" s="9"/>
      <c r="BI35" s="9"/>
      <c r="BJ35" s="9"/>
      <c r="BK35" s="9"/>
      <c r="BL35" s="9"/>
      <c r="BM35" s="9"/>
      <c r="BN35" s="9"/>
      <c r="BO35" s="9"/>
      <c r="BP35" s="9"/>
      <c r="BQ35" s="9"/>
      <c r="BR35" s="9"/>
      <c r="BS35" s="9"/>
      <c r="BT35" s="9"/>
      <c r="BU35" s="9"/>
      <c r="BV35" s="9"/>
      <c r="BW35" s="9"/>
      <c r="BX35" s="9"/>
      <c r="BY35" s="9"/>
      <c r="BZ35" s="9"/>
      <c r="CA35" s="9"/>
      <c r="CB35" s="9"/>
      <c r="CC35" s="9"/>
      <c r="CD35" s="9"/>
      <c r="CE35" s="9"/>
      <c r="CF35" s="9"/>
      <c r="CG35" s="9"/>
      <c r="CH35" s="9"/>
      <c r="CI35" s="9"/>
      <c r="CJ35" s="9"/>
      <c r="CK35" s="9"/>
      <c r="CL35" s="9"/>
      <c r="CM35" s="9"/>
      <c r="CN35" s="9"/>
      <c r="CO35" s="9"/>
      <c r="CP35" s="9"/>
      <c r="CQ35" s="9"/>
      <c r="CR35" s="9"/>
      <c r="CS35" s="9"/>
      <c r="CT35" s="9"/>
      <c r="CU35" s="9"/>
      <c r="CV35" s="9"/>
      <c r="CW35" s="9"/>
      <c r="CX35" s="9"/>
      <c r="CY35" s="9"/>
      <c r="CZ35" s="9"/>
      <c r="DA35" s="9"/>
      <c r="DB35" s="9"/>
      <c r="DC35" s="9"/>
      <c r="DD35" s="9"/>
      <c r="DE35" s="9"/>
      <c r="DF35" s="9"/>
      <c r="DG35" s="9"/>
      <c r="DH35" s="9"/>
      <c r="DI35" s="9"/>
      <c r="DJ35" s="9"/>
      <c r="DK35" s="9"/>
      <c r="DL35" s="9"/>
      <c r="DM35" s="9"/>
      <c r="DN35" s="9"/>
      <c r="DO35" s="9"/>
      <c r="DP35" s="9"/>
      <c r="DQ35" s="9"/>
      <c r="DR35" s="9"/>
      <c r="DS35" s="9"/>
      <c r="DT35" s="9"/>
      <c r="DU35" s="9"/>
      <c r="DV35" s="9"/>
      <c r="DW35" s="9"/>
      <c r="DX35" s="9"/>
      <c r="DY35" s="9"/>
      <c r="DZ35" s="9"/>
      <c r="EA35" s="9"/>
      <c r="EB35" s="9"/>
      <c r="EC35" s="9"/>
    </row>
    <row r="36" spans="1:133" s="12" customFormat="1" x14ac:dyDescent="0.15">
      <c r="A36" s="39" t="s">
        <v>284</v>
      </c>
      <c r="B36" s="39"/>
      <c r="C36" s="39"/>
      <c r="D36" s="39"/>
      <c r="E36" s="39"/>
      <c r="F36" s="39"/>
      <c r="G36" s="39"/>
      <c r="H36" s="39"/>
      <c r="I36" s="39"/>
      <c r="J36" s="39"/>
      <c r="K36" s="39"/>
      <c r="L36" s="39"/>
      <c r="M36" s="39"/>
      <c r="N36" s="39"/>
      <c r="O36" s="39"/>
      <c r="P36" s="39"/>
      <c r="Q36" s="39"/>
      <c r="R36" s="39"/>
      <c r="S36" s="39"/>
      <c r="T36" s="39"/>
      <c r="U36" s="39"/>
      <c r="V36" s="39"/>
      <c r="W36" s="9"/>
      <c r="X36" s="9"/>
      <c r="Y36" s="9"/>
      <c r="Z36" s="9"/>
      <c r="AA36" s="9"/>
      <c r="AB36" s="9"/>
      <c r="AC36" s="9"/>
      <c r="AD36" s="9"/>
      <c r="AE36" s="9"/>
      <c r="AF36" s="9"/>
      <c r="AG36" s="9"/>
      <c r="AH36" s="9"/>
      <c r="AI36" s="9"/>
      <c r="AJ36" s="9"/>
      <c r="AK36" s="9"/>
      <c r="AL36" s="9"/>
      <c r="AM36" s="9"/>
      <c r="AN36" s="9"/>
      <c r="AO36" s="9"/>
      <c r="AP36" s="9"/>
      <c r="AQ36" s="9"/>
      <c r="AR36" s="9"/>
      <c r="AS36" s="9"/>
      <c r="AT36" s="9"/>
      <c r="AU36" s="9"/>
      <c r="AV36" s="9"/>
      <c r="AW36" s="9"/>
      <c r="AX36" s="9"/>
      <c r="AY36" s="9"/>
      <c r="AZ36" s="9"/>
      <c r="BA36" s="9"/>
      <c r="BB36" s="9"/>
      <c r="BC36" s="9"/>
      <c r="BD36" s="9"/>
      <c r="BE36" s="9"/>
      <c r="BF36" s="9"/>
      <c r="BG36" s="9"/>
      <c r="BH36" s="9"/>
      <c r="BI36" s="9"/>
      <c r="BJ36" s="9"/>
      <c r="BK36" s="9"/>
      <c r="BL36" s="9"/>
      <c r="BM36" s="9"/>
      <c r="BN36" s="9"/>
      <c r="BO36" s="9"/>
      <c r="BP36" s="9"/>
      <c r="BQ36" s="9"/>
      <c r="BR36" s="9"/>
      <c r="BS36" s="9"/>
      <c r="BT36" s="9"/>
      <c r="BU36" s="9"/>
      <c r="BV36" s="9"/>
      <c r="BW36" s="9"/>
      <c r="BX36" s="9"/>
      <c r="BY36" s="9"/>
      <c r="BZ36" s="9"/>
      <c r="CA36" s="9"/>
      <c r="CB36" s="9"/>
      <c r="CC36" s="9"/>
      <c r="CD36" s="9"/>
      <c r="CE36" s="9"/>
      <c r="CF36" s="9"/>
      <c r="CG36" s="9"/>
      <c r="CH36" s="9"/>
      <c r="CI36" s="9"/>
      <c r="CJ36" s="9"/>
      <c r="CK36" s="9"/>
      <c r="CL36" s="9"/>
      <c r="CM36" s="9"/>
      <c r="CN36" s="9"/>
      <c r="CO36" s="9"/>
      <c r="CP36" s="9"/>
      <c r="CQ36" s="9"/>
      <c r="CR36" s="9"/>
      <c r="CS36" s="9"/>
      <c r="CT36" s="9"/>
      <c r="CU36" s="9"/>
      <c r="CV36" s="9"/>
      <c r="CW36" s="9"/>
      <c r="CX36" s="9"/>
      <c r="CY36" s="9"/>
      <c r="CZ36" s="9"/>
      <c r="DA36" s="9"/>
      <c r="DB36" s="9"/>
      <c r="DC36" s="9"/>
      <c r="DD36" s="9"/>
      <c r="DE36" s="9"/>
      <c r="DF36" s="9"/>
      <c r="DG36" s="9"/>
      <c r="DH36" s="9"/>
      <c r="DI36" s="9"/>
      <c r="DJ36" s="9"/>
      <c r="DK36" s="9"/>
      <c r="DL36" s="9"/>
      <c r="DM36" s="9"/>
      <c r="DN36" s="9"/>
      <c r="DO36" s="9"/>
      <c r="DP36" s="9"/>
      <c r="DQ36" s="9"/>
      <c r="DR36" s="9"/>
      <c r="DS36" s="9"/>
      <c r="DT36" s="9"/>
      <c r="DU36" s="9"/>
      <c r="DV36" s="9"/>
      <c r="DW36" s="9"/>
      <c r="DX36" s="9"/>
      <c r="DY36" s="9"/>
      <c r="DZ36" s="9"/>
      <c r="EA36" s="9"/>
      <c r="EB36" s="9"/>
      <c r="EC36" s="9"/>
    </row>
    <row r="37" spans="1:133" x14ac:dyDescent="0.15">
      <c r="A37" s="39" t="s">
        <v>282</v>
      </c>
      <c r="B37" s="39"/>
      <c r="C37" s="39"/>
      <c r="D37" s="39"/>
      <c r="E37" s="39"/>
      <c r="F37" s="39"/>
      <c r="G37" s="39"/>
      <c r="H37" s="39"/>
      <c r="I37" s="39"/>
      <c r="J37" s="39"/>
      <c r="K37" s="39"/>
      <c r="L37" s="39"/>
      <c r="M37" s="39"/>
      <c r="N37" s="39"/>
      <c r="O37" s="39"/>
      <c r="P37" s="39"/>
      <c r="Q37" s="39"/>
      <c r="R37" s="39"/>
      <c r="S37" s="39"/>
      <c r="T37" s="39"/>
      <c r="U37" s="39"/>
      <c r="V37" s="39"/>
      <c r="W37" s="9"/>
      <c r="X37" s="9"/>
      <c r="Y37" s="9"/>
      <c r="Z37" s="9"/>
      <c r="AA37" s="9"/>
      <c r="AB37" s="9"/>
      <c r="AC37" s="9"/>
      <c r="AD37" s="9"/>
      <c r="AE37" s="9"/>
      <c r="AF37" s="9"/>
      <c r="AG37" s="9"/>
      <c r="AH37" s="9"/>
      <c r="AI37" s="9"/>
      <c r="AJ37" s="9"/>
      <c r="AK37" s="9"/>
      <c r="AL37" s="9"/>
      <c r="AM37" s="9"/>
      <c r="AN37" s="9"/>
      <c r="AO37" s="9"/>
      <c r="AP37" s="9"/>
      <c r="AQ37" s="9"/>
      <c r="AR37" s="9"/>
      <c r="AS37" s="9"/>
      <c r="AT37" s="9"/>
      <c r="AU37" s="9"/>
      <c r="AV37" s="9"/>
      <c r="AW37" s="9"/>
      <c r="AX37" s="9"/>
      <c r="AY37" s="9"/>
      <c r="AZ37" s="9"/>
      <c r="BA37" s="9"/>
      <c r="BB37" s="9"/>
      <c r="BC37" s="9"/>
      <c r="BD37" s="9"/>
      <c r="BE37" s="9"/>
      <c r="BF37" s="9"/>
      <c r="BG37" s="9"/>
      <c r="BH37" s="9"/>
      <c r="BI37" s="9"/>
      <c r="BJ37" s="9"/>
      <c r="BK37" s="9"/>
      <c r="BL37" s="9"/>
      <c r="BM37" s="9"/>
      <c r="BN37" s="9"/>
      <c r="BO37" s="9"/>
      <c r="BP37" s="9"/>
      <c r="BQ37" s="9"/>
      <c r="BR37" s="9"/>
      <c r="BS37" s="9"/>
      <c r="BT37" s="9"/>
      <c r="BU37" s="9"/>
      <c r="BV37" s="9"/>
      <c r="BW37" s="9"/>
      <c r="BX37" s="9"/>
      <c r="BY37" s="9"/>
      <c r="BZ37" s="9"/>
      <c r="CA37" s="9"/>
      <c r="CB37" s="9"/>
      <c r="CC37" s="9"/>
      <c r="CD37" s="9"/>
      <c r="CE37" s="9"/>
      <c r="CF37" s="9"/>
      <c r="CG37" s="9"/>
      <c r="CH37" s="9"/>
      <c r="CI37" s="9"/>
      <c r="CJ37" s="9"/>
      <c r="CK37" s="9"/>
      <c r="CL37" s="9"/>
      <c r="CM37" s="9"/>
      <c r="CN37" s="9"/>
      <c r="CO37" s="9"/>
      <c r="CP37" s="9"/>
      <c r="CQ37" s="9"/>
      <c r="CR37" s="9"/>
      <c r="CS37" s="9"/>
      <c r="CT37" s="9"/>
      <c r="CU37" s="9"/>
      <c r="CV37" s="9"/>
      <c r="CW37" s="9"/>
      <c r="CX37" s="9"/>
      <c r="CY37" s="9"/>
      <c r="CZ37" s="9"/>
      <c r="DA37" s="9"/>
      <c r="DB37" s="9"/>
      <c r="DC37" s="9"/>
      <c r="DD37" s="9"/>
      <c r="DE37" s="9"/>
      <c r="DF37" s="9"/>
      <c r="DG37" s="9"/>
      <c r="DH37" s="9"/>
      <c r="DI37" s="9"/>
      <c r="DJ37" s="9"/>
      <c r="DK37" s="9"/>
      <c r="DL37" s="9"/>
      <c r="DM37" s="9"/>
      <c r="DN37" s="9"/>
      <c r="DO37" s="9"/>
      <c r="DP37" s="9"/>
      <c r="DQ37" s="9"/>
      <c r="DR37" s="9"/>
      <c r="DS37" s="9"/>
      <c r="DT37" s="9"/>
      <c r="DU37" s="9"/>
      <c r="DV37" s="9"/>
      <c r="DW37" s="9"/>
      <c r="DX37" s="9"/>
      <c r="DY37" s="9"/>
      <c r="DZ37" s="9"/>
      <c r="EA37" s="9"/>
      <c r="EB37" s="9"/>
      <c r="EC37" s="9"/>
    </row>
    <row r="38" spans="1:133" x14ac:dyDescent="0.15">
      <c r="A38" s="39" t="s">
        <v>0</v>
      </c>
      <c r="B38" s="39"/>
      <c r="C38" s="39"/>
      <c r="D38" s="39"/>
      <c r="E38" s="39"/>
      <c r="F38" s="39"/>
      <c r="G38" s="39"/>
      <c r="H38" s="39"/>
      <c r="I38" s="39"/>
      <c r="J38" s="39"/>
      <c r="K38" s="39"/>
      <c r="L38" s="39"/>
      <c r="M38" s="39"/>
      <c r="N38" s="39"/>
      <c r="O38" s="39"/>
      <c r="P38" s="39"/>
      <c r="Q38" s="39"/>
      <c r="R38" s="39"/>
      <c r="S38" s="39"/>
      <c r="T38" s="39"/>
      <c r="U38" s="39"/>
      <c r="V38" s="39"/>
      <c r="W38" s="9"/>
      <c r="X38" s="9"/>
      <c r="Y38" s="9"/>
      <c r="Z38" s="9"/>
      <c r="AA38" s="9"/>
      <c r="AB38" s="9"/>
      <c r="AC38" s="9"/>
      <c r="AD38" s="9"/>
      <c r="AE38" s="9"/>
      <c r="AF38" s="9"/>
      <c r="AG38" s="9"/>
      <c r="AH38" s="9"/>
      <c r="AI38" s="9"/>
      <c r="AJ38" s="9"/>
      <c r="AK38" s="9"/>
      <c r="AL38" s="9"/>
      <c r="AM38" s="9"/>
      <c r="AN38" s="9"/>
      <c r="AO38" s="9"/>
      <c r="AP38" s="9"/>
      <c r="AQ38" s="9"/>
      <c r="AR38" s="9"/>
      <c r="AS38" s="9"/>
      <c r="AT38" s="9"/>
      <c r="AU38" s="9"/>
      <c r="AV38" s="9"/>
      <c r="AW38" s="9"/>
      <c r="AX38" s="9"/>
      <c r="AY38" s="9"/>
      <c r="AZ38" s="9"/>
      <c r="BA38" s="9"/>
      <c r="BB38" s="9"/>
      <c r="BC38" s="9"/>
      <c r="BD38" s="9"/>
      <c r="BE38" s="9"/>
      <c r="BF38" s="9"/>
      <c r="BG38" s="9"/>
      <c r="BH38" s="9"/>
      <c r="BI38" s="9"/>
      <c r="BJ38" s="9"/>
      <c r="BK38" s="9"/>
      <c r="BL38" s="9"/>
      <c r="BM38" s="9"/>
      <c r="BN38" s="9"/>
      <c r="BO38" s="9"/>
      <c r="BP38" s="9"/>
      <c r="BQ38" s="9"/>
      <c r="BR38" s="9"/>
      <c r="BS38" s="9"/>
      <c r="BT38" s="9"/>
      <c r="BU38" s="9"/>
      <c r="BV38" s="9"/>
      <c r="BW38" s="9"/>
      <c r="BX38" s="9"/>
      <c r="BY38" s="9"/>
      <c r="BZ38" s="9"/>
      <c r="CA38" s="9"/>
      <c r="CB38" s="9"/>
      <c r="CC38" s="9"/>
      <c r="CD38" s="9"/>
      <c r="CE38" s="9"/>
      <c r="CF38" s="9"/>
      <c r="CG38" s="9"/>
      <c r="CH38" s="9"/>
      <c r="CI38" s="9"/>
      <c r="CJ38" s="9"/>
      <c r="CK38" s="9"/>
      <c r="CL38" s="9"/>
      <c r="CM38" s="9"/>
      <c r="CN38" s="9"/>
      <c r="CO38" s="9"/>
      <c r="CP38" s="9"/>
      <c r="CQ38" s="9"/>
      <c r="CR38" s="9"/>
      <c r="CS38" s="9"/>
      <c r="CT38" s="9"/>
      <c r="CU38" s="9"/>
      <c r="CV38" s="9"/>
      <c r="CW38" s="9"/>
      <c r="CX38" s="9"/>
      <c r="CY38" s="9"/>
      <c r="CZ38" s="9"/>
      <c r="DA38" s="9"/>
      <c r="DB38" s="9"/>
      <c r="DC38" s="9"/>
      <c r="DD38" s="9"/>
      <c r="DE38" s="9"/>
      <c r="DF38" s="9"/>
      <c r="DG38" s="9"/>
      <c r="DH38" s="9"/>
      <c r="DI38" s="9"/>
      <c r="DJ38" s="9"/>
      <c r="DK38" s="9"/>
      <c r="DL38" s="9"/>
      <c r="DM38" s="9"/>
      <c r="DN38" s="9"/>
      <c r="DO38" s="9"/>
      <c r="DP38" s="9"/>
      <c r="DQ38" s="9"/>
      <c r="DR38" s="9"/>
      <c r="DS38" s="9"/>
      <c r="DT38" s="9"/>
      <c r="DU38" s="9"/>
      <c r="DV38" s="9"/>
      <c r="DW38" s="9"/>
      <c r="DX38" s="9"/>
      <c r="DY38" s="9"/>
      <c r="DZ38" s="9"/>
      <c r="EA38" s="9"/>
      <c r="EB38" s="9"/>
      <c r="EC38" s="9"/>
    </row>
    <row r="39" spans="1:133" x14ac:dyDescent="0.15">
      <c r="A39" s="39"/>
      <c r="B39" s="39"/>
      <c r="C39" s="39"/>
      <c r="D39" s="39"/>
      <c r="E39" s="39"/>
      <c r="F39" s="39"/>
      <c r="G39" s="39"/>
      <c r="H39" s="39"/>
      <c r="I39" s="39"/>
      <c r="J39" s="39"/>
      <c r="K39" s="39"/>
      <c r="L39" s="39"/>
      <c r="M39" s="39"/>
      <c r="N39" s="39"/>
      <c r="O39" s="39"/>
      <c r="P39" s="39"/>
      <c r="Q39" s="39"/>
      <c r="R39" s="39"/>
      <c r="S39" s="39"/>
      <c r="T39" s="39"/>
      <c r="U39" s="39"/>
      <c r="V39" s="39"/>
      <c r="W39" s="9"/>
      <c r="X39" s="9"/>
      <c r="Y39" s="9"/>
      <c r="Z39" s="9"/>
      <c r="AA39" s="9"/>
      <c r="AB39" s="9"/>
      <c r="AC39" s="9"/>
      <c r="AD39" s="9"/>
      <c r="AE39" s="9"/>
      <c r="AF39" s="9"/>
      <c r="AG39" s="9"/>
      <c r="AH39" s="9"/>
      <c r="AI39" s="9"/>
      <c r="AJ39" s="9"/>
      <c r="AK39" s="9"/>
      <c r="AL39" s="9"/>
      <c r="AM39" s="9"/>
      <c r="AN39" s="9"/>
      <c r="AO39" s="9"/>
      <c r="AP39" s="9"/>
      <c r="AQ39" s="9"/>
      <c r="AR39" s="9"/>
      <c r="AS39" s="9"/>
      <c r="AT39" s="9"/>
      <c r="AU39" s="9"/>
      <c r="AV39" s="9"/>
      <c r="AW39" s="9"/>
      <c r="AX39" s="9"/>
      <c r="AY39" s="9"/>
      <c r="AZ39" s="9"/>
      <c r="BA39" s="9"/>
      <c r="BB39" s="9"/>
      <c r="BC39" s="9"/>
      <c r="BD39" s="9"/>
      <c r="BE39" s="9"/>
      <c r="BF39" s="9"/>
      <c r="BG39" s="9"/>
      <c r="BH39" s="9"/>
      <c r="BI39" s="9"/>
      <c r="BJ39" s="9"/>
      <c r="BK39" s="9"/>
      <c r="BL39" s="9"/>
      <c r="BM39" s="9"/>
      <c r="BN39" s="9"/>
      <c r="BO39" s="9"/>
      <c r="BP39" s="9"/>
      <c r="BQ39" s="9"/>
      <c r="BR39" s="9"/>
      <c r="BS39" s="9"/>
      <c r="BT39" s="9"/>
      <c r="BU39" s="9"/>
      <c r="BV39" s="9"/>
      <c r="BW39" s="9"/>
      <c r="BX39" s="9"/>
      <c r="BY39" s="9"/>
      <c r="BZ39" s="9"/>
      <c r="CA39" s="9"/>
      <c r="CB39" s="9"/>
      <c r="CC39" s="9"/>
      <c r="CD39" s="9"/>
      <c r="CE39" s="9"/>
      <c r="CF39" s="9"/>
      <c r="CG39" s="9"/>
      <c r="CH39" s="9"/>
      <c r="CI39" s="9"/>
      <c r="CJ39" s="9"/>
      <c r="CK39" s="9"/>
      <c r="CL39" s="9"/>
      <c r="CM39" s="9"/>
      <c r="CN39" s="9"/>
      <c r="CO39" s="9"/>
      <c r="CP39" s="9"/>
      <c r="CQ39" s="9"/>
      <c r="CR39" s="9"/>
      <c r="CS39" s="9"/>
      <c r="CT39" s="9"/>
      <c r="CU39" s="9"/>
      <c r="CV39" s="9"/>
      <c r="CW39" s="9"/>
      <c r="CX39" s="9"/>
      <c r="CY39" s="9"/>
      <c r="CZ39" s="9"/>
      <c r="DA39" s="9"/>
      <c r="DB39" s="9"/>
      <c r="DC39" s="9"/>
      <c r="DD39" s="9"/>
      <c r="DE39" s="9"/>
      <c r="DF39" s="9"/>
      <c r="DG39" s="9"/>
      <c r="DH39" s="9"/>
      <c r="DI39" s="9"/>
      <c r="DJ39" s="9"/>
      <c r="DK39" s="9"/>
      <c r="DL39" s="9"/>
      <c r="DM39" s="9"/>
      <c r="DN39" s="9"/>
      <c r="DO39" s="9"/>
      <c r="DP39" s="9"/>
      <c r="DQ39" s="9"/>
      <c r="DR39" s="9"/>
      <c r="DS39" s="9"/>
      <c r="DT39" s="9"/>
      <c r="DU39" s="9"/>
      <c r="DV39" s="9"/>
      <c r="DW39" s="9"/>
      <c r="DX39" s="9"/>
      <c r="DY39" s="9"/>
      <c r="DZ39" s="9"/>
      <c r="EA39" s="9"/>
      <c r="EB39" s="9"/>
      <c r="EC39" s="9"/>
    </row>
    <row r="40" spans="1:133" x14ac:dyDescent="0.15">
      <c r="A40" s="42" t="s">
        <v>285</v>
      </c>
      <c r="B40" s="42"/>
      <c r="C40" s="42"/>
      <c r="D40" s="42"/>
      <c r="E40" s="42"/>
      <c r="F40" s="42"/>
      <c r="G40" s="42"/>
      <c r="H40" s="42"/>
      <c r="I40" s="42"/>
      <c r="J40" s="42"/>
      <c r="K40" s="42"/>
      <c r="L40" s="42"/>
      <c r="M40" s="42"/>
      <c r="N40" s="42"/>
      <c r="O40" s="42"/>
      <c r="P40" s="42"/>
      <c r="Q40" s="42"/>
      <c r="R40" s="42"/>
      <c r="S40" s="42"/>
      <c r="T40" s="42"/>
      <c r="U40" s="42"/>
      <c r="V40" s="42"/>
      <c r="W40" s="9"/>
      <c r="X40" s="9"/>
      <c r="Y40" s="9"/>
      <c r="Z40" s="9"/>
      <c r="AA40" s="9"/>
      <c r="AB40" s="9"/>
      <c r="AC40" s="9"/>
      <c r="AD40" s="9"/>
      <c r="AE40" s="9"/>
      <c r="AF40" s="9"/>
      <c r="AG40" s="9"/>
      <c r="AH40" s="9"/>
      <c r="AI40" s="9"/>
      <c r="AJ40" s="9"/>
      <c r="AK40" s="9"/>
      <c r="AL40" s="9"/>
      <c r="AM40" s="9"/>
      <c r="AN40" s="9"/>
      <c r="AO40" s="9"/>
      <c r="AP40" s="9"/>
      <c r="AQ40" s="9"/>
      <c r="AR40" s="9"/>
      <c r="AS40" s="9"/>
      <c r="AT40" s="9"/>
      <c r="AU40" s="9"/>
      <c r="AV40" s="9"/>
      <c r="AW40" s="9"/>
      <c r="AX40" s="9"/>
      <c r="AY40" s="9"/>
      <c r="AZ40" s="9"/>
      <c r="BA40" s="9"/>
      <c r="BB40" s="9"/>
      <c r="BC40" s="9"/>
      <c r="BD40" s="9"/>
      <c r="BE40" s="9"/>
      <c r="BF40" s="9"/>
      <c r="BG40" s="9"/>
      <c r="BH40" s="9"/>
      <c r="BI40" s="9"/>
      <c r="BJ40" s="9"/>
      <c r="BK40" s="9"/>
      <c r="BL40" s="9"/>
      <c r="BM40" s="9"/>
      <c r="BN40" s="9"/>
      <c r="BO40" s="9"/>
      <c r="BP40" s="9"/>
      <c r="BQ40" s="9"/>
      <c r="BR40" s="9"/>
      <c r="BS40" s="9"/>
      <c r="BT40" s="9"/>
      <c r="BU40" s="9"/>
      <c r="BV40" s="9"/>
      <c r="BW40" s="9"/>
      <c r="BX40" s="9"/>
      <c r="BY40" s="9"/>
      <c r="BZ40" s="9"/>
      <c r="CA40" s="9"/>
      <c r="CB40" s="9"/>
      <c r="CC40" s="9"/>
      <c r="CD40" s="9"/>
      <c r="CE40" s="9"/>
      <c r="CF40" s="9"/>
      <c r="CG40" s="9"/>
      <c r="CH40" s="9"/>
      <c r="CI40" s="9"/>
      <c r="CJ40" s="9"/>
      <c r="CK40" s="9"/>
      <c r="CL40" s="9"/>
      <c r="CM40" s="9"/>
      <c r="CN40" s="9"/>
      <c r="CO40" s="9"/>
      <c r="CP40" s="9"/>
      <c r="CQ40" s="9"/>
      <c r="CR40" s="9"/>
      <c r="CS40" s="9"/>
      <c r="CT40" s="9"/>
      <c r="CU40" s="9"/>
      <c r="CV40" s="9"/>
      <c r="CW40" s="9"/>
      <c r="CX40" s="9"/>
      <c r="CY40" s="9"/>
      <c r="CZ40" s="9"/>
      <c r="DA40" s="9"/>
      <c r="DB40" s="9"/>
      <c r="DC40" s="9"/>
      <c r="DD40" s="9"/>
      <c r="DE40" s="9"/>
      <c r="DF40" s="9"/>
      <c r="DG40" s="9"/>
      <c r="DH40" s="9"/>
      <c r="DI40" s="9"/>
      <c r="DJ40" s="9"/>
      <c r="DK40" s="9"/>
      <c r="DL40" s="9"/>
      <c r="DM40" s="9"/>
      <c r="DN40" s="9"/>
      <c r="DO40" s="9"/>
      <c r="DP40" s="9"/>
      <c r="DQ40" s="9"/>
      <c r="DR40" s="9"/>
      <c r="DS40" s="9"/>
      <c r="DT40" s="9"/>
      <c r="DU40" s="9"/>
      <c r="DV40" s="9"/>
      <c r="DW40" s="9"/>
      <c r="DX40" s="9"/>
      <c r="DY40" s="9"/>
      <c r="DZ40" s="9"/>
      <c r="EA40" s="9"/>
      <c r="EB40" s="9"/>
      <c r="EC40" s="9"/>
    </row>
    <row r="41" spans="1:133" x14ac:dyDescent="0.15">
      <c r="A41" s="42"/>
      <c r="B41" s="42"/>
      <c r="C41" s="42"/>
      <c r="D41" s="42"/>
      <c r="E41" s="42"/>
      <c r="F41" s="42"/>
      <c r="G41" s="42"/>
      <c r="H41" s="42"/>
      <c r="I41" s="42"/>
      <c r="J41" s="42"/>
      <c r="K41" s="42"/>
      <c r="L41" s="42"/>
      <c r="M41" s="42"/>
      <c r="N41" s="42"/>
      <c r="O41" s="42"/>
      <c r="P41" s="42"/>
      <c r="Q41" s="42"/>
      <c r="R41" s="42"/>
      <c r="S41" s="42"/>
      <c r="T41" s="42"/>
      <c r="U41" s="42"/>
      <c r="V41" s="42"/>
      <c r="W41" s="9"/>
      <c r="X41" s="9"/>
      <c r="Y41" s="9"/>
      <c r="Z41" s="9"/>
      <c r="AA41" s="9"/>
      <c r="AB41" s="9"/>
      <c r="AC41" s="9"/>
      <c r="AD41" s="9"/>
      <c r="AE41" s="9"/>
      <c r="AF41" s="9"/>
      <c r="AG41" s="9"/>
      <c r="AH41" s="9"/>
      <c r="AI41" s="9"/>
      <c r="AJ41" s="9"/>
      <c r="AK41" s="9"/>
      <c r="AL41" s="9"/>
      <c r="AM41" s="9"/>
      <c r="AN41" s="9"/>
      <c r="AO41" s="9"/>
      <c r="AP41" s="9"/>
      <c r="AQ41" s="9"/>
      <c r="AR41" s="9"/>
      <c r="AS41" s="9"/>
      <c r="AT41" s="9"/>
      <c r="AU41" s="9"/>
      <c r="AV41" s="9"/>
      <c r="AW41" s="9"/>
      <c r="AX41" s="9"/>
      <c r="AY41" s="9"/>
      <c r="AZ41" s="9"/>
      <c r="BA41" s="9"/>
      <c r="BB41" s="9"/>
      <c r="BC41" s="9"/>
      <c r="BD41" s="9"/>
      <c r="BE41" s="9"/>
      <c r="BF41" s="9"/>
      <c r="BG41" s="9"/>
      <c r="BH41" s="9"/>
      <c r="BI41" s="9"/>
      <c r="BJ41" s="9"/>
      <c r="BK41" s="9"/>
      <c r="BL41" s="9"/>
      <c r="BM41" s="9"/>
      <c r="BN41" s="9"/>
      <c r="BO41" s="9"/>
      <c r="BP41" s="9"/>
      <c r="BQ41" s="9"/>
      <c r="BR41" s="9"/>
      <c r="BS41" s="9"/>
      <c r="BT41" s="9"/>
      <c r="BU41" s="9"/>
      <c r="BV41" s="9"/>
      <c r="BW41" s="9"/>
      <c r="BX41" s="9"/>
      <c r="BY41" s="9"/>
      <c r="BZ41" s="9"/>
      <c r="CA41" s="9"/>
      <c r="CB41" s="9"/>
      <c r="CC41" s="9"/>
      <c r="CD41" s="9"/>
      <c r="CE41" s="9"/>
      <c r="CF41" s="9"/>
      <c r="CG41" s="9"/>
      <c r="CH41" s="9"/>
      <c r="CI41" s="9"/>
      <c r="CJ41" s="9"/>
      <c r="CK41" s="9"/>
      <c r="CL41" s="9"/>
      <c r="CM41" s="9"/>
      <c r="CN41" s="9"/>
      <c r="CO41" s="9"/>
      <c r="CP41" s="9"/>
      <c r="CQ41" s="9"/>
      <c r="CR41" s="9"/>
      <c r="CS41" s="9"/>
      <c r="CT41" s="9"/>
      <c r="CU41" s="9"/>
      <c r="CV41" s="9"/>
      <c r="CW41" s="9"/>
      <c r="CX41" s="9"/>
      <c r="CY41" s="9"/>
      <c r="CZ41" s="9"/>
      <c r="DA41" s="9"/>
      <c r="DB41" s="9"/>
      <c r="DC41" s="9"/>
      <c r="DD41" s="9"/>
      <c r="DE41" s="9"/>
      <c r="DF41" s="9"/>
      <c r="DG41" s="9"/>
      <c r="DH41" s="9"/>
      <c r="DI41" s="9"/>
      <c r="DJ41" s="9"/>
      <c r="DK41" s="9"/>
      <c r="DL41" s="9"/>
      <c r="DM41" s="9"/>
      <c r="DN41" s="9"/>
      <c r="DO41" s="9"/>
      <c r="DP41" s="9"/>
      <c r="DQ41" s="9"/>
      <c r="DR41" s="9"/>
      <c r="DS41" s="9"/>
      <c r="DT41" s="9"/>
      <c r="DU41" s="9"/>
      <c r="DV41" s="9"/>
      <c r="DW41" s="9"/>
      <c r="DX41" s="9"/>
      <c r="DY41" s="9"/>
      <c r="DZ41" s="9"/>
      <c r="EA41" s="9"/>
      <c r="EB41" s="9"/>
      <c r="EC41" s="9"/>
    </row>
    <row r="42" spans="1:133" x14ac:dyDescent="0.15">
      <c r="A42" s="41" t="s">
        <v>286</v>
      </c>
      <c r="B42" s="41"/>
      <c r="C42" s="41"/>
      <c r="D42" s="41"/>
      <c r="E42" s="41"/>
      <c r="F42" s="41"/>
      <c r="G42" s="41"/>
      <c r="H42" s="41"/>
      <c r="I42" s="41"/>
      <c r="J42" s="41"/>
      <c r="K42" s="41"/>
      <c r="L42" s="41"/>
      <c r="M42" s="41"/>
      <c r="N42" s="41"/>
      <c r="O42" s="41"/>
      <c r="P42" s="41"/>
      <c r="Q42" s="41"/>
      <c r="R42" s="41"/>
      <c r="S42" s="41"/>
      <c r="T42" s="41"/>
      <c r="U42" s="41"/>
      <c r="V42" s="41"/>
    </row>
    <row r="43" spans="1:133" x14ac:dyDescent="0.15">
      <c r="A43" s="39"/>
      <c r="B43" s="39"/>
      <c r="C43" s="39"/>
      <c r="D43" s="39"/>
      <c r="E43" s="39"/>
      <c r="F43" s="39"/>
      <c r="G43" s="39"/>
      <c r="H43" s="39"/>
      <c r="I43" s="39"/>
      <c r="J43" s="39"/>
      <c r="K43" s="39"/>
      <c r="L43" s="39"/>
      <c r="M43" s="39"/>
      <c r="N43" s="39"/>
      <c r="O43" s="39"/>
      <c r="P43" s="39"/>
      <c r="Q43" s="39"/>
      <c r="R43" s="39"/>
      <c r="S43" s="39"/>
      <c r="T43" s="39"/>
      <c r="U43" s="39"/>
      <c r="V43" s="39"/>
    </row>
    <row r="44" spans="1:133" x14ac:dyDescent="0.15">
      <c r="A44" s="40" t="s">
        <v>287</v>
      </c>
      <c r="B44" s="40"/>
      <c r="C44" s="40"/>
      <c r="D44" s="40"/>
      <c r="E44" s="40"/>
      <c r="F44" s="40"/>
      <c r="G44" s="40"/>
      <c r="H44" s="40"/>
      <c r="I44" s="40"/>
      <c r="J44" s="40"/>
      <c r="K44" s="40"/>
      <c r="L44" s="40"/>
      <c r="M44" s="40"/>
      <c r="N44" s="40"/>
      <c r="O44" s="40"/>
      <c r="P44" s="40"/>
      <c r="Q44" s="40"/>
      <c r="R44" s="40"/>
      <c r="S44" s="40"/>
      <c r="T44" s="40"/>
      <c r="U44" s="40"/>
      <c r="V44" s="40"/>
    </row>
    <row r="45" spans="1:133" x14ac:dyDescent="0.15">
      <c r="A45" s="39" t="s">
        <v>261</v>
      </c>
      <c r="B45" s="39"/>
      <c r="C45" s="39"/>
      <c r="D45" s="39"/>
      <c r="E45" s="39"/>
      <c r="F45" s="39"/>
      <c r="G45" s="39"/>
      <c r="H45" s="39"/>
      <c r="I45" s="39"/>
      <c r="J45" s="39"/>
      <c r="K45" s="39"/>
      <c r="L45" s="39"/>
      <c r="M45" s="39"/>
      <c r="N45" s="39"/>
      <c r="O45" s="39"/>
      <c r="P45" s="39"/>
      <c r="Q45" s="39"/>
      <c r="R45" s="39"/>
      <c r="S45" s="39"/>
      <c r="T45" s="39"/>
      <c r="U45" s="39"/>
      <c r="V45" s="39"/>
    </row>
  </sheetData>
  <mergeCells count="44">
    <mergeCell ref="A1:V1"/>
    <mergeCell ref="A2:V2"/>
    <mergeCell ref="A3:V3"/>
    <mergeCell ref="A12:V12"/>
    <mergeCell ref="A20:V20"/>
    <mergeCell ref="A14:V14"/>
    <mergeCell ref="A8:V8"/>
    <mergeCell ref="A10:V10"/>
    <mergeCell ref="A11:V11"/>
    <mergeCell ref="A17:V17"/>
    <mergeCell ref="A19:V19"/>
    <mergeCell ref="A5:V5"/>
    <mergeCell ref="A9:V9"/>
    <mergeCell ref="A16:V16"/>
    <mergeCell ref="A18:V18"/>
    <mergeCell ref="A6:V6"/>
    <mergeCell ref="A7:V7"/>
    <mergeCell ref="A4:V4"/>
    <mergeCell ref="A36:V36"/>
    <mergeCell ref="A38:V38"/>
    <mergeCell ref="A39:V39"/>
    <mergeCell ref="A15:V15"/>
    <mergeCell ref="A34:V34"/>
    <mergeCell ref="A35:V35"/>
    <mergeCell ref="A37:V37"/>
    <mergeCell ref="A30:V30"/>
    <mergeCell ref="A29:V29"/>
    <mergeCell ref="A31:V31"/>
    <mergeCell ref="A32:V32"/>
    <mergeCell ref="A21:V21"/>
    <mergeCell ref="A22:V22"/>
    <mergeCell ref="A23:V23"/>
    <mergeCell ref="A43:V43"/>
    <mergeCell ref="A44:V44"/>
    <mergeCell ref="A45:V45"/>
    <mergeCell ref="A24:V24"/>
    <mergeCell ref="A33:V33"/>
    <mergeCell ref="A28:V28"/>
    <mergeCell ref="A42:V42"/>
    <mergeCell ref="A41:V41"/>
    <mergeCell ref="A25:V25"/>
    <mergeCell ref="A26:V26"/>
    <mergeCell ref="A27:V27"/>
    <mergeCell ref="A40:V40"/>
  </mergeCells>
  <phoneticPr fontId="6" type="noConversion"/>
  <pageMargins left="0.7" right="0.7" top="0.75" bottom="0.75" header="0.3" footer="0.3"/>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23"/>
  <sheetViews>
    <sheetView tabSelected="1" zoomScaleNormal="100" workbookViewId="0">
      <pane xSplit="1" ySplit="1" topLeftCell="B2" activePane="bottomRight" state="frozen"/>
      <selection pane="topRight" activeCell="B1" sqref="B1"/>
      <selection pane="bottomLeft" activeCell="A4" sqref="A4"/>
      <selection pane="bottomRight"/>
    </sheetView>
  </sheetViews>
  <sheetFormatPr defaultColWidth="11.42578125" defaultRowHeight="11.25" x14ac:dyDescent="0.15"/>
  <cols>
    <col min="1" max="1" width="30.42578125" style="1" customWidth="1"/>
    <col min="2" max="16384" width="11.42578125" style="1"/>
  </cols>
  <sheetData>
    <row r="1" spans="1:4" x14ac:dyDescent="0.15">
      <c r="A1" s="16" t="s">
        <v>351</v>
      </c>
      <c r="B1" s="19" t="s">
        <v>165</v>
      </c>
      <c r="C1" s="19" t="s">
        <v>7</v>
      </c>
      <c r="D1" s="20" t="s">
        <v>167</v>
      </c>
    </row>
    <row r="2" spans="1:4" x14ac:dyDescent="0.15">
      <c r="A2" s="7" t="s">
        <v>168</v>
      </c>
      <c r="B2" s="1">
        <v>5</v>
      </c>
      <c r="C2" s="37">
        <v>6</v>
      </c>
      <c r="D2" s="37" t="s">
        <v>170</v>
      </c>
    </row>
    <row r="3" spans="1:4" x14ac:dyDescent="0.15">
      <c r="A3" s="7" t="s">
        <v>171</v>
      </c>
      <c r="B3" s="37">
        <v>3</v>
      </c>
      <c r="C3" s="37">
        <v>3</v>
      </c>
      <c r="D3" s="37" t="s">
        <v>169</v>
      </c>
    </row>
    <row r="4" spans="1:4" x14ac:dyDescent="0.15">
      <c r="A4" s="7" t="s">
        <v>172</v>
      </c>
      <c r="B4" s="37">
        <v>6</v>
      </c>
      <c r="C4" s="37">
        <v>5</v>
      </c>
      <c r="D4" s="37" t="s">
        <v>170</v>
      </c>
    </row>
    <row r="5" spans="1:4" x14ac:dyDescent="0.15">
      <c r="A5" s="7" t="s">
        <v>173</v>
      </c>
      <c r="B5" s="37">
        <v>1</v>
      </c>
      <c r="C5" s="37">
        <v>1</v>
      </c>
      <c r="D5" s="37" t="s">
        <v>174</v>
      </c>
    </row>
    <row r="6" spans="1:4" x14ac:dyDescent="0.15">
      <c r="A6" s="7" t="s">
        <v>175</v>
      </c>
      <c r="B6" s="37">
        <v>6</v>
      </c>
      <c r="C6" s="37">
        <v>5</v>
      </c>
      <c r="D6" s="37" t="s">
        <v>170</v>
      </c>
    </row>
    <row r="7" spans="1:4" x14ac:dyDescent="0.15">
      <c r="A7" s="7" t="s">
        <v>262</v>
      </c>
      <c r="B7" s="37">
        <v>2</v>
      </c>
      <c r="C7" s="37">
        <v>2</v>
      </c>
      <c r="D7" s="37" t="s">
        <v>174</v>
      </c>
    </row>
    <row r="8" spans="1:4" x14ac:dyDescent="0.15">
      <c r="A8" s="7" t="s">
        <v>176</v>
      </c>
      <c r="B8" s="37">
        <v>2</v>
      </c>
      <c r="C8" s="37">
        <v>2</v>
      </c>
      <c r="D8" s="37" t="s">
        <v>174</v>
      </c>
    </row>
    <row r="9" spans="1:4" x14ac:dyDescent="0.15">
      <c r="A9" s="7" t="s">
        <v>177</v>
      </c>
      <c r="B9" s="37">
        <v>4</v>
      </c>
      <c r="C9" s="37">
        <v>4</v>
      </c>
      <c r="D9" s="37" t="s">
        <v>169</v>
      </c>
    </row>
    <row r="10" spans="1:4" x14ac:dyDescent="0.15">
      <c r="A10" s="7" t="s">
        <v>178</v>
      </c>
      <c r="B10" s="37">
        <v>1</v>
      </c>
      <c r="C10" s="37">
        <v>1</v>
      </c>
      <c r="D10" s="37" t="s">
        <v>174</v>
      </c>
    </row>
    <row r="11" spans="1:4" x14ac:dyDescent="0.15">
      <c r="A11" s="7" t="s">
        <v>179</v>
      </c>
      <c r="B11" s="37">
        <v>1</v>
      </c>
      <c r="C11" s="37">
        <v>1</v>
      </c>
      <c r="D11" s="37" t="s">
        <v>174</v>
      </c>
    </row>
    <row r="12" spans="1:4" x14ac:dyDescent="0.15">
      <c r="A12" s="7" t="s">
        <v>180</v>
      </c>
      <c r="B12" s="37">
        <v>7</v>
      </c>
      <c r="C12" s="37">
        <v>6</v>
      </c>
      <c r="D12" s="37" t="s">
        <v>170</v>
      </c>
    </row>
    <row r="13" spans="1:4" x14ac:dyDescent="0.15">
      <c r="A13" s="7" t="s">
        <v>181</v>
      </c>
      <c r="B13" s="37">
        <v>1</v>
      </c>
      <c r="C13" s="37">
        <v>1</v>
      </c>
      <c r="D13" s="37" t="s">
        <v>174</v>
      </c>
    </row>
    <row r="14" spans="1:4" x14ac:dyDescent="0.15">
      <c r="A14" s="7" t="s">
        <v>182</v>
      </c>
      <c r="B14" s="37">
        <v>7</v>
      </c>
      <c r="C14" s="37">
        <v>6</v>
      </c>
      <c r="D14" s="37" t="s">
        <v>170</v>
      </c>
    </row>
    <row r="15" spans="1:4" x14ac:dyDescent="0.15">
      <c r="A15" s="7" t="s">
        <v>183</v>
      </c>
      <c r="B15" s="37">
        <v>5</v>
      </c>
      <c r="C15" s="37">
        <v>5</v>
      </c>
      <c r="D15" s="37" t="s">
        <v>169</v>
      </c>
    </row>
    <row r="16" spans="1:4" x14ac:dyDescent="0.15">
      <c r="A16" s="7" t="s">
        <v>184</v>
      </c>
      <c r="B16" s="37">
        <v>1</v>
      </c>
      <c r="C16" s="37">
        <v>1</v>
      </c>
      <c r="D16" s="37" t="s">
        <v>174</v>
      </c>
    </row>
    <row r="17" spans="1:4" x14ac:dyDescent="0.15">
      <c r="A17" s="7" t="s">
        <v>185</v>
      </c>
      <c r="B17" s="37">
        <v>7</v>
      </c>
      <c r="C17" s="37">
        <v>6</v>
      </c>
      <c r="D17" s="37" t="s">
        <v>170</v>
      </c>
    </row>
    <row r="18" spans="1:4" x14ac:dyDescent="0.15">
      <c r="A18" s="7" t="s">
        <v>186</v>
      </c>
      <c r="B18" s="37">
        <v>1</v>
      </c>
      <c r="C18" s="37">
        <v>1</v>
      </c>
      <c r="D18" s="37" t="s">
        <v>174</v>
      </c>
    </row>
    <row r="19" spans="1:4" x14ac:dyDescent="0.15">
      <c r="A19" s="7" t="s">
        <v>187</v>
      </c>
      <c r="B19" s="37">
        <v>2</v>
      </c>
      <c r="C19" s="37">
        <v>2</v>
      </c>
      <c r="D19" s="37" t="s">
        <v>174</v>
      </c>
    </row>
    <row r="20" spans="1:4" x14ac:dyDescent="0.15">
      <c r="A20" s="7" t="s">
        <v>188</v>
      </c>
      <c r="B20" s="37">
        <v>4</v>
      </c>
      <c r="C20" s="37">
        <v>2</v>
      </c>
      <c r="D20" s="37" t="s">
        <v>169</v>
      </c>
    </row>
    <row r="21" spans="1:4" x14ac:dyDescent="0.15">
      <c r="A21" s="7" t="s">
        <v>189</v>
      </c>
      <c r="B21" s="37">
        <v>3</v>
      </c>
      <c r="C21" s="37">
        <v>4</v>
      </c>
      <c r="D21" s="37" t="s">
        <v>169</v>
      </c>
    </row>
    <row r="22" spans="1:4" x14ac:dyDescent="0.15">
      <c r="A22" s="6" t="s">
        <v>190</v>
      </c>
      <c r="B22" s="37">
        <v>3</v>
      </c>
      <c r="C22" s="37">
        <v>3</v>
      </c>
      <c r="D22" s="37" t="s">
        <v>169</v>
      </c>
    </row>
    <row r="23" spans="1:4" x14ac:dyDescent="0.15">
      <c r="A23" s="7" t="s">
        <v>263</v>
      </c>
      <c r="B23" s="37">
        <v>4</v>
      </c>
      <c r="C23" s="37">
        <v>4</v>
      </c>
      <c r="D23" s="37" t="s">
        <v>169</v>
      </c>
    </row>
    <row r="24" spans="1:4" x14ac:dyDescent="0.15">
      <c r="A24" s="7" t="s">
        <v>191</v>
      </c>
      <c r="B24" s="37">
        <v>3</v>
      </c>
      <c r="C24" s="37">
        <v>2</v>
      </c>
      <c r="D24" s="37" t="s">
        <v>174</v>
      </c>
    </row>
    <row r="25" spans="1:4" x14ac:dyDescent="0.15">
      <c r="A25" s="7" t="s">
        <v>192</v>
      </c>
      <c r="B25" s="37">
        <v>2</v>
      </c>
      <c r="C25" s="37">
        <v>2</v>
      </c>
      <c r="D25" s="37" t="s">
        <v>174</v>
      </c>
    </row>
    <row r="26" spans="1:4" x14ac:dyDescent="0.15">
      <c r="A26" s="7" t="s">
        <v>193</v>
      </c>
      <c r="B26" s="37">
        <v>6</v>
      </c>
      <c r="C26" s="37">
        <v>5</v>
      </c>
      <c r="D26" s="37" t="s">
        <v>170</v>
      </c>
    </row>
    <row r="27" spans="1:4" x14ac:dyDescent="0.15">
      <c r="A27" s="7" t="s">
        <v>194</v>
      </c>
      <c r="B27" s="37">
        <v>2</v>
      </c>
      <c r="C27" s="37">
        <v>2</v>
      </c>
      <c r="D27" s="37" t="s">
        <v>174</v>
      </c>
    </row>
    <row r="28" spans="1:4" x14ac:dyDescent="0.15">
      <c r="A28" s="7" t="s">
        <v>195</v>
      </c>
      <c r="B28" s="37">
        <v>4</v>
      </c>
      <c r="C28" s="37">
        <v>4</v>
      </c>
      <c r="D28" s="37" t="s">
        <v>169</v>
      </c>
    </row>
    <row r="29" spans="1:4" x14ac:dyDescent="0.15">
      <c r="A29" s="7" t="s">
        <v>196</v>
      </c>
      <c r="B29" s="37">
        <v>7</v>
      </c>
      <c r="C29" s="37">
        <v>6</v>
      </c>
      <c r="D29" s="37" t="s">
        <v>170</v>
      </c>
    </row>
    <row r="30" spans="1:4" x14ac:dyDescent="0.15">
      <c r="A30" s="7" t="s">
        <v>197</v>
      </c>
      <c r="B30" s="37">
        <v>7</v>
      </c>
      <c r="C30" s="37">
        <v>5</v>
      </c>
      <c r="D30" s="37" t="s">
        <v>170</v>
      </c>
    </row>
    <row r="31" spans="1:4" x14ac:dyDescent="0.15">
      <c r="A31" s="7" t="s">
        <v>198</v>
      </c>
      <c r="B31" s="37">
        <v>6</v>
      </c>
      <c r="C31" s="37">
        <v>6</v>
      </c>
      <c r="D31" s="37" t="s">
        <v>170</v>
      </c>
    </row>
    <row r="32" spans="1:4" x14ac:dyDescent="0.15">
      <c r="A32" s="7" t="s">
        <v>199</v>
      </c>
      <c r="B32" s="37">
        <v>1</v>
      </c>
      <c r="C32" s="37">
        <v>1</v>
      </c>
      <c r="D32" s="37" t="s">
        <v>174</v>
      </c>
    </row>
    <row r="33" spans="1:4" x14ac:dyDescent="0.15">
      <c r="A33" s="7" t="s">
        <v>348</v>
      </c>
      <c r="B33" s="37">
        <v>1</v>
      </c>
      <c r="C33" s="37">
        <v>1</v>
      </c>
      <c r="D33" s="37" t="s">
        <v>174</v>
      </c>
    </row>
    <row r="34" spans="1:4" x14ac:dyDescent="0.15">
      <c r="A34" s="7" t="s">
        <v>200</v>
      </c>
      <c r="B34" s="37">
        <v>7</v>
      </c>
      <c r="C34" s="37">
        <v>7</v>
      </c>
      <c r="D34" s="37" t="s">
        <v>170</v>
      </c>
    </row>
    <row r="35" spans="1:4" x14ac:dyDescent="0.15">
      <c r="A35" s="7" t="s">
        <v>201</v>
      </c>
      <c r="B35" s="37">
        <v>7</v>
      </c>
      <c r="C35" s="37">
        <v>6</v>
      </c>
      <c r="D35" s="37" t="s">
        <v>170</v>
      </c>
    </row>
    <row r="36" spans="1:4" x14ac:dyDescent="0.15">
      <c r="A36" s="7" t="s">
        <v>202</v>
      </c>
      <c r="B36" s="37">
        <v>1</v>
      </c>
      <c r="C36" s="37">
        <v>2</v>
      </c>
      <c r="D36" s="37" t="s">
        <v>174</v>
      </c>
    </row>
    <row r="37" spans="1:4" x14ac:dyDescent="0.15">
      <c r="A37" s="7" t="s">
        <v>203</v>
      </c>
      <c r="B37" s="37">
        <v>7</v>
      </c>
      <c r="C37" s="37">
        <v>6</v>
      </c>
      <c r="D37" s="37" t="s">
        <v>170</v>
      </c>
    </row>
    <row r="38" spans="1:4" x14ac:dyDescent="0.15">
      <c r="A38" s="7" t="s">
        <v>204</v>
      </c>
      <c r="B38" s="37">
        <v>3</v>
      </c>
      <c r="C38" s="37">
        <v>3</v>
      </c>
      <c r="D38" s="37" t="s">
        <v>169</v>
      </c>
    </row>
    <row r="39" spans="1:4" x14ac:dyDescent="0.15">
      <c r="A39" s="7" t="s">
        <v>205</v>
      </c>
      <c r="B39" s="37">
        <v>4</v>
      </c>
      <c r="C39" s="37">
        <v>4</v>
      </c>
      <c r="D39" s="37" t="s">
        <v>169</v>
      </c>
    </row>
    <row r="40" spans="1:4" x14ac:dyDescent="0.15">
      <c r="A40" s="7" t="s">
        <v>206</v>
      </c>
      <c r="B40" s="37">
        <v>7</v>
      </c>
      <c r="C40" s="37">
        <v>5</v>
      </c>
      <c r="D40" s="37" t="s">
        <v>170</v>
      </c>
    </row>
    <row r="41" spans="1:4" x14ac:dyDescent="0.15">
      <c r="A41" s="7" t="s">
        <v>207</v>
      </c>
      <c r="B41" s="37">
        <v>7</v>
      </c>
      <c r="C41" s="37">
        <v>6</v>
      </c>
      <c r="D41" s="37" t="s">
        <v>170</v>
      </c>
    </row>
    <row r="42" spans="1:4" x14ac:dyDescent="0.15">
      <c r="A42" s="7" t="s">
        <v>208</v>
      </c>
      <c r="B42" s="37">
        <v>1</v>
      </c>
      <c r="C42" s="37">
        <v>1</v>
      </c>
      <c r="D42" s="37" t="s">
        <v>174</v>
      </c>
    </row>
    <row r="43" spans="1:4" x14ac:dyDescent="0.15">
      <c r="A43" s="6" t="s">
        <v>6</v>
      </c>
      <c r="B43" s="37">
        <v>4</v>
      </c>
      <c r="C43" s="37">
        <v>4</v>
      </c>
      <c r="D43" s="37" t="s">
        <v>169</v>
      </c>
    </row>
    <row r="44" spans="1:4" x14ac:dyDescent="0.15">
      <c r="A44" s="7" t="s">
        <v>209</v>
      </c>
      <c r="B44" s="37">
        <v>1</v>
      </c>
      <c r="C44" s="37">
        <v>2</v>
      </c>
      <c r="D44" s="37" t="s">
        <v>174</v>
      </c>
    </row>
    <row r="45" spans="1:4" x14ac:dyDescent="0.15">
      <c r="A45" s="7" t="s">
        <v>210</v>
      </c>
      <c r="B45" s="37">
        <v>7</v>
      </c>
      <c r="C45" s="37">
        <v>6</v>
      </c>
      <c r="D45" s="37" t="s">
        <v>170</v>
      </c>
    </row>
    <row r="46" spans="1:4" x14ac:dyDescent="0.15">
      <c r="A46" s="7" t="s">
        <v>9</v>
      </c>
      <c r="B46" s="37">
        <v>1</v>
      </c>
      <c r="C46" s="37">
        <v>1</v>
      </c>
      <c r="D46" s="37" t="s">
        <v>174</v>
      </c>
    </row>
    <row r="47" spans="1:4" x14ac:dyDescent="0.15">
      <c r="A47" s="7" t="s">
        <v>211</v>
      </c>
      <c r="B47" s="37">
        <v>1</v>
      </c>
      <c r="C47" s="37">
        <v>1</v>
      </c>
      <c r="D47" s="37" t="s">
        <v>174</v>
      </c>
    </row>
    <row r="48" spans="1:4" x14ac:dyDescent="0.15">
      <c r="A48" s="7" t="s">
        <v>212</v>
      </c>
      <c r="B48" s="13" t="s">
        <v>15</v>
      </c>
      <c r="C48" s="13" t="s">
        <v>15</v>
      </c>
      <c r="D48" s="13" t="s">
        <v>15</v>
      </c>
    </row>
    <row r="49" spans="1:4" x14ac:dyDescent="0.15">
      <c r="A49" s="7" t="s">
        <v>213</v>
      </c>
      <c r="B49" s="37">
        <v>1</v>
      </c>
      <c r="C49" s="37">
        <v>1</v>
      </c>
      <c r="D49" s="37" t="s">
        <v>174</v>
      </c>
    </row>
    <row r="50" spans="1:4" x14ac:dyDescent="0.15">
      <c r="A50" s="7" t="s">
        <v>214</v>
      </c>
      <c r="B50" s="37">
        <v>7</v>
      </c>
      <c r="C50" s="37">
        <v>5</v>
      </c>
      <c r="D50" s="37" t="s">
        <v>170</v>
      </c>
    </row>
    <row r="51" spans="1:4" x14ac:dyDescent="0.15">
      <c r="A51" s="7" t="s">
        <v>215</v>
      </c>
      <c r="B51" s="37">
        <v>1</v>
      </c>
      <c r="C51" s="37">
        <v>1</v>
      </c>
      <c r="D51" s="37" t="s">
        <v>174</v>
      </c>
    </row>
    <row r="52" spans="1:4" x14ac:dyDescent="0.15">
      <c r="A52" s="7" t="s">
        <v>216</v>
      </c>
      <c r="B52" s="37">
        <v>3</v>
      </c>
      <c r="C52" s="37">
        <v>3</v>
      </c>
      <c r="D52" s="37" t="s">
        <v>169</v>
      </c>
    </row>
    <row r="53" spans="1:4" x14ac:dyDescent="0.15">
      <c r="A53" s="7" t="s">
        <v>217</v>
      </c>
      <c r="B53" s="37">
        <v>3</v>
      </c>
      <c r="C53" s="37">
        <v>3</v>
      </c>
      <c r="D53" s="37" t="s">
        <v>169</v>
      </c>
    </row>
    <row r="54" spans="1:4" x14ac:dyDescent="0.15">
      <c r="A54" s="7" t="s">
        <v>218</v>
      </c>
      <c r="B54" s="37">
        <v>6</v>
      </c>
      <c r="C54" s="37">
        <v>6</v>
      </c>
      <c r="D54" s="37" t="s">
        <v>170</v>
      </c>
    </row>
    <row r="55" spans="1:4" x14ac:dyDescent="0.15">
      <c r="A55" s="7" t="s">
        <v>219</v>
      </c>
      <c r="B55" s="37">
        <v>2</v>
      </c>
      <c r="C55" s="37">
        <v>4</v>
      </c>
      <c r="D55" s="37" t="s">
        <v>169</v>
      </c>
    </row>
    <row r="56" spans="1:4" x14ac:dyDescent="0.15">
      <c r="A56" s="7" t="s">
        <v>220</v>
      </c>
      <c r="B56" s="37">
        <v>7</v>
      </c>
      <c r="C56" s="37">
        <v>7</v>
      </c>
      <c r="D56" s="37" t="s">
        <v>170</v>
      </c>
    </row>
    <row r="57" spans="1:4" x14ac:dyDescent="0.15">
      <c r="A57" s="7" t="s">
        <v>221</v>
      </c>
      <c r="B57" s="37">
        <v>7</v>
      </c>
      <c r="C57" s="37">
        <v>7</v>
      </c>
      <c r="D57" s="37" t="s">
        <v>170</v>
      </c>
    </row>
    <row r="58" spans="1:4" x14ac:dyDescent="0.15">
      <c r="A58" s="7" t="s">
        <v>222</v>
      </c>
      <c r="B58" s="37">
        <v>1</v>
      </c>
      <c r="C58" s="37">
        <v>1</v>
      </c>
      <c r="D58" s="37" t="s">
        <v>174</v>
      </c>
    </row>
    <row r="59" spans="1:4" x14ac:dyDescent="0.15">
      <c r="A59" s="7" t="s">
        <v>296</v>
      </c>
      <c r="B59" s="37">
        <v>7</v>
      </c>
      <c r="C59" s="37">
        <v>5</v>
      </c>
      <c r="D59" s="37" t="s">
        <v>170</v>
      </c>
    </row>
    <row r="60" spans="1:4" x14ac:dyDescent="0.15">
      <c r="A60" s="7" t="s">
        <v>223</v>
      </c>
      <c r="B60" s="37">
        <v>6</v>
      </c>
      <c r="C60" s="37">
        <v>6</v>
      </c>
      <c r="D60" s="37" t="s">
        <v>170</v>
      </c>
    </row>
    <row r="61" spans="1:4" x14ac:dyDescent="0.15">
      <c r="A61" s="7" t="s">
        <v>224</v>
      </c>
      <c r="B61" s="37">
        <v>3</v>
      </c>
      <c r="C61" s="37">
        <v>3</v>
      </c>
      <c r="D61" s="37" t="s">
        <v>169</v>
      </c>
    </row>
    <row r="62" spans="1:4" x14ac:dyDescent="0.15">
      <c r="A62" s="7" t="s">
        <v>225</v>
      </c>
      <c r="B62" s="37">
        <v>1</v>
      </c>
      <c r="C62" s="37">
        <v>1</v>
      </c>
      <c r="D62" s="37" t="s">
        <v>174</v>
      </c>
    </row>
    <row r="63" spans="1:4" x14ac:dyDescent="0.15">
      <c r="A63" s="7" t="s">
        <v>226</v>
      </c>
      <c r="B63" s="37">
        <v>1</v>
      </c>
      <c r="C63" s="37">
        <v>2</v>
      </c>
      <c r="D63" s="37" t="s">
        <v>174</v>
      </c>
    </row>
    <row r="64" spans="1:4" x14ac:dyDescent="0.15">
      <c r="A64" s="7" t="s">
        <v>227</v>
      </c>
      <c r="B64" s="37">
        <v>7</v>
      </c>
      <c r="C64" s="37">
        <v>5</v>
      </c>
      <c r="D64" s="37" t="s">
        <v>170</v>
      </c>
    </row>
    <row r="65" spans="1:4" s="2" customFormat="1" x14ac:dyDescent="0.15">
      <c r="A65" s="7" t="s">
        <v>228</v>
      </c>
      <c r="B65" s="37">
        <v>3</v>
      </c>
      <c r="C65" s="37">
        <v>3</v>
      </c>
      <c r="D65" s="37" t="s">
        <v>169</v>
      </c>
    </row>
    <row r="66" spans="1:4" x14ac:dyDescent="0.15">
      <c r="A66" s="7" t="s">
        <v>229</v>
      </c>
      <c r="B66" s="37">
        <v>1</v>
      </c>
      <c r="C66" s="37">
        <v>1</v>
      </c>
      <c r="D66" s="37" t="s">
        <v>174</v>
      </c>
    </row>
    <row r="67" spans="1:4" x14ac:dyDescent="0.15">
      <c r="A67" s="7" t="s">
        <v>230</v>
      </c>
      <c r="B67" s="13" t="s">
        <v>15</v>
      </c>
      <c r="C67" s="13" t="s">
        <v>15</v>
      </c>
      <c r="D67" s="13" t="s">
        <v>15</v>
      </c>
    </row>
    <row r="68" spans="1:4" x14ac:dyDescent="0.15">
      <c r="A68" s="7" t="s">
        <v>231</v>
      </c>
      <c r="B68" s="13" t="s">
        <v>15</v>
      </c>
      <c r="C68" s="13" t="s">
        <v>15</v>
      </c>
      <c r="D68" s="13" t="s">
        <v>15</v>
      </c>
    </row>
    <row r="69" spans="1:4" x14ac:dyDescent="0.15">
      <c r="A69" s="7" t="s">
        <v>232</v>
      </c>
      <c r="B69" s="37">
        <v>2</v>
      </c>
      <c r="C69" s="37">
        <v>2</v>
      </c>
      <c r="D69" s="37" t="s">
        <v>174</v>
      </c>
    </row>
    <row r="70" spans="1:4" x14ac:dyDescent="0.15">
      <c r="A70" s="7" t="s">
        <v>233</v>
      </c>
      <c r="B70" s="37">
        <v>1</v>
      </c>
      <c r="C70" s="37">
        <v>2</v>
      </c>
      <c r="D70" s="37" t="s">
        <v>174</v>
      </c>
    </row>
    <row r="71" spans="1:4" x14ac:dyDescent="0.15">
      <c r="A71" s="7" t="s">
        <v>234</v>
      </c>
      <c r="B71" s="37">
        <v>1</v>
      </c>
      <c r="C71" s="37">
        <v>2</v>
      </c>
      <c r="D71" s="37" t="s">
        <v>174</v>
      </c>
    </row>
    <row r="72" spans="1:4" x14ac:dyDescent="0.15">
      <c r="A72" s="7" t="s">
        <v>235</v>
      </c>
      <c r="B72" s="37">
        <v>4</v>
      </c>
      <c r="C72" s="37">
        <v>4</v>
      </c>
      <c r="D72" s="37" t="s">
        <v>169</v>
      </c>
    </row>
    <row r="73" spans="1:4" x14ac:dyDescent="0.15">
      <c r="A73" s="7" t="s">
        <v>236</v>
      </c>
      <c r="B73" s="37">
        <v>5</v>
      </c>
      <c r="C73" s="37">
        <v>5</v>
      </c>
      <c r="D73" s="37" t="s">
        <v>169</v>
      </c>
    </row>
    <row r="74" spans="1:4" x14ac:dyDescent="0.15">
      <c r="A74" s="7" t="s">
        <v>237</v>
      </c>
      <c r="B74" s="37">
        <v>5</v>
      </c>
      <c r="C74" s="37">
        <v>4</v>
      </c>
      <c r="D74" s="37" t="s">
        <v>169</v>
      </c>
    </row>
    <row r="75" spans="1:4" x14ac:dyDescent="0.15">
      <c r="A75" s="7" t="s">
        <v>238</v>
      </c>
      <c r="B75" s="37">
        <v>2</v>
      </c>
      <c r="C75" s="37">
        <v>3</v>
      </c>
      <c r="D75" s="37" t="s">
        <v>174</v>
      </c>
    </row>
    <row r="76" spans="1:4" x14ac:dyDescent="0.15">
      <c r="A76" s="7" t="s">
        <v>239</v>
      </c>
      <c r="B76" s="37">
        <v>5</v>
      </c>
      <c r="C76" s="37">
        <v>5</v>
      </c>
      <c r="D76" s="37" t="s">
        <v>169</v>
      </c>
    </row>
    <row r="77" spans="1:4" x14ac:dyDescent="0.15">
      <c r="A77" s="7" t="s">
        <v>240</v>
      </c>
      <c r="B77" s="37">
        <v>4</v>
      </c>
      <c r="C77" s="37">
        <v>4</v>
      </c>
      <c r="D77" s="37" t="s">
        <v>169</v>
      </c>
    </row>
    <row r="78" spans="1:4" x14ac:dyDescent="0.15">
      <c r="A78" s="7" t="s">
        <v>241</v>
      </c>
      <c r="B78" s="37">
        <v>3</v>
      </c>
      <c r="C78" s="37">
        <v>3</v>
      </c>
      <c r="D78" s="37" t="s">
        <v>169</v>
      </c>
    </row>
    <row r="79" spans="1:4" x14ac:dyDescent="0.15">
      <c r="A79" s="7" t="s">
        <v>242</v>
      </c>
      <c r="B79" s="37">
        <v>1</v>
      </c>
      <c r="C79" s="37">
        <v>1</v>
      </c>
      <c r="D79" s="37" t="s">
        <v>174</v>
      </c>
    </row>
    <row r="80" spans="1:4" x14ac:dyDescent="0.15">
      <c r="A80" s="7" t="s">
        <v>243</v>
      </c>
      <c r="B80" s="37">
        <v>2</v>
      </c>
      <c r="C80" s="37">
        <v>3</v>
      </c>
      <c r="D80" s="37" t="s">
        <v>174</v>
      </c>
    </row>
    <row r="81" spans="1:4" x14ac:dyDescent="0.15">
      <c r="A81" s="7" t="s">
        <v>244</v>
      </c>
      <c r="B81" s="37">
        <v>2</v>
      </c>
      <c r="C81" s="37">
        <v>4</v>
      </c>
      <c r="D81" s="37" t="s">
        <v>169</v>
      </c>
    </row>
    <row r="82" spans="1:4" x14ac:dyDescent="0.15">
      <c r="A82" s="7" t="s">
        <v>245</v>
      </c>
      <c r="B82" s="37">
        <v>6</v>
      </c>
      <c r="C82" s="37">
        <v>6</v>
      </c>
      <c r="D82" s="37" t="s">
        <v>170</v>
      </c>
    </row>
    <row r="83" spans="1:4" x14ac:dyDescent="0.15">
      <c r="A83" s="7" t="s">
        <v>246</v>
      </c>
      <c r="B83" s="37">
        <v>5</v>
      </c>
      <c r="C83" s="37">
        <v>6</v>
      </c>
      <c r="D83" s="37" t="s">
        <v>170</v>
      </c>
    </row>
    <row r="84" spans="1:4" x14ac:dyDescent="0.15">
      <c r="A84" s="7" t="s">
        <v>247</v>
      </c>
      <c r="B84" s="37">
        <v>1</v>
      </c>
      <c r="C84" s="37">
        <v>1</v>
      </c>
      <c r="D84" s="37" t="s">
        <v>174</v>
      </c>
    </row>
    <row r="85" spans="1:4" x14ac:dyDescent="0.15">
      <c r="A85" s="7" t="s">
        <v>248</v>
      </c>
      <c r="B85" s="37">
        <v>2</v>
      </c>
      <c r="C85" s="37">
        <v>3</v>
      </c>
      <c r="D85" s="37" t="s">
        <v>174</v>
      </c>
    </row>
    <row r="86" spans="1:4" x14ac:dyDescent="0.15">
      <c r="A86" s="7" t="s">
        <v>249</v>
      </c>
      <c r="B86" s="37">
        <v>1</v>
      </c>
      <c r="C86" s="37">
        <v>1</v>
      </c>
      <c r="D86" s="37" t="s">
        <v>174</v>
      </c>
    </row>
    <row r="87" spans="1:4" x14ac:dyDescent="0.15">
      <c r="A87" s="7" t="s">
        <v>250</v>
      </c>
      <c r="B87" s="37">
        <v>2</v>
      </c>
      <c r="C87" s="37">
        <v>2</v>
      </c>
      <c r="D87" s="37" t="s">
        <v>174</v>
      </c>
    </row>
    <row r="88" spans="1:4" x14ac:dyDescent="0.15">
      <c r="A88" s="7" t="s">
        <v>251</v>
      </c>
      <c r="B88" s="37">
        <v>1</v>
      </c>
      <c r="C88" s="37">
        <v>1</v>
      </c>
      <c r="D88" s="37" t="s">
        <v>174</v>
      </c>
    </row>
    <row r="89" spans="1:4" s="2" customFormat="1" x14ac:dyDescent="0.15">
      <c r="A89" s="7" t="s">
        <v>252</v>
      </c>
      <c r="B89" s="37">
        <v>5</v>
      </c>
      <c r="C89" s="37">
        <v>5</v>
      </c>
      <c r="D89" s="37" t="s">
        <v>169</v>
      </c>
    </row>
    <row r="90" spans="1:4" x14ac:dyDescent="0.15">
      <c r="A90" s="7" t="s">
        <v>253</v>
      </c>
      <c r="B90" s="37">
        <v>7</v>
      </c>
      <c r="C90" s="37">
        <v>5</v>
      </c>
      <c r="D90" s="37" t="s">
        <v>170</v>
      </c>
    </row>
    <row r="91" spans="1:4" x14ac:dyDescent="0.15">
      <c r="A91" s="7" t="s">
        <v>254</v>
      </c>
      <c r="B91" s="37">
        <v>4</v>
      </c>
      <c r="C91" s="37">
        <v>4</v>
      </c>
      <c r="D91" s="37" t="s">
        <v>169</v>
      </c>
    </row>
    <row r="92" spans="1:4" x14ac:dyDescent="0.15">
      <c r="A92" s="7" t="s">
        <v>255</v>
      </c>
      <c r="B92" s="37">
        <v>1</v>
      </c>
      <c r="C92" s="37">
        <v>1</v>
      </c>
      <c r="D92" s="37" t="s">
        <v>174</v>
      </c>
    </row>
    <row r="93" spans="1:4" x14ac:dyDescent="0.15">
      <c r="A93" s="7" t="s">
        <v>8</v>
      </c>
      <c r="B93" s="37">
        <v>3</v>
      </c>
      <c r="C93" s="37">
        <v>4</v>
      </c>
      <c r="D93" s="37" t="s">
        <v>169</v>
      </c>
    </row>
    <row r="94" spans="1:4" s="2" customFormat="1" x14ac:dyDescent="0.15">
      <c r="A94" s="7" t="s">
        <v>256</v>
      </c>
      <c r="B94" s="37">
        <v>5</v>
      </c>
      <c r="C94" s="37">
        <v>5</v>
      </c>
      <c r="D94" s="37" t="s">
        <v>169</v>
      </c>
    </row>
    <row r="95" spans="1:4" x14ac:dyDescent="0.15">
      <c r="A95" s="7" t="s">
        <v>257</v>
      </c>
      <c r="B95" s="37">
        <v>5</v>
      </c>
      <c r="C95" s="37">
        <v>4</v>
      </c>
      <c r="D95" s="37" t="s">
        <v>169</v>
      </c>
    </row>
    <row r="96" spans="1:4" x14ac:dyDescent="0.15">
      <c r="A96" s="7" t="s">
        <v>258</v>
      </c>
      <c r="B96" s="37">
        <v>7</v>
      </c>
      <c r="C96" s="37">
        <v>6</v>
      </c>
      <c r="D96" s="37" t="s">
        <v>170</v>
      </c>
    </row>
    <row r="97" spans="1:4" x14ac:dyDescent="0.15">
      <c r="A97" s="7" t="s">
        <v>259</v>
      </c>
      <c r="B97" s="37">
        <v>1</v>
      </c>
      <c r="C97" s="37">
        <v>2</v>
      </c>
      <c r="D97" s="37" t="s">
        <v>174</v>
      </c>
    </row>
    <row r="98" spans="1:4" x14ac:dyDescent="0.15">
      <c r="A98" s="7" t="s">
        <v>260</v>
      </c>
      <c r="B98" s="37">
        <v>5</v>
      </c>
      <c r="C98" s="37">
        <v>4</v>
      </c>
      <c r="D98" s="37" t="s">
        <v>169</v>
      </c>
    </row>
    <row r="99" spans="1:4" x14ac:dyDescent="0.15">
      <c r="A99" s="7" t="s">
        <v>38</v>
      </c>
      <c r="B99" s="37">
        <v>3</v>
      </c>
      <c r="C99" s="37">
        <v>3</v>
      </c>
      <c r="D99" s="37" t="s">
        <v>169</v>
      </c>
    </row>
    <row r="100" spans="1:4" x14ac:dyDescent="0.15">
      <c r="A100" s="7" t="s">
        <v>39</v>
      </c>
      <c r="B100" s="37">
        <v>3</v>
      </c>
      <c r="C100" s="37">
        <v>4</v>
      </c>
      <c r="D100" s="37" t="s">
        <v>169</v>
      </c>
    </row>
    <row r="101" spans="1:4" x14ac:dyDescent="0.15">
      <c r="A101" s="7" t="s">
        <v>40</v>
      </c>
      <c r="B101" s="37">
        <v>7</v>
      </c>
      <c r="C101" s="37">
        <v>6</v>
      </c>
      <c r="D101" s="37" t="s">
        <v>170</v>
      </c>
    </row>
    <row r="102" spans="1:4" x14ac:dyDescent="0.15">
      <c r="A102" s="7" t="s">
        <v>41</v>
      </c>
      <c r="B102" s="37">
        <v>2</v>
      </c>
      <c r="C102" s="37">
        <v>1</v>
      </c>
      <c r="D102" s="37" t="s">
        <v>174</v>
      </c>
    </row>
    <row r="103" spans="1:4" x14ac:dyDescent="0.15">
      <c r="A103" s="7" t="s">
        <v>42</v>
      </c>
      <c r="B103" s="37">
        <v>1</v>
      </c>
      <c r="C103" s="37">
        <v>1</v>
      </c>
      <c r="D103" s="37" t="s">
        <v>174</v>
      </c>
    </row>
    <row r="104" spans="1:4" x14ac:dyDescent="0.15">
      <c r="A104" s="7" t="s">
        <v>43</v>
      </c>
      <c r="B104" s="37">
        <v>1</v>
      </c>
      <c r="C104" s="37">
        <v>1</v>
      </c>
      <c r="D104" s="37" t="s">
        <v>174</v>
      </c>
    </row>
    <row r="105" spans="1:4" x14ac:dyDescent="0.15">
      <c r="A105" s="7" t="s">
        <v>349</v>
      </c>
      <c r="B105" s="37">
        <v>3</v>
      </c>
      <c r="C105" s="37">
        <v>3</v>
      </c>
      <c r="D105" s="37" t="s">
        <v>169</v>
      </c>
    </row>
    <row r="106" spans="1:4" s="2" customFormat="1" x14ac:dyDescent="0.15">
      <c r="A106" s="7" t="s">
        <v>44</v>
      </c>
      <c r="B106" s="37">
        <v>3</v>
      </c>
      <c r="C106" s="37">
        <v>3</v>
      </c>
      <c r="D106" s="37" t="s">
        <v>169</v>
      </c>
    </row>
    <row r="107" spans="1:4" x14ac:dyDescent="0.15">
      <c r="A107" s="7" t="s">
        <v>45</v>
      </c>
      <c r="B107" s="37">
        <v>3</v>
      </c>
      <c r="C107" s="37">
        <v>3</v>
      </c>
      <c r="D107" s="37" t="s">
        <v>169</v>
      </c>
    </row>
    <row r="108" spans="1:4" x14ac:dyDescent="0.15">
      <c r="A108" s="7" t="s">
        <v>46</v>
      </c>
      <c r="B108" s="37">
        <v>4</v>
      </c>
      <c r="C108" s="37">
        <v>4</v>
      </c>
      <c r="D108" s="37" t="s">
        <v>169</v>
      </c>
    </row>
    <row r="109" spans="1:4" x14ac:dyDescent="0.15">
      <c r="A109" s="7" t="s">
        <v>47</v>
      </c>
      <c r="B109" s="37">
        <v>4</v>
      </c>
      <c r="C109" s="37">
        <v>5</v>
      </c>
      <c r="D109" s="37" t="s">
        <v>169</v>
      </c>
    </row>
    <row r="110" spans="1:4" x14ac:dyDescent="0.15">
      <c r="A110" s="7" t="s">
        <v>48</v>
      </c>
      <c r="B110" s="37">
        <v>5</v>
      </c>
      <c r="C110" s="37">
        <v>5</v>
      </c>
      <c r="D110" s="37" t="s">
        <v>169</v>
      </c>
    </row>
    <row r="111" spans="1:4" x14ac:dyDescent="0.15">
      <c r="A111" s="7" t="s">
        <v>49</v>
      </c>
      <c r="B111" s="37">
        <v>2</v>
      </c>
      <c r="C111" s="37">
        <v>1</v>
      </c>
      <c r="D111" s="37" t="s">
        <v>174</v>
      </c>
    </row>
    <row r="112" spans="1:4" x14ac:dyDescent="0.15">
      <c r="A112" s="6" t="s">
        <v>50</v>
      </c>
      <c r="B112" s="37">
        <v>1</v>
      </c>
      <c r="C112" s="37">
        <v>1</v>
      </c>
      <c r="D112" s="37" t="s">
        <v>174</v>
      </c>
    </row>
    <row r="113" spans="1:4" x14ac:dyDescent="0.15">
      <c r="A113" s="7" t="s">
        <v>51</v>
      </c>
      <c r="B113" s="37">
        <v>5</v>
      </c>
      <c r="C113" s="37">
        <v>5</v>
      </c>
      <c r="D113" s="37" t="s">
        <v>169</v>
      </c>
    </row>
    <row r="114" spans="1:4" x14ac:dyDescent="0.15">
      <c r="A114" s="7" t="s">
        <v>52</v>
      </c>
      <c r="B114" s="37">
        <v>1</v>
      </c>
      <c r="C114" s="37">
        <v>2</v>
      </c>
      <c r="D114" s="37" t="s">
        <v>174</v>
      </c>
    </row>
    <row r="115" spans="1:4" x14ac:dyDescent="0.15">
      <c r="A115" s="7" t="s">
        <v>53</v>
      </c>
      <c r="B115" s="37">
        <v>3</v>
      </c>
      <c r="C115" s="37">
        <v>3</v>
      </c>
      <c r="D115" s="37" t="s">
        <v>169</v>
      </c>
    </row>
    <row r="116" spans="1:4" x14ac:dyDescent="0.15">
      <c r="A116" s="7" t="s">
        <v>54</v>
      </c>
      <c r="B116" s="37">
        <v>1</v>
      </c>
      <c r="C116" s="37">
        <v>1</v>
      </c>
      <c r="D116" s="37" t="s">
        <v>174</v>
      </c>
    </row>
    <row r="117" spans="1:4" x14ac:dyDescent="0.15">
      <c r="A117" s="7" t="s">
        <v>55</v>
      </c>
      <c r="B117" s="37">
        <v>3</v>
      </c>
      <c r="C117" s="37">
        <v>4</v>
      </c>
      <c r="D117" s="37" t="s">
        <v>169</v>
      </c>
    </row>
    <row r="118" spans="1:4" x14ac:dyDescent="0.15">
      <c r="A118" s="7" t="s">
        <v>56</v>
      </c>
      <c r="B118" s="37">
        <v>3</v>
      </c>
      <c r="C118" s="37">
        <v>1</v>
      </c>
      <c r="D118" s="37" t="s">
        <v>174</v>
      </c>
    </row>
    <row r="119" spans="1:4" x14ac:dyDescent="0.15">
      <c r="A119" s="7" t="s">
        <v>57</v>
      </c>
      <c r="B119" s="37">
        <v>1</v>
      </c>
      <c r="C119" s="37">
        <v>2</v>
      </c>
      <c r="D119" s="37" t="s">
        <v>174</v>
      </c>
    </row>
    <row r="120" spans="1:4" x14ac:dyDescent="0.15">
      <c r="A120" s="7" t="s">
        <v>4</v>
      </c>
      <c r="B120" s="37">
        <v>4</v>
      </c>
      <c r="C120" s="37">
        <v>3</v>
      </c>
      <c r="D120" s="37" t="s">
        <v>169</v>
      </c>
    </row>
    <row r="121" spans="1:4" x14ac:dyDescent="0.15">
      <c r="A121" s="7" t="s">
        <v>58</v>
      </c>
      <c r="B121" s="37">
        <v>5</v>
      </c>
      <c r="C121" s="37">
        <v>5</v>
      </c>
      <c r="D121" s="37" t="s">
        <v>169</v>
      </c>
    </row>
    <row r="122" spans="1:4" s="2" customFormat="1" x14ac:dyDescent="0.15">
      <c r="A122" s="7" t="s">
        <v>59</v>
      </c>
      <c r="B122" s="37">
        <v>5</v>
      </c>
      <c r="C122" s="37">
        <v>4</v>
      </c>
      <c r="D122" s="37" t="s">
        <v>169</v>
      </c>
    </row>
    <row r="123" spans="1:4" x14ac:dyDescent="0.15">
      <c r="A123" s="7" t="s">
        <v>11</v>
      </c>
      <c r="B123" s="37">
        <v>5</v>
      </c>
      <c r="C123" s="37">
        <v>6</v>
      </c>
      <c r="D123" s="37" t="s">
        <v>170</v>
      </c>
    </row>
    <row r="124" spans="1:4" x14ac:dyDescent="0.15">
      <c r="A124" s="7" t="s">
        <v>60</v>
      </c>
      <c r="B124" s="37">
        <v>2</v>
      </c>
      <c r="C124" s="37">
        <v>2</v>
      </c>
      <c r="D124" s="37" t="s">
        <v>174</v>
      </c>
    </row>
    <row r="125" spans="1:4" x14ac:dyDescent="0.15">
      <c r="A125" s="7" t="s">
        <v>61</v>
      </c>
      <c r="B125" s="37">
        <v>2</v>
      </c>
      <c r="C125" s="37">
        <v>3</v>
      </c>
      <c r="D125" s="37" t="s">
        <v>174</v>
      </c>
    </row>
    <row r="126" spans="1:4" x14ac:dyDescent="0.15">
      <c r="A126" s="7" t="s">
        <v>62</v>
      </c>
      <c r="B126" s="37">
        <v>3</v>
      </c>
      <c r="C126" s="37">
        <v>4</v>
      </c>
      <c r="D126" s="37" t="s">
        <v>169</v>
      </c>
    </row>
    <row r="127" spans="1:4" x14ac:dyDescent="0.15">
      <c r="A127" s="7" t="s">
        <v>63</v>
      </c>
      <c r="B127" s="37">
        <v>1</v>
      </c>
      <c r="C127" s="37">
        <v>1</v>
      </c>
      <c r="D127" s="37" t="s">
        <v>174</v>
      </c>
    </row>
    <row r="128" spans="1:4" x14ac:dyDescent="0.15">
      <c r="A128" s="7" t="s">
        <v>64</v>
      </c>
      <c r="B128" s="37">
        <v>1</v>
      </c>
      <c r="C128" s="37">
        <v>1</v>
      </c>
      <c r="D128" s="37" t="s">
        <v>174</v>
      </c>
    </row>
    <row r="129" spans="1:4" x14ac:dyDescent="0.15">
      <c r="A129" s="7" t="s">
        <v>65</v>
      </c>
      <c r="B129" s="37">
        <v>6</v>
      </c>
      <c r="C129" s="37">
        <v>5</v>
      </c>
      <c r="D129" s="37" t="s">
        <v>170</v>
      </c>
    </row>
    <row r="130" spans="1:4" x14ac:dyDescent="0.15">
      <c r="A130" s="7" t="s">
        <v>66</v>
      </c>
      <c r="B130" s="37">
        <v>4</v>
      </c>
      <c r="C130" s="37">
        <v>4</v>
      </c>
      <c r="D130" s="37" t="s">
        <v>169</v>
      </c>
    </row>
    <row r="131" spans="1:4" x14ac:dyDescent="0.15">
      <c r="A131" s="7" t="s">
        <v>67</v>
      </c>
      <c r="B131" s="37">
        <v>4</v>
      </c>
      <c r="C131" s="37">
        <v>5</v>
      </c>
      <c r="D131" s="37" t="s">
        <v>169</v>
      </c>
    </row>
    <row r="132" spans="1:4" s="11" customFormat="1" x14ac:dyDescent="0.15">
      <c r="A132" s="7" t="s">
        <v>68</v>
      </c>
      <c r="B132" s="37">
        <v>7</v>
      </c>
      <c r="C132" s="37">
        <v>7</v>
      </c>
      <c r="D132" s="37" t="s">
        <v>170</v>
      </c>
    </row>
    <row r="133" spans="1:4" x14ac:dyDescent="0.15">
      <c r="A133" s="7" t="s">
        <v>69</v>
      </c>
      <c r="B133" s="37">
        <v>1</v>
      </c>
      <c r="C133" s="37">
        <v>1</v>
      </c>
      <c r="D133" s="37" t="s">
        <v>174</v>
      </c>
    </row>
    <row r="134" spans="1:4" x14ac:dyDescent="0.15">
      <c r="A134" s="7" t="s">
        <v>70</v>
      </c>
      <c r="B134" s="37">
        <v>6</v>
      </c>
      <c r="C134" s="37">
        <v>5</v>
      </c>
      <c r="D134" s="37" t="s">
        <v>170</v>
      </c>
    </row>
    <row r="135" spans="1:4" x14ac:dyDescent="0.15">
      <c r="A135" s="7" t="s">
        <v>71</v>
      </c>
      <c r="B135" s="37">
        <v>5</v>
      </c>
      <c r="C135" s="37">
        <v>5</v>
      </c>
      <c r="D135" s="37" t="s">
        <v>169</v>
      </c>
    </row>
    <row r="136" spans="1:4" x14ac:dyDescent="0.15">
      <c r="A136" s="7" t="s">
        <v>72</v>
      </c>
      <c r="B136" s="37">
        <v>1</v>
      </c>
      <c r="C136" s="37">
        <v>1</v>
      </c>
      <c r="D136" s="37" t="s">
        <v>174</v>
      </c>
    </row>
    <row r="137" spans="1:4" x14ac:dyDescent="0.15">
      <c r="A137" s="7" t="s">
        <v>73</v>
      </c>
      <c r="B137" s="37">
        <v>1</v>
      </c>
      <c r="C137" s="37">
        <v>2</v>
      </c>
      <c r="D137" s="37" t="s">
        <v>174</v>
      </c>
    </row>
    <row r="138" spans="1:4" x14ac:dyDescent="0.15">
      <c r="A138" s="7" t="s">
        <v>74</v>
      </c>
      <c r="B138" s="37">
        <v>4</v>
      </c>
      <c r="C138" s="37">
        <v>3</v>
      </c>
      <c r="D138" s="37" t="s">
        <v>169</v>
      </c>
    </row>
    <row r="139" spans="1:4" s="2" customFormat="1" x14ac:dyDescent="0.15">
      <c r="A139" s="7" t="s">
        <v>75</v>
      </c>
      <c r="B139" s="37">
        <v>3</v>
      </c>
      <c r="C139" s="37">
        <v>3</v>
      </c>
      <c r="D139" s="37" t="s">
        <v>169</v>
      </c>
    </row>
    <row r="140" spans="1:4" x14ac:dyDescent="0.15">
      <c r="A140" s="7" t="s">
        <v>76</v>
      </c>
      <c r="B140" s="37">
        <v>2</v>
      </c>
      <c r="C140" s="37">
        <v>3</v>
      </c>
      <c r="D140" s="37" t="s">
        <v>174</v>
      </c>
    </row>
    <row r="141" spans="1:4" x14ac:dyDescent="0.15">
      <c r="A141" s="7" t="s">
        <v>77</v>
      </c>
      <c r="B141" s="37">
        <v>3</v>
      </c>
      <c r="C141" s="37">
        <v>4</v>
      </c>
      <c r="D141" s="37" t="s">
        <v>169</v>
      </c>
    </row>
    <row r="142" spans="1:4" x14ac:dyDescent="0.15">
      <c r="A142" s="7" t="s">
        <v>78</v>
      </c>
      <c r="B142" s="37">
        <v>2</v>
      </c>
      <c r="C142" s="37">
        <v>2</v>
      </c>
      <c r="D142" s="37" t="s">
        <v>174</v>
      </c>
    </row>
    <row r="143" spans="1:4" x14ac:dyDescent="0.15">
      <c r="A143" s="7" t="s">
        <v>79</v>
      </c>
      <c r="B143" s="37">
        <v>1</v>
      </c>
      <c r="C143" s="37">
        <v>1</v>
      </c>
      <c r="D143" s="37" t="s">
        <v>174</v>
      </c>
    </row>
    <row r="144" spans="1:4" x14ac:dyDescent="0.15">
      <c r="A144" s="7" t="s">
        <v>80</v>
      </c>
      <c r="B144" s="37">
        <v>6</v>
      </c>
      <c r="C144" s="37">
        <v>5</v>
      </c>
      <c r="D144" s="37" t="s">
        <v>170</v>
      </c>
    </row>
    <row r="145" spans="1:4" x14ac:dyDescent="0.15">
      <c r="A145" s="7" t="s">
        <v>81</v>
      </c>
      <c r="B145" s="37">
        <v>2</v>
      </c>
      <c r="C145" s="37">
        <v>2</v>
      </c>
      <c r="D145" s="37" t="s">
        <v>174</v>
      </c>
    </row>
    <row r="146" spans="1:4" x14ac:dyDescent="0.15">
      <c r="A146" s="7" t="s">
        <v>82</v>
      </c>
      <c r="B146" s="37">
        <v>7</v>
      </c>
      <c r="C146" s="37">
        <v>6</v>
      </c>
      <c r="D146" s="37" t="s">
        <v>170</v>
      </c>
    </row>
    <row r="147" spans="1:4" x14ac:dyDescent="0.15">
      <c r="A147" s="7" t="s">
        <v>83</v>
      </c>
      <c r="B147" s="37">
        <v>6</v>
      </c>
      <c r="C147" s="37">
        <v>6</v>
      </c>
      <c r="D147" s="37" t="s">
        <v>170</v>
      </c>
    </row>
    <row r="148" spans="1:4" x14ac:dyDescent="0.15">
      <c r="A148" s="7" t="s">
        <v>84</v>
      </c>
      <c r="B148" s="37">
        <v>2</v>
      </c>
      <c r="C148" s="37">
        <v>2</v>
      </c>
      <c r="D148" s="37" t="s">
        <v>174</v>
      </c>
    </row>
    <row r="149" spans="1:4" x14ac:dyDescent="0.15">
      <c r="A149" s="7" t="s">
        <v>85</v>
      </c>
      <c r="B149" s="37">
        <v>1</v>
      </c>
      <c r="C149" s="37">
        <v>1</v>
      </c>
      <c r="D149" s="37" t="s">
        <v>174</v>
      </c>
    </row>
    <row r="150" spans="1:4" x14ac:dyDescent="0.15">
      <c r="A150" s="7" t="s">
        <v>268</v>
      </c>
      <c r="B150" s="37">
        <v>2</v>
      </c>
      <c r="C150" s="37">
        <v>2</v>
      </c>
      <c r="D150" s="37" t="s">
        <v>174</v>
      </c>
    </row>
    <row r="151" spans="1:4" x14ac:dyDescent="0.15">
      <c r="A151" s="7" t="s">
        <v>86</v>
      </c>
      <c r="B151" s="37">
        <v>7</v>
      </c>
      <c r="C151" s="37">
        <v>7</v>
      </c>
      <c r="D151" s="37" t="s">
        <v>170</v>
      </c>
    </row>
    <row r="152" spans="1:4" x14ac:dyDescent="0.15">
      <c r="A152" s="7" t="s">
        <v>87</v>
      </c>
      <c r="B152" s="37">
        <v>3</v>
      </c>
      <c r="C152" s="37">
        <v>3</v>
      </c>
      <c r="D152" s="37" t="s">
        <v>169</v>
      </c>
    </row>
    <row r="153" spans="1:4" x14ac:dyDescent="0.15">
      <c r="A153" s="7" t="s">
        <v>5</v>
      </c>
      <c r="B153" s="37">
        <v>4</v>
      </c>
      <c r="C153" s="37">
        <v>3</v>
      </c>
      <c r="D153" s="37" t="s">
        <v>169</v>
      </c>
    </row>
    <row r="154" spans="1:4" x14ac:dyDescent="0.15">
      <c r="A154" s="6" t="s">
        <v>297</v>
      </c>
      <c r="B154" s="13" t="s">
        <v>15</v>
      </c>
      <c r="C154" s="13" t="s">
        <v>15</v>
      </c>
      <c r="D154" s="13" t="s">
        <v>15</v>
      </c>
    </row>
    <row r="155" spans="1:4" x14ac:dyDescent="0.15">
      <c r="A155" s="7" t="s">
        <v>88</v>
      </c>
      <c r="B155" s="37">
        <v>3</v>
      </c>
      <c r="C155" s="37">
        <v>3</v>
      </c>
      <c r="D155" s="37" t="s">
        <v>169</v>
      </c>
    </row>
    <row r="156" spans="1:4" x14ac:dyDescent="0.15">
      <c r="A156" s="7" t="s">
        <v>89</v>
      </c>
      <c r="B156" s="37">
        <v>3</v>
      </c>
      <c r="C156" s="37">
        <v>3</v>
      </c>
      <c r="D156" s="37" t="s">
        <v>169</v>
      </c>
    </row>
    <row r="157" spans="1:4" x14ac:dyDescent="0.15">
      <c r="A157" s="7" t="s">
        <v>90</v>
      </c>
      <c r="B157" s="37">
        <v>4</v>
      </c>
      <c r="C157" s="37">
        <v>4</v>
      </c>
      <c r="D157" s="37" t="s">
        <v>169</v>
      </c>
    </row>
    <row r="158" spans="1:4" x14ac:dyDescent="0.15">
      <c r="A158" s="7" t="s">
        <v>91</v>
      </c>
      <c r="B158" s="37">
        <v>1</v>
      </c>
      <c r="C158" s="37">
        <v>2</v>
      </c>
      <c r="D158" s="37" t="s">
        <v>174</v>
      </c>
    </row>
    <row r="159" spans="1:4" x14ac:dyDescent="0.15">
      <c r="A159" s="7" t="s">
        <v>92</v>
      </c>
      <c r="B159" s="37">
        <v>1</v>
      </c>
      <c r="C159" s="37">
        <v>1</v>
      </c>
      <c r="D159" s="37" t="s">
        <v>174</v>
      </c>
    </row>
    <row r="160" spans="1:4" x14ac:dyDescent="0.15">
      <c r="A160" s="7" t="s">
        <v>93</v>
      </c>
      <c r="B160" s="37">
        <v>2</v>
      </c>
      <c r="C160" s="37">
        <v>2</v>
      </c>
      <c r="D160" s="37" t="s">
        <v>174</v>
      </c>
    </row>
    <row r="161" spans="1:4" x14ac:dyDescent="0.15">
      <c r="A161" s="7" t="s">
        <v>94</v>
      </c>
      <c r="B161" s="37">
        <v>7</v>
      </c>
      <c r="C161" s="37">
        <v>7</v>
      </c>
      <c r="D161" s="37" t="s">
        <v>170</v>
      </c>
    </row>
    <row r="162" spans="1:4" x14ac:dyDescent="0.15">
      <c r="A162" s="7" t="s">
        <v>95</v>
      </c>
      <c r="B162" s="37">
        <v>2</v>
      </c>
      <c r="C162" s="37">
        <v>2</v>
      </c>
      <c r="D162" s="37" t="s">
        <v>174</v>
      </c>
    </row>
    <row r="163" spans="1:4" x14ac:dyDescent="0.15">
      <c r="A163" s="7" t="s">
        <v>96</v>
      </c>
      <c r="B163" s="37">
        <v>2</v>
      </c>
      <c r="C163" s="37">
        <v>2</v>
      </c>
      <c r="D163" s="37" t="s">
        <v>174</v>
      </c>
    </row>
    <row r="164" spans="1:4" x14ac:dyDescent="0.15">
      <c r="A164" s="7" t="s">
        <v>10</v>
      </c>
      <c r="B164" s="37">
        <v>7</v>
      </c>
      <c r="C164" s="37">
        <v>7</v>
      </c>
      <c r="D164" s="37" t="s">
        <v>170</v>
      </c>
    </row>
    <row r="165" spans="1:4" x14ac:dyDescent="0.15">
      <c r="A165" s="7" t="s">
        <v>97</v>
      </c>
      <c r="B165" s="37">
        <v>1</v>
      </c>
      <c r="C165" s="37">
        <v>1</v>
      </c>
      <c r="D165" s="37" t="s">
        <v>174</v>
      </c>
    </row>
    <row r="166" spans="1:4" x14ac:dyDescent="0.15">
      <c r="A166" s="7" t="s">
        <v>98</v>
      </c>
      <c r="B166" s="37">
        <v>4</v>
      </c>
      <c r="C166" s="37">
        <v>4</v>
      </c>
      <c r="D166" s="37" t="s">
        <v>169</v>
      </c>
    </row>
    <row r="167" spans="1:4" x14ac:dyDescent="0.15">
      <c r="A167" s="7" t="s">
        <v>265</v>
      </c>
      <c r="B167" s="37">
        <v>1</v>
      </c>
      <c r="C167" s="37">
        <v>1</v>
      </c>
      <c r="D167" s="37" t="s">
        <v>174</v>
      </c>
    </row>
    <row r="168" spans="1:4" x14ac:dyDescent="0.15">
      <c r="A168" s="7" t="s">
        <v>266</v>
      </c>
      <c r="B168" s="37">
        <v>1</v>
      </c>
      <c r="C168" s="37">
        <v>1</v>
      </c>
      <c r="D168" s="37" t="s">
        <v>174</v>
      </c>
    </row>
    <row r="169" spans="1:4" x14ac:dyDescent="0.15">
      <c r="A169" s="7" t="s">
        <v>267</v>
      </c>
      <c r="B169" s="37">
        <v>1</v>
      </c>
      <c r="C169" s="37">
        <v>1</v>
      </c>
      <c r="D169" s="37" t="s">
        <v>174</v>
      </c>
    </row>
    <row r="170" spans="1:4" x14ac:dyDescent="0.15">
      <c r="A170" s="7" t="s">
        <v>99</v>
      </c>
      <c r="B170" s="37">
        <v>7</v>
      </c>
      <c r="C170" s="37">
        <v>6</v>
      </c>
      <c r="D170" s="37" t="s">
        <v>170</v>
      </c>
    </row>
    <row r="171" spans="1:4" x14ac:dyDescent="0.15">
      <c r="A171" s="7" t="s">
        <v>100</v>
      </c>
      <c r="B171" s="37">
        <v>2</v>
      </c>
      <c r="C171" s="37">
        <v>3</v>
      </c>
      <c r="D171" s="37" t="s">
        <v>174</v>
      </c>
    </row>
    <row r="172" spans="1:4" x14ac:dyDescent="0.15">
      <c r="A172" s="7" t="s">
        <v>101</v>
      </c>
      <c r="B172" s="37">
        <v>1</v>
      </c>
      <c r="C172" s="37">
        <v>1</v>
      </c>
      <c r="D172" s="37" t="s">
        <v>174</v>
      </c>
    </row>
    <row r="173" spans="1:4" x14ac:dyDescent="0.15">
      <c r="A173" s="7" t="s">
        <v>102</v>
      </c>
      <c r="B173" s="37">
        <v>1</v>
      </c>
      <c r="C173" s="37">
        <v>1</v>
      </c>
      <c r="D173" s="37" t="s">
        <v>174</v>
      </c>
    </row>
    <row r="174" spans="1:4" x14ac:dyDescent="0.15">
      <c r="A174" s="7" t="s">
        <v>103</v>
      </c>
      <c r="B174" s="37">
        <v>7</v>
      </c>
      <c r="C174" s="37">
        <v>7</v>
      </c>
      <c r="D174" s="37" t="s">
        <v>170</v>
      </c>
    </row>
    <row r="175" spans="1:4" x14ac:dyDescent="0.15">
      <c r="A175" s="7" t="s">
        <v>104</v>
      </c>
      <c r="B175" s="37">
        <v>1</v>
      </c>
      <c r="C175" s="37">
        <v>1</v>
      </c>
      <c r="D175" s="37" t="s">
        <v>174</v>
      </c>
    </row>
    <row r="176" spans="1:4" x14ac:dyDescent="0.15">
      <c r="A176" s="7" t="s">
        <v>105</v>
      </c>
      <c r="B176" s="37">
        <v>7</v>
      </c>
      <c r="C176" s="37">
        <v>6</v>
      </c>
      <c r="D176" s="37" t="s">
        <v>170</v>
      </c>
    </row>
    <row r="177" spans="1:4" x14ac:dyDescent="0.15">
      <c r="A177" s="7" t="s">
        <v>106</v>
      </c>
      <c r="B177" s="37">
        <v>5</v>
      </c>
      <c r="C177" s="37">
        <v>5</v>
      </c>
      <c r="D177" s="37" t="s">
        <v>169</v>
      </c>
    </row>
    <row r="178" spans="1:4" x14ac:dyDescent="0.15">
      <c r="A178" s="7" t="s">
        <v>107</v>
      </c>
      <c r="B178" s="37">
        <v>6</v>
      </c>
      <c r="C178" s="37">
        <v>4</v>
      </c>
      <c r="D178" s="37" t="s">
        <v>169</v>
      </c>
    </row>
    <row r="179" spans="1:4" x14ac:dyDescent="0.15">
      <c r="A179" s="7" t="s">
        <v>264</v>
      </c>
      <c r="B179" s="37">
        <v>4</v>
      </c>
      <c r="C179" s="37">
        <v>4</v>
      </c>
      <c r="D179" s="37" t="s">
        <v>169</v>
      </c>
    </row>
    <row r="180" spans="1:4" x14ac:dyDescent="0.15">
      <c r="A180" s="7" t="s">
        <v>14</v>
      </c>
      <c r="B180" s="37">
        <v>2</v>
      </c>
      <c r="C180" s="37">
        <v>3</v>
      </c>
      <c r="D180" s="37" t="s">
        <v>174</v>
      </c>
    </row>
    <row r="181" spans="1:4" x14ac:dyDescent="0.15">
      <c r="A181" s="7" t="s">
        <v>108</v>
      </c>
      <c r="B181" s="37">
        <v>5</v>
      </c>
      <c r="C181" s="37">
        <v>4</v>
      </c>
      <c r="D181" s="37" t="s">
        <v>169</v>
      </c>
    </row>
    <row r="182" spans="1:4" x14ac:dyDescent="0.15">
      <c r="A182" s="7" t="s">
        <v>109</v>
      </c>
      <c r="B182" s="37">
        <v>2</v>
      </c>
      <c r="C182" s="37">
        <v>2</v>
      </c>
      <c r="D182" s="37" t="s">
        <v>174</v>
      </c>
    </row>
    <row r="183" spans="1:4" x14ac:dyDescent="0.15">
      <c r="A183" s="7" t="s">
        <v>269</v>
      </c>
      <c r="B183" s="37">
        <v>2</v>
      </c>
      <c r="C183" s="37">
        <v>2</v>
      </c>
      <c r="D183" s="37" t="s">
        <v>174</v>
      </c>
    </row>
    <row r="184" spans="1:4" x14ac:dyDescent="0.15">
      <c r="A184" s="7" t="s">
        <v>110</v>
      </c>
      <c r="B184" s="37">
        <v>2</v>
      </c>
      <c r="C184" s="37">
        <v>3</v>
      </c>
      <c r="D184" s="37" t="s">
        <v>174</v>
      </c>
    </row>
    <row r="185" spans="1:4" x14ac:dyDescent="0.15">
      <c r="A185" s="7" t="s">
        <v>111</v>
      </c>
      <c r="B185" s="37">
        <v>5</v>
      </c>
      <c r="C185" s="37">
        <v>6</v>
      </c>
      <c r="D185" s="37" t="s">
        <v>170</v>
      </c>
    </row>
    <row r="186" spans="1:4" x14ac:dyDescent="0.15">
      <c r="A186" s="7" t="s">
        <v>112</v>
      </c>
      <c r="B186" s="37">
        <v>7</v>
      </c>
      <c r="C186" s="37">
        <v>7</v>
      </c>
      <c r="D186" s="37" t="s">
        <v>170</v>
      </c>
    </row>
    <row r="187" spans="1:4" x14ac:dyDescent="0.15">
      <c r="A187" s="7" t="s">
        <v>113</v>
      </c>
      <c r="B187" s="37">
        <v>1</v>
      </c>
      <c r="C187" s="37">
        <v>1</v>
      </c>
      <c r="D187" s="37" t="s">
        <v>174</v>
      </c>
    </row>
    <row r="188" spans="1:4" x14ac:dyDescent="0.15">
      <c r="A188" s="7" t="s">
        <v>114</v>
      </c>
      <c r="B188" s="37">
        <v>6</v>
      </c>
      <c r="C188" s="37">
        <v>5</v>
      </c>
      <c r="D188" s="37" t="s">
        <v>170</v>
      </c>
    </row>
    <row r="189" spans="1:4" x14ac:dyDescent="0.15">
      <c r="A189" s="7" t="s">
        <v>115</v>
      </c>
      <c r="B189" s="37">
        <v>3</v>
      </c>
      <c r="C189" s="37">
        <v>3</v>
      </c>
      <c r="D189" s="37" t="s">
        <v>169</v>
      </c>
    </row>
    <row r="190" spans="1:4" x14ac:dyDescent="0.15">
      <c r="A190" s="7" t="s">
        <v>116</v>
      </c>
      <c r="B190" s="37">
        <v>7</v>
      </c>
      <c r="C190" s="37">
        <v>6</v>
      </c>
      <c r="D190" s="37" t="s">
        <v>170</v>
      </c>
    </row>
    <row r="191" spans="1:4" x14ac:dyDescent="0.15">
      <c r="A191" s="7" t="s">
        <v>117</v>
      </c>
      <c r="B191" s="37">
        <v>1</v>
      </c>
      <c r="C191" s="37">
        <v>1</v>
      </c>
      <c r="D191" s="37" t="s">
        <v>174</v>
      </c>
    </row>
    <row r="192" spans="1:4" x14ac:dyDescent="0.15">
      <c r="A192" s="7" t="s">
        <v>118</v>
      </c>
      <c r="B192" s="37">
        <v>2</v>
      </c>
      <c r="C192" s="37">
        <v>1</v>
      </c>
      <c r="D192" s="37" t="s">
        <v>174</v>
      </c>
    </row>
    <row r="193" spans="1:4" x14ac:dyDescent="0.15">
      <c r="A193" s="7" t="s">
        <v>119</v>
      </c>
      <c r="B193" s="37">
        <v>1</v>
      </c>
      <c r="C193" s="37">
        <v>1</v>
      </c>
      <c r="D193" s="37" t="s">
        <v>174</v>
      </c>
    </row>
    <row r="194" spans="1:4" x14ac:dyDescent="0.15">
      <c r="A194" s="22" t="s">
        <v>120</v>
      </c>
      <c r="B194" s="13" t="s">
        <v>15</v>
      </c>
      <c r="C194" s="13" t="s">
        <v>15</v>
      </c>
      <c r="D194" s="13" t="s">
        <v>15</v>
      </c>
    </row>
    <row r="195" spans="1:4" x14ac:dyDescent="0.15">
      <c r="A195" s="7" t="s">
        <v>121</v>
      </c>
      <c r="B195" s="37">
        <v>7</v>
      </c>
      <c r="C195" s="37">
        <v>6</v>
      </c>
      <c r="D195" s="37" t="s">
        <v>170</v>
      </c>
    </row>
    <row r="196" spans="1:4" x14ac:dyDescent="0.15">
      <c r="A196" s="7" t="s">
        <v>122</v>
      </c>
      <c r="B196" s="37">
        <v>2</v>
      </c>
      <c r="C196" s="37">
        <v>2</v>
      </c>
      <c r="D196" s="37" t="s">
        <v>174</v>
      </c>
    </row>
    <row r="197" spans="1:4" x14ac:dyDescent="0.15">
      <c r="A197" s="7" t="s">
        <v>123</v>
      </c>
      <c r="B197" s="37">
        <v>7</v>
      </c>
      <c r="C197" s="37">
        <v>6</v>
      </c>
      <c r="D197" s="37" t="s">
        <v>170</v>
      </c>
    </row>
    <row r="198" spans="1:4" x14ac:dyDescent="0.15">
      <c r="A198" s="7" t="s">
        <v>124</v>
      </c>
      <c r="B198" s="37">
        <v>7</v>
      </c>
      <c r="C198" s="37">
        <v>5</v>
      </c>
      <c r="D198" s="37" t="s">
        <v>170</v>
      </c>
    </row>
    <row r="199" spans="1:4" x14ac:dyDescent="0.15">
      <c r="A199" s="5" t="s">
        <v>125</v>
      </c>
      <c r="B199" s="13" t="s">
        <v>15</v>
      </c>
      <c r="C199" s="13" t="s">
        <v>15</v>
      </c>
      <c r="D199" s="13" t="s">
        <v>15</v>
      </c>
    </row>
    <row r="200" spans="1:4" x14ac:dyDescent="0.15">
      <c r="A200" s="22" t="s">
        <v>126</v>
      </c>
      <c r="B200" s="13" t="s">
        <v>15</v>
      </c>
      <c r="C200" s="13" t="s">
        <v>15</v>
      </c>
      <c r="D200" s="13" t="s">
        <v>15</v>
      </c>
    </row>
    <row r="201" spans="1:4" x14ac:dyDescent="0.15">
      <c r="A201" s="7" t="s">
        <v>127</v>
      </c>
      <c r="B201" s="37">
        <v>7</v>
      </c>
      <c r="C201" s="37">
        <v>6</v>
      </c>
      <c r="D201" s="37" t="s">
        <v>170</v>
      </c>
    </row>
    <row r="202" spans="1:4" x14ac:dyDescent="0.15">
      <c r="A202" s="5" t="s">
        <v>128</v>
      </c>
      <c r="B202" s="13" t="s">
        <v>15</v>
      </c>
      <c r="C202" s="13" t="s">
        <v>15</v>
      </c>
      <c r="D202" s="13" t="s">
        <v>15</v>
      </c>
    </row>
    <row r="203" spans="1:4" x14ac:dyDescent="0.15">
      <c r="A203" s="22" t="s">
        <v>129</v>
      </c>
      <c r="B203" s="13" t="s">
        <v>15</v>
      </c>
      <c r="C203" s="13" t="s">
        <v>15</v>
      </c>
      <c r="D203" s="13" t="s">
        <v>15</v>
      </c>
    </row>
    <row r="204" spans="1:4" x14ac:dyDescent="0.15">
      <c r="A204" s="6" t="s">
        <v>130</v>
      </c>
      <c r="B204" s="13" t="s">
        <v>15</v>
      </c>
      <c r="C204" s="13" t="s">
        <v>15</v>
      </c>
      <c r="D204" s="13" t="s">
        <v>15</v>
      </c>
    </row>
    <row r="205" spans="1:4" x14ac:dyDescent="0.15">
      <c r="A205" s="7" t="s">
        <v>131</v>
      </c>
      <c r="B205" s="37">
        <v>4</v>
      </c>
      <c r="C205" s="37">
        <v>4</v>
      </c>
      <c r="D205" s="37" t="s">
        <v>169</v>
      </c>
    </row>
    <row r="206" spans="1:4" x14ac:dyDescent="0.15">
      <c r="A206" s="7" t="s">
        <v>132</v>
      </c>
      <c r="B206" s="37">
        <v>5</v>
      </c>
      <c r="C206" s="37">
        <v>5</v>
      </c>
      <c r="D206" s="37" t="s">
        <v>169</v>
      </c>
    </row>
    <row r="207" spans="1:4" x14ac:dyDescent="0.15">
      <c r="A207" s="5"/>
    </row>
    <row r="238" spans="1:1" x14ac:dyDescent="0.15">
      <c r="A238" s="5"/>
    </row>
    <row r="239" spans="1:1" x14ac:dyDescent="0.15">
      <c r="A239" s="5"/>
    </row>
    <row r="240" spans="1:1" x14ac:dyDescent="0.15">
      <c r="A240" s="5"/>
    </row>
    <row r="241" spans="1:1" x14ac:dyDescent="0.15">
      <c r="A241" s="5"/>
    </row>
    <row r="242" spans="1:1" x14ac:dyDescent="0.15">
      <c r="A242" s="5"/>
    </row>
    <row r="243" spans="1:1" x14ac:dyDescent="0.15">
      <c r="A243" s="5"/>
    </row>
    <row r="244" spans="1:1" x14ac:dyDescent="0.15">
      <c r="A244" s="5"/>
    </row>
    <row r="245" spans="1:1" x14ac:dyDescent="0.15">
      <c r="A245" s="5"/>
    </row>
    <row r="246" spans="1:1" x14ac:dyDescent="0.15">
      <c r="A246" s="5"/>
    </row>
    <row r="247" spans="1:1" x14ac:dyDescent="0.15">
      <c r="A247" s="5"/>
    </row>
    <row r="248" spans="1:1" x14ac:dyDescent="0.15">
      <c r="A248" s="5"/>
    </row>
    <row r="249" spans="1:1" x14ac:dyDescent="0.15">
      <c r="A249" s="5"/>
    </row>
    <row r="250" spans="1:1" x14ac:dyDescent="0.15">
      <c r="A250" s="5"/>
    </row>
    <row r="251" spans="1:1" x14ac:dyDescent="0.15">
      <c r="A251" s="5"/>
    </row>
    <row r="252" spans="1:1" x14ac:dyDescent="0.15">
      <c r="A252" s="5"/>
    </row>
    <row r="253" spans="1:1" x14ac:dyDescent="0.15">
      <c r="A253" s="5"/>
    </row>
    <row r="254" spans="1:1" x14ac:dyDescent="0.15">
      <c r="A254" s="5"/>
    </row>
    <row r="255" spans="1:1" x14ac:dyDescent="0.15">
      <c r="A255" s="5"/>
    </row>
    <row r="256" spans="1:1" x14ac:dyDescent="0.15">
      <c r="A256" s="5"/>
    </row>
    <row r="257" spans="1:1" x14ac:dyDescent="0.15">
      <c r="A257" s="5"/>
    </row>
    <row r="258" spans="1:1" x14ac:dyDescent="0.15">
      <c r="A258" s="5"/>
    </row>
    <row r="259" spans="1:1" x14ac:dyDescent="0.15">
      <c r="A259" s="5"/>
    </row>
    <row r="260" spans="1:1" x14ac:dyDescent="0.15">
      <c r="A260" s="5"/>
    </row>
    <row r="261" spans="1:1" x14ac:dyDescent="0.15">
      <c r="A261" s="5"/>
    </row>
    <row r="262" spans="1:1" x14ac:dyDescent="0.15">
      <c r="A262" s="5"/>
    </row>
    <row r="263" spans="1:1" x14ac:dyDescent="0.15">
      <c r="A263" s="5"/>
    </row>
    <row r="264" spans="1:1" x14ac:dyDescent="0.15">
      <c r="A264" s="5"/>
    </row>
    <row r="265" spans="1:1" x14ac:dyDescent="0.15">
      <c r="A265" s="5"/>
    </row>
    <row r="266" spans="1:1" x14ac:dyDescent="0.15">
      <c r="A266" s="5"/>
    </row>
    <row r="267" spans="1:1" x14ac:dyDescent="0.15">
      <c r="A267" s="5"/>
    </row>
    <row r="268" spans="1:1" x14ac:dyDescent="0.15">
      <c r="A268" s="5"/>
    </row>
    <row r="269" spans="1:1" x14ac:dyDescent="0.15">
      <c r="A269" s="5"/>
    </row>
    <row r="270" spans="1:1" x14ac:dyDescent="0.15">
      <c r="A270" s="5"/>
    </row>
    <row r="271" spans="1:1" x14ac:dyDescent="0.15">
      <c r="A271" s="5"/>
    </row>
    <row r="272" spans="1:1" x14ac:dyDescent="0.15">
      <c r="A272" s="5"/>
    </row>
    <row r="273" spans="1:1" x14ac:dyDescent="0.15">
      <c r="A273" s="5"/>
    </row>
    <row r="274" spans="1:1" x14ac:dyDescent="0.15">
      <c r="A274" s="5"/>
    </row>
    <row r="275" spans="1:1" x14ac:dyDescent="0.15">
      <c r="A275" s="5"/>
    </row>
    <row r="276" spans="1:1" x14ac:dyDescent="0.15">
      <c r="A276" s="5"/>
    </row>
    <row r="277" spans="1:1" x14ac:dyDescent="0.15">
      <c r="A277" s="5"/>
    </row>
    <row r="278" spans="1:1" x14ac:dyDescent="0.15">
      <c r="A278" s="5"/>
    </row>
    <row r="279" spans="1:1" x14ac:dyDescent="0.15">
      <c r="A279" s="5"/>
    </row>
    <row r="280" spans="1:1" x14ac:dyDescent="0.15">
      <c r="A280" s="5"/>
    </row>
    <row r="281" spans="1:1" x14ac:dyDescent="0.15">
      <c r="A281" s="5"/>
    </row>
    <row r="282" spans="1:1" x14ac:dyDescent="0.15">
      <c r="A282" s="5"/>
    </row>
    <row r="283" spans="1:1" x14ac:dyDescent="0.15">
      <c r="A283" s="5"/>
    </row>
    <row r="284" spans="1:1" x14ac:dyDescent="0.15">
      <c r="A284" s="5"/>
    </row>
    <row r="285" spans="1:1" x14ac:dyDescent="0.15">
      <c r="A285" s="5"/>
    </row>
    <row r="286" spans="1:1" x14ac:dyDescent="0.15">
      <c r="A286" s="5"/>
    </row>
    <row r="287" spans="1:1" x14ac:dyDescent="0.15">
      <c r="A287" s="5"/>
    </row>
    <row r="288" spans="1:1" x14ac:dyDescent="0.15">
      <c r="A288" s="5"/>
    </row>
    <row r="289" spans="1:1" x14ac:dyDescent="0.15">
      <c r="A289" s="5"/>
    </row>
    <row r="290" spans="1:1" x14ac:dyDescent="0.15">
      <c r="A290" s="5"/>
    </row>
    <row r="291" spans="1:1" x14ac:dyDescent="0.15">
      <c r="A291" s="5"/>
    </row>
    <row r="292" spans="1:1" x14ac:dyDescent="0.15">
      <c r="A292" s="5"/>
    </row>
    <row r="293" spans="1:1" x14ac:dyDescent="0.15">
      <c r="A293" s="5"/>
    </row>
    <row r="294" spans="1:1" x14ac:dyDescent="0.15">
      <c r="A294" s="5"/>
    </row>
    <row r="295" spans="1:1" x14ac:dyDescent="0.15">
      <c r="A295" s="5"/>
    </row>
    <row r="296" spans="1:1" x14ac:dyDescent="0.15">
      <c r="A296" s="5"/>
    </row>
    <row r="297" spans="1:1" x14ac:dyDescent="0.15">
      <c r="A297" s="5"/>
    </row>
    <row r="298" spans="1:1" x14ac:dyDescent="0.15">
      <c r="A298" s="5"/>
    </row>
    <row r="299" spans="1:1" x14ac:dyDescent="0.15">
      <c r="A299" s="5"/>
    </row>
    <row r="300" spans="1:1" x14ac:dyDescent="0.15">
      <c r="A300" s="5"/>
    </row>
    <row r="301" spans="1:1" x14ac:dyDescent="0.15">
      <c r="A301" s="5"/>
    </row>
    <row r="302" spans="1:1" x14ac:dyDescent="0.15">
      <c r="A302" s="5"/>
    </row>
    <row r="303" spans="1:1" x14ac:dyDescent="0.15">
      <c r="A303" s="5"/>
    </row>
    <row r="304" spans="1:1" x14ac:dyDescent="0.15">
      <c r="A304" s="5"/>
    </row>
    <row r="305" spans="1:1" x14ac:dyDescent="0.15">
      <c r="A305" s="5"/>
    </row>
    <row r="306" spans="1:1" x14ac:dyDescent="0.15">
      <c r="A306" s="5"/>
    </row>
    <row r="307" spans="1:1" x14ac:dyDescent="0.15">
      <c r="A307" s="5"/>
    </row>
    <row r="308" spans="1:1" x14ac:dyDescent="0.15">
      <c r="A308" s="5"/>
    </row>
    <row r="309" spans="1:1" x14ac:dyDescent="0.15">
      <c r="A309" s="5"/>
    </row>
    <row r="310" spans="1:1" x14ac:dyDescent="0.15">
      <c r="A310" s="5"/>
    </row>
    <row r="311" spans="1:1" x14ac:dyDescent="0.15">
      <c r="A311" s="5"/>
    </row>
    <row r="312" spans="1:1" x14ac:dyDescent="0.15">
      <c r="A312" s="5"/>
    </row>
    <row r="313" spans="1:1" x14ac:dyDescent="0.15">
      <c r="A313" s="5"/>
    </row>
    <row r="314" spans="1:1" x14ac:dyDescent="0.15">
      <c r="A314" s="5"/>
    </row>
    <row r="315" spans="1:1" x14ac:dyDescent="0.15">
      <c r="A315" s="5"/>
    </row>
    <row r="316" spans="1:1" x14ac:dyDescent="0.15">
      <c r="A316" s="5"/>
    </row>
    <row r="317" spans="1:1" x14ac:dyDescent="0.15">
      <c r="A317" s="5"/>
    </row>
    <row r="318" spans="1:1" x14ac:dyDescent="0.15">
      <c r="A318" s="5"/>
    </row>
    <row r="319" spans="1:1" x14ac:dyDescent="0.15">
      <c r="A319" s="5"/>
    </row>
    <row r="320" spans="1:1" x14ac:dyDescent="0.15">
      <c r="A320" s="5"/>
    </row>
    <row r="321" spans="1:1" x14ac:dyDescent="0.15">
      <c r="A321" s="5"/>
    </row>
    <row r="322" spans="1:1" x14ac:dyDescent="0.15">
      <c r="A322" s="5"/>
    </row>
    <row r="323" spans="1:1" x14ac:dyDescent="0.15">
      <c r="A323" s="5"/>
    </row>
  </sheetData>
  <sortState xmlns:xlrd2="http://schemas.microsoft.com/office/spreadsheetml/2017/richdata2" ref="A2:A206">
    <sortCondition ref="A2:A206"/>
  </sortState>
  <phoneticPr fontId="0" type="noConversion"/>
  <pageMargins left="0.75" right="0.75" top="1" bottom="1" header="0.5" footer="0.5"/>
  <pageSetup orientation="landscape"/>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L28"/>
  <sheetViews>
    <sheetView workbookViewId="0">
      <pane xSplit="1" topLeftCell="DN1" activePane="topRight" state="frozen"/>
      <selection pane="topRight" activeCell="EL28" sqref="EL28"/>
    </sheetView>
  </sheetViews>
  <sheetFormatPr defaultColWidth="16.7109375" defaultRowHeight="11.25" x14ac:dyDescent="0.15"/>
  <cols>
    <col min="1" max="1" width="43.28515625" style="8" customWidth="1"/>
    <col min="2" max="136" width="7.7109375" style="9" customWidth="1"/>
    <col min="137" max="139" width="8.140625" style="8" customWidth="1"/>
    <col min="140" max="142" width="8" style="8" customWidth="1"/>
    <col min="143" max="16384" width="16.7109375" style="8"/>
  </cols>
  <sheetData>
    <row r="1" spans="1:142" s="1" customFormat="1" x14ac:dyDescent="0.15">
      <c r="A1" s="14" t="s">
        <v>12</v>
      </c>
      <c r="B1" s="52" t="s">
        <v>133</v>
      </c>
      <c r="C1" s="53"/>
      <c r="D1" s="53"/>
      <c r="E1" s="52" t="s">
        <v>134</v>
      </c>
      <c r="F1" s="52"/>
      <c r="G1" s="52"/>
      <c r="H1" s="52" t="s">
        <v>135</v>
      </c>
      <c r="I1" s="52"/>
      <c r="J1" s="52"/>
      <c r="K1" s="52" t="s">
        <v>136</v>
      </c>
      <c r="L1" s="52"/>
      <c r="M1" s="52"/>
      <c r="N1" s="52" t="s">
        <v>137</v>
      </c>
      <c r="O1" s="52"/>
      <c r="P1" s="52"/>
      <c r="Q1" s="52">
        <v>1978</v>
      </c>
      <c r="R1" s="52"/>
      <c r="S1" s="52"/>
      <c r="T1" s="52">
        <v>1979</v>
      </c>
      <c r="U1" s="52"/>
      <c r="V1" s="52"/>
      <c r="W1" s="52">
        <v>1980</v>
      </c>
      <c r="X1" s="52"/>
      <c r="Y1" s="52"/>
      <c r="Z1" s="52">
        <v>1981</v>
      </c>
      <c r="AA1" s="52"/>
      <c r="AB1" s="52"/>
      <c r="AC1" s="52">
        <v>1982</v>
      </c>
      <c r="AD1" s="52"/>
      <c r="AE1" s="52"/>
      <c r="AF1" s="52" t="s">
        <v>138</v>
      </c>
      <c r="AG1" s="52"/>
      <c r="AH1" s="52"/>
      <c r="AI1" s="52" t="s">
        <v>139</v>
      </c>
      <c r="AJ1" s="52"/>
      <c r="AK1" s="52"/>
      <c r="AL1" s="52" t="s">
        <v>140</v>
      </c>
      <c r="AM1" s="52"/>
      <c r="AN1" s="52"/>
      <c r="AO1" s="52" t="s">
        <v>141</v>
      </c>
      <c r="AP1" s="52"/>
      <c r="AQ1" s="52"/>
      <c r="AR1" s="52" t="s">
        <v>142</v>
      </c>
      <c r="AS1" s="52"/>
      <c r="AT1" s="52"/>
      <c r="AU1" s="52" t="s">
        <v>143</v>
      </c>
      <c r="AV1" s="52"/>
      <c r="AW1" s="52"/>
      <c r="AX1" s="52" t="s">
        <v>144</v>
      </c>
      <c r="AY1" s="52"/>
      <c r="AZ1" s="52"/>
      <c r="BA1" s="52" t="s">
        <v>145</v>
      </c>
      <c r="BB1" s="52"/>
      <c r="BC1" s="52"/>
      <c r="BD1" s="52" t="s">
        <v>146</v>
      </c>
      <c r="BE1" s="52"/>
      <c r="BF1" s="52"/>
      <c r="BG1" s="52" t="s">
        <v>147</v>
      </c>
      <c r="BH1" s="52"/>
      <c r="BI1" s="52"/>
      <c r="BJ1" s="52" t="s">
        <v>148</v>
      </c>
      <c r="BK1" s="52"/>
      <c r="BL1" s="52"/>
      <c r="BM1" s="52" t="s">
        <v>149</v>
      </c>
      <c r="BN1" s="52"/>
      <c r="BO1" s="52"/>
      <c r="BP1" s="52" t="s">
        <v>150</v>
      </c>
      <c r="BQ1" s="52"/>
      <c r="BR1" s="52"/>
      <c r="BS1" s="52" t="s">
        <v>151</v>
      </c>
      <c r="BT1" s="52"/>
      <c r="BU1" s="52"/>
      <c r="BV1" s="52" t="s">
        <v>152</v>
      </c>
      <c r="BW1" s="52"/>
      <c r="BX1" s="52"/>
      <c r="BY1" s="52" t="s">
        <v>153</v>
      </c>
      <c r="BZ1" s="52"/>
      <c r="CA1" s="52"/>
      <c r="CB1" s="52" t="s">
        <v>154</v>
      </c>
      <c r="CC1" s="52"/>
      <c r="CD1" s="52"/>
      <c r="CE1" s="52" t="s">
        <v>155</v>
      </c>
      <c r="CF1" s="52"/>
      <c r="CG1" s="52"/>
      <c r="CH1" s="52" t="s">
        <v>156</v>
      </c>
      <c r="CI1" s="52"/>
      <c r="CJ1" s="52"/>
      <c r="CK1" s="52">
        <v>2003</v>
      </c>
      <c r="CL1" s="52"/>
      <c r="CM1" s="52"/>
      <c r="CN1" s="52">
        <v>2004</v>
      </c>
      <c r="CO1" s="52"/>
      <c r="CP1" s="52"/>
      <c r="CQ1" s="52">
        <v>2005</v>
      </c>
      <c r="CR1" s="52"/>
      <c r="CS1" s="52"/>
      <c r="CT1" s="52">
        <v>2006</v>
      </c>
      <c r="CU1" s="52"/>
      <c r="CV1" s="52"/>
      <c r="CW1" s="52">
        <v>2007</v>
      </c>
      <c r="CX1" s="52"/>
      <c r="CY1" s="52"/>
      <c r="CZ1" s="52">
        <v>2008</v>
      </c>
      <c r="DA1" s="52"/>
      <c r="DB1" s="52"/>
      <c r="DC1" s="52">
        <v>2009</v>
      </c>
      <c r="DD1" s="52"/>
      <c r="DE1" s="52"/>
      <c r="DF1" s="52">
        <v>2010</v>
      </c>
      <c r="DG1" s="52"/>
      <c r="DH1" s="52"/>
      <c r="DI1" s="52">
        <v>2011</v>
      </c>
      <c r="DJ1" s="52"/>
      <c r="DK1" s="52"/>
      <c r="DL1" s="52">
        <v>2012</v>
      </c>
      <c r="DM1" s="52"/>
      <c r="DN1" s="52"/>
      <c r="DO1" s="52">
        <v>2013</v>
      </c>
      <c r="DP1" s="52"/>
      <c r="DQ1" s="52"/>
      <c r="DR1" s="52">
        <v>2014</v>
      </c>
      <c r="DS1" s="52"/>
      <c r="DT1" s="52"/>
      <c r="DU1" s="52">
        <v>2015</v>
      </c>
      <c r="DV1" s="52"/>
      <c r="DW1" s="52"/>
      <c r="DX1" s="52">
        <v>2016</v>
      </c>
      <c r="DY1" s="52"/>
      <c r="DZ1" s="52"/>
      <c r="EA1" s="52">
        <v>2017</v>
      </c>
      <c r="EB1" s="52"/>
      <c r="EC1" s="52"/>
      <c r="ED1" s="52">
        <v>2018</v>
      </c>
      <c r="EE1" s="52"/>
      <c r="EF1" s="54"/>
      <c r="EG1" s="47">
        <v>2019</v>
      </c>
      <c r="EH1" s="47"/>
      <c r="EI1" s="48"/>
      <c r="EJ1" s="47">
        <v>2020</v>
      </c>
      <c r="EK1" s="47"/>
      <c r="EL1" s="48"/>
    </row>
    <row r="2" spans="1:142" s="1" customFormat="1" ht="12.75" customHeight="1" x14ac:dyDescent="0.15">
      <c r="A2" s="15" t="s">
        <v>13</v>
      </c>
      <c r="B2" s="51">
        <v>1972</v>
      </c>
      <c r="C2" s="51"/>
      <c r="D2" s="51"/>
      <c r="E2" s="51">
        <v>1973</v>
      </c>
      <c r="F2" s="51"/>
      <c r="G2" s="51"/>
      <c r="H2" s="51">
        <v>1974</v>
      </c>
      <c r="I2" s="51"/>
      <c r="J2" s="51"/>
      <c r="K2" s="51">
        <v>1975</v>
      </c>
      <c r="L2" s="51"/>
      <c r="M2" s="51"/>
      <c r="N2" s="51">
        <v>1976</v>
      </c>
      <c r="O2" s="51"/>
      <c r="P2" s="51"/>
      <c r="Q2" s="51">
        <v>1977</v>
      </c>
      <c r="R2" s="51"/>
      <c r="S2" s="51"/>
      <c r="T2" s="51">
        <v>1978</v>
      </c>
      <c r="U2" s="51"/>
      <c r="V2" s="51"/>
      <c r="W2" s="51">
        <v>1979</v>
      </c>
      <c r="X2" s="51"/>
      <c r="Y2" s="51"/>
      <c r="Z2" s="51">
        <v>1980</v>
      </c>
      <c r="AA2" s="51"/>
      <c r="AB2" s="51"/>
      <c r="AC2" s="51" t="s">
        <v>157</v>
      </c>
      <c r="AD2" s="51"/>
      <c r="AE2" s="51"/>
      <c r="AF2" s="51" t="s">
        <v>158</v>
      </c>
      <c r="AG2" s="51"/>
      <c r="AH2" s="51"/>
      <c r="AI2" s="51" t="s">
        <v>159</v>
      </c>
      <c r="AJ2" s="51"/>
      <c r="AK2" s="51"/>
      <c r="AL2" s="51" t="s">
        <v>160</v>
      </c>
      <c r="AM2" s="51"/>
      <c r="AN2" s="51"/>
      <c r="AO2" s="51" t="s">
        <v>161</v>
      </c>
      <c r="AP2" s="51"/>
      <c r="AQ2" s="51"/>
      <c r="AR2" s="51" t="s">
        <v>162</v>
      </c>
      <c r="AS2" s="51"/>
      <c r="AT2" s="51"/>
      <c r="AU2" s="51" t="s">
        <v>163</v>
      </c>
      <c r="AV2" s="51"/>
      <c r="AW2" s="51"/>
      <c r="AX2" s="51" t="s">
        <v>164</v>
      </c>
      <c r="AY2" s="51"/>
      <c r="AZ2" s="51"/>
      <c r="BA2" s="51">
        <v>1990</v>
      </c>
      <c r="BB2" s="51"/>
      <c r="BC2" s="51"/>
      <c r="BD2" s="51">
        <v>1991</v>
      </c>
      <c r="BE2" s="51"/>
      <c r="BF2" s="51"/>
      <c r="BG2" s="51">
        <v>1992</v>
      </c>
      <c r="BH2" s="51"/>
      <c r="BI2" s="51"/>
      <c r="BJ2" s="51">
        <v>1993</v>
      </c>
      <c r="BK2" s="51"/>
      <c r="BL2" s="51"/>
      <c r="BM2" s="51">
        <v>1994</v>
      </c>
      <c r="BN2" s="51"/>
      <c r="BO2" s="51"/>
      <c r="BP2" s="51">
        <v>1995</v>
      </c>
      <c r="BQ2" s="51"/>
      <c r="BR2" s="51"/>
      <c r="BS2" s="51">
        <v>1996</v>
      </c>
      <c r="BT2" s="51"/>
      <c r="BU2" s="51"/>
      <c r="BV2" s="51">
        <v>1997</v>
      </c>
      <c r="BW2" s="51"/>
      <c r="BX2" s="51"/>
      <c r="BY2" s="51">
        <v>1998</v>
      </c>
      <c r="BZ2" s="51"/>
      <c r="CA2" s="51"/>
      <c r="CB2" s="51">
        <v>1999</v>
      </c>
      <c r="CC2" s="51"/>
      <c r="CD2" s="51"/>
      <c r="CE2" s="51">
        <v>2000</v>
      </c>
      <c r="CF2" s="51"/>
      <c r="CG2" s="51"/>
      <c r="CH2" s="51">
        <v>2001</v>
      </c>
      <c r="CI2" s="51"/>
      <c r="CJ2" s="51"/>
      <c r="CK2" s="51">
        <v>2002</v>
      </c>
      <c r="CL2" s="51"/>
      <c r="CM2" s="51"/>
      <c r="CN2" s="51">
        <v>2003</v>
      </c>
      <c r="CO2" s="51"/>
      <c r="CP2" s="51"/>
      <c r="CQ2" s="51">
        <v>2004</v>
      </c>
      <c r="CR2" s="51"/>
      <c r="CS2" s="51"/>
      <c r="CT2" s="51">
        <v>2005</v>
      </c>
      <c r="CU2" s="51"/>
      <c r="CV2" s="51"/>
      <c r="CW2" s="51">
        <v>2006</v>
      </c>
      <c r="CX2" s="51"/>
      <c r="CY2" s="51"/>
      <c r="CZ2" s="51">
        <v>2007</v>
      </c>
      <c r="DA2" s="51"/>
      <c r="DB2" s="51"/>
      <c r="DC2" s="51">
        <v>2008</v>
      </c>
      <c r="DD2" s="51"/>
      <c r="DE2" s="51"/>
      <c r="DF2" s="51">
        <v>2009</v>
      </c>
      <c r="DG2" s="51"/>
      <c r="DH2" s="51"/>
      <c r="DI2" s="51">
        <v>2010</v>
      </c>
      <c r="DJ2" s="51"/>
      <c r="DK2" s="51"/>
      <c r="DL2" s="51">
        <v>2011</v>
      </c>
      <c r="DM2" s="51"/>
      <c r="DN2" s="51"/>
      <c r="DO2" s="51">
        <v>2012</v>
      </c>
      <c r="DP2" s="51"/>
      <c r="DQ2" s="51"/>
      <c r="DR2" s="51">
        <v>2013</v>
      </c>
      <c r="DS2" s="51"/>
      <c r="DT2" s="51"/>
      <c r="DU2" s="51">
        <v>2014</v>
      </c>
      <c r="DV2" s="51"/>
      <c r="DW2" s="51"/>
      <c r="DX2" s="51">
        <v>2015</v>
      </c>
      <c r="DY2" s="51"/>
      <c r="DZ2" s="51"/>
      <c r="EA2" s="51">
        <v>2016</v>
      </c>
      <c r="EB2" s="51"/>
      <c r="EC2" s="51"/>
      <c r="ED2" s="51">
        <v>2017</v>
      </c>
      <c r="EE2" s="51"/>
      <c r="EF2" s="55"/>
      <c r="EG2" s="49">
        <v>2018</v>
      </c>
      <c r="EH2" s="49"/>
      <c r="EI2" s="50"/>
      <c r="EJ2" s="49">
        <v>2019</v>
      </c>
      <c r="EK2" s="49"/>
      <c r="EL2" s="50"/>
    </row>
    <row r="3" spans="1:142" s="1" customFormat="1" x14ac:dyDescent="0.15">
      <c r="A3" s="16"/>
      <c r="B3" s="17" t="s">
        <v>165</v>
      </c>
      <c r="C3" s="17" t="s">
        <v>166</v>
      </c>
      <c r="D3" s="17" t="s">
        <v>167</v>
      </c>
      <c r="E3" s="17" t="s">
        <v>165</v>
      </c>
      <c r="F3" s="17" t="s">
        <v>166</v>
      </c>
      <c r="G3" s="17" t="s">
        <v>167</v>
      </c>
      <c r="H3" s="17" t="s">
        <v>165</v>
      </c>
      <c r="I3" s="17" t="s">
        <v>166</v>
      </c>
      <c r="J3" s="17" t="s">
        <v>167</v>
      </c>
      <c r="K3" s="17" t="s">
        <v>165</v>
      </c>
      <c r="L3" s="17" t="s">
        <v>166</v>
      </c>
      <c r="M3" s="17" t="s">
        <v>167</v>
      </c>
      <c r="N3" s="17" t="s">
        <v>165</v>
      </c>
      <c r="O3" s="17" t="s">
        <v>166</v>
      </c>
      <c r="P3" s="17" t="s">
        <v>167</v>
      </c>
      <c r="Q3" s="17" t="s">
        <v>165</v>
      </c>
      <c r="R3" s="17" t="s">
        <v>166</v>
      </c>
      <c r="S3" s="17" t="s">
        <v>167</v>
      </c>
      <c r="T3" s="17" t="s">
        <v>165</v>
      </c>
      <c r="U3" s="17" t="s">
        <v>166</v>
      </c>
      <c r="V3" s="17" t="s">
        <v>167</v>
      </c>
      <c r="W3" s="17" t="s">
        <v>165</v>
      </c>
      <c r="X3" s="17" t="s">
        <v>166</v>
      </c>
      <c r="Y3" s="17" t="s">
        <v>167</v>
      </c>
      <c r="Z3" s="17" t="s">
        <v>165</v>
      </c>
      <c r="AA3" s="17" t="s">
        <v>166</v>
      </c>
      <c r="AB3" s="17" t="s">
        <v>167</v>
      </c>
      <c r="AC3" s="17" t="s">
        <v>165</v>
      </c>
      <c r="AD3" s="17" t="s">
        <v>166</v>
      </c>
      <c r="AE3" s="17" t="s">
        <v>167</v>
      </c>
      <c r="AF3" s="17" t="s">
        <v>165</v>
      </c>
      <c r="AG3" s="17" t="s">
        <v>166</v>
      </c>
      <c r="AH3" s="17" t="s">
        <v>167</v>
      </c>
      <c r="AI3" s="17" t="s">
        <v>165</v>
      </c>
      <c r="AJ3" s="17" t="s">
        <v>166</v>
      </c>
      <c r="AK3" s="17" t="s">
        <v>167</v>
      </c>
      <c r="AL3" s="17" t="s">
        <v>165</v>
      </c>
      <c r="AM3" s="17" t="s">
        <v>166</v>
      </c>
      <c r="AN3" s="17" t="s">
        <v>167</v>
      </c>
      <c r="AO3" s="17" t="s">
        <v>165</v>
      </c>
      <c r="AP3" s="17" t="s">
        <v>166</v>
      </c>
      <c r="AQ3" s="17" t="s">
        <v>167</v>
      </c>
      <c r="AR3" s="17" t="s">
        <v>165</v>
      </c>
      <c r="AS3" s="17" t="s">
        <v>166</v>
      </c>
      <c r="AT3" s="17" t="s">
        <v>167</v>
      </c>
      <c r="AU3" s="17" t="s">
        <v>165</v>
      </c>
      <c r="AV3" s="17" t="s">
        <v>166</v>
      </c>
      <c r="AW3" s="17" t="s">
        <v>167</v>
      </c>
      <c r="AX3" s="17" t="s">
        <v>165</v>
      </c>
      <c r="AY3" s="17" t="s">
        <v>166</v>
      </c>
      <c r="AZ3" s="17" t="s">
        <v>167</v>
      </c>
      <c r="BA3" s="17" t="s">
        <v>165</v>
      </c>
      <c r="BB3" s="17" t="s">
        <v>166</v>
      </c>
      <c r="BC3" s="17" t="s">
        <v>167</v>
      </c>
      <c r="BD3" s="17" t="s">
        <v>165</v>
      </c>
      <c r="BE3" s="17" t="s">
        <v>166</v>
      </c>
      <c r="BF3" s="17" t="s">
        <v>167</v>
      </c>
      <c r="BG3" s="17" t="s">
        <v>165</v>
      </c>
      <c r="BH3" s="17" t="s">
        <v>166</v>
      </c>
      <c r="BI3" s="17" t="s">
        <v>167</v>
      </c>
      <c r="BJ3" s="17" t="s">
        <v>165</v>
      </c>
      <c r="BK3" s="17" t="s">
        <v>166</v>
      </c>
      <c r="BL3" s="17" t="s">
        <v>167</v>
      </c>
      <c r="BM3" s="17" t="s">
        <v>165</v>
      </c>
      <c r="BN3" s="17" t="s">
        <v>166</v>
      </c>
      <c r="BO3" s="17" t="s">
        <v>167</v>
      </c>
      <c r="BP3" s="17" t="s">
        <v>165</v>
      </c>
      <c r="BQ3" s="17" t="s">
        <v>166</v>
      </c>
      <c r="BR3" s="17" t="s">
        <v>167</v>
      </c>
      <c r="BS3" s="17" t="s">
        <v>165</v>
      </c>
      <c r="BT3" s="17" t="s">
        <v>166</v>
      </c>
      <c r="BU3" s="17" t="s">
        <v>167</v>
      </c>
      <c r="BV3" s="17" t="s">
        <v>165</v>
      </c>
      <c r="BW3" s="17" t="s">
        <v>166</v>
      </c>
      <c r="BX3" s="17" t="s">
        <v>167</v>
      </c>
      <c r="BY3" s="17" t="s">
        <v>165</v>
      </c>
      <c r="BZ3" s="17" t="s">
        <v>166</v>
      </c>
      <c r="CA3" s="17" t="s">
        <v>167</v>
      </c>
      <c r="CB3" s="17" t="s">
        <v>165</v>
      </c>
      <c r="CC3" s="17" t="s">
        <v>166</v>
      </c>
      <c r="CD3" s="17" t="s">
        <v>167</v>
      </c>
      <c r="CE3" s="17" t="s">
        <v>165</v>
      </c>
      <c r="CF3" s="17" t="s">
        <v>166</v>
      </c>
      <c r="CG3" s="17" t="s">
        <v>167</v>
      </c>
      <c r="CH3" s="17" t="s">
        <v>165</v>
      </c>
      <c r="CI3" s="17" t="s">
        <v>166</v>
      </c>
      <c r="CJ3" s="17" t="s">
        <v>167</v>
      </c>
      <c r="CK3" s="17" t="s">
        <v>165</v>
      </c>
      <c r="CL3" s="17" t="s">
        <v>166</v>
      </c>
      <c r="CM3" s="17" t="s">
        <v>167</v>
      </c>
      <c r="CN3" s="17" t="s">
        <v>165</v>
      </c>
      <c r="CO3" s="17" t="s">
        <v>166</v>
      </c>
      <c r="CP3" s="17" t="s">
        <v>167</v>
      </c>
      <c r="CQ3" s="17" t="s">
        <v>165</v>
      </c>
      <c r="CR3" s="17" t="s">
        <v>166</v>
      </c>
      <c r="CS3" s="17" t="s">
        <v>167</v>
      </c>
      <c r="CT3" s="17" t="s">
        <v>165</v>
      </c>
      <c r="CU3" s="17" t="s">
        <v>166</v>
      </c>
      <c r="CV3" s="17" t="s">
        <v>167</v>
      </c>
      <c r="CW3" s="17" t="s">
        <v>165</v>
      </c>
      <c r="CX3" s="17" t="s">
        <v>166</v>
      </c>
      <c r="CY3" s="17" t="s">
        <v>167</v>
      </c>
      <c r="CZ3" s="17" t="s">
        <v>165</v>
      </c>
      <c r="DA3" s="17" t="s">
        <v>166</v>
      </c>
      <c r="DB3" s="17" t="s">
        <v>167</v>
      </c>
      <c r="DC3" s="17" t="s">
        <v>165</v>
      </c>
      <c r="DD3" s="17" t="s">
        <v>166</v>
      </c>
      <c r="DE3" s="17" t="s">
        <v>167</v>
      </c>
      <c r="DF3" s="17" t="s">
        <v>165</v>
      </c>
      <c r="DG3" s="17" t="s">
        <v>7</v>
      </c>
      <c r="DH3" s="17" t="s">
        <v>167</v>
      </c>
      <c r="DI3" s="17" t="s">
        <v>165</v>
      </c>
      <c r="DJ3" s="17" t="s">
        <v>7</v>
      </c>
      <c r="DK3" s="17" t="s">
        <v>167</v>
      </c>
      <c r="DL3" s="17" t="s">
        <v>165</v>
      </c>
      <c r="DM3" s="17" t="s">
        <v>7</v>
      </c>
      <c r="DN3" s="17" t="s">
        <v>167</v>
      </c>
      <c r="DO3" s="17" t="s">
        <v>165</v>
      </c>
      <c r="DP3" s="17" t="s">
        <v>7</v>
      </c>
      <c r="DQ3" s="17" t="s">
        <v>167</v>
      </c>
      <c r="DR3" s="17" t="s">
        <v>165</v>
      </c>
      <c r="DS3" s="17" t="s">
        <v>7</v>
      </c>
      <c r="DT3" s="17" t="s">
        <v>167</v>
      </c>
      <c r="DU3" s="17" t="s">
        <v>165</v>
      </c>
      <c r="DV3" s="17" t="s">
        <v>7</v>
      </c>
      <c r="DW3" s="17" t="s">
        <v>167</v>
      </c>
      <c r="DX3" s="17" t="s">
        <v>165</v>
      </c>
      <c r="DY3" s="17" t="s">
        <v>7</v>
      </c>
      <c r="DZ3" s="17" t="s">
        <v>167</v>
      </c>
      <c r="EA3" s="17" t="s">
        <v>165</v>
      </c>
      <c r="EB3" s="17" t="s">
        <v>7</v>
      </c>
      <c r="EC3" s="17" t="s">
        <v>167</v>
      </c>
      <c r="ED3" s="17" t="s">
        <v>165</v>
      </c>
      <c r="EE3" s="17" t="s">
        <v>7</v>
      </c>
      <c r="EF3" s="18" t="s">
        <v>167</v>
      </c>
      <c r="EG3" s="19" t="s">
        <v>165</v>
      </c>
      <c r="EH3" s="19" t="s">
        <v>7</v>
      </c>
      <c r="EI3" s="20" t="s">
        <v>167</v>
      </c>
      <c r="EJ3" s="19" t="s">
        <v>165</v>
      </c>
      <c r="EK3" s="19" t="s">
        <v>7</v>
      </c>
      <c r="EL3" s="20" t="s">
        <v>167</v>
      </c>
    </row>
    <row r="4" spans="1:142" x14ac:dyDescent="0.15">
      <c r="A4" s="10" t="s">
        <v>16</v>
      </c>
      <c r="B4" s="9" t="s">
        <v>15</v>
      </c>
      <c r="C4" s="9" t="s">
        <v>15</v>
      </c>
      <c r="D4" s="9" t="s">
        <v>15</v>
      </c>
      <c r="E4" s="9" t="s">
        <v>15</v>
      </c>
      <c r="F4" s="9" t="s">
        <v>15</v>
      </c>
      <c r="G4" s="9" t="s">
        <v>15</v>
      </c>
      <c r="H4" s="9" t="s">
        <v>15</v>
      </c>
      <c r="I4" s="9" t="s">
        <v>15</v>
      </c>
      <c r="J4" s="9" t="s">
        <v>15</v>
      </c>
      <c r="K4" s="9" t="s">
        <v>15</v>
      </c>
      <c r="L4" s="9" t="s">
        <v>15</v>
      </c>
      <c r="M4" s="9" t="s">
        <v>15</v>
      </c>
      <c r="N4" s="9" t="s">
        <v>15</v>
      </c>
      <c r="O4" s="9" t="s">
        <v>15</v>
      </c>
      <c r="P4" s="9" t="s">
        <v>15</v>
      </c>
      <c r="Q4" s="9" t="s">
        <v>15</v>
      </c>
      <c r="R4" s="9" t="s">
        <v>15</v>
      </c>
      <c r="S4" s="9" t="s">
        <v>15</v>
      </c>
      <c r="T4" s="9" t="s">
        <v>15</v>
      </c>
      <c r="U4" s="9" t="s">
        <v>15</v>
      </c>
      <c r="V4" s="9" t="s">
        <v>15</v>
      </c>
      <c r="W4" s="9" t="s">
        <v>15</v>
      </c>
      <c r="X4" s="9" t="s">
        <v>15</v>
      </c>
      <c r="Y4" s="9" t="s">
        <v>15</v>
      </c>
      <c r="Z4" s="9" t="s">
        <v>15</v>
      </c>
      <c r="AA4" s="9" t="s">
        <v>15</v>
      </c>
      <c r="AB4" s="9" t="s">
        <v>15</v>
      </c>
      <c r="AC4" s="9" t="s">
        <v>15</v>
      </c>
      <c r="AD4" s="9" t="s">
        <v>15</v>
      </c>
      <c r="AE4" s="9" t="s">
        <v>15</v>
      </c>
      <c r="AF4" s="9" t="s">
        <v>15</v>
      </c>
      <c r="AG4" s="9" t="s">
        <v>15</v>
      </c>
      <c r="AH4" s="9" t="s">
        <v>15</v>
      </c>
      <c r="AI4" s="9" t="s">
        <v>15</v>
      </c>
      <c r="AJ4" s="9" t="s">
        <v>15</v>
      </c>
      <c r="AK4" s="9" t="s">
        <v>15</v>
      </c>
      <c r="AL4" s="9" t="s">
        <v>15</v>
      </c>
      <c r="AM4" s="9" t="s">
        <v>15</v>
      </c>
      <c r="AN4" s="9" t="s">
        <v>15</v>
      </c>
      <c r="AO4" s="9" t="s">
        <v>15</v>
      </c>
      <c r="AP4" s="9" t="s">
        <v>15</v>
      </c>
      <c r="AQ4" s="9" t="s">
        <v>15</v>
      </c>
      <c r="AR4" s="9" t="s">
        <v>15</v>
      </c>
      <c r="AS4" s="9" t="s">
        <v>15</v>
      </c>
      <c r="AT4" s="9" t="s">
        <v>15</v>
      </c>
      <c r="AU4" s="9" t="s">
        <v>15</v>
      </c>
      <c r="AV4" s="9" t="s">
        <v>15</v>
      </c>
      <c r="AW4" s="9" t="s">
        <v>15</v>
      </c>
      <c r="AX4" s="9" t="s">
        <v>15</v>
      </c>
      <c r="AY4" s="9" t="s">
        <v>15</v>
      </c>
      <c r="AZ4" s="9" t="s">
        <v>15</v>
      </c>
      <c r="BA4" s="9" t="s">
        <v>15</v>
      </c>
      <c r="BB4" s="9" t="s">
        <v>15</v>
      </c>
      <c r="BC4" s="9" t="s">
        <v>15</v>
      </c>
      <c r="BD4" s="9" t="s">
        <v>15</v>
      </c>
      <c r="BE4" s="9" t="s">
        <v>15</v>
      </c>
      <c r="BF4" s="9" t="s">
        <v>15</v>
      </c>
      <c r="BG4" s="9" t="s">
        <v>15</v>
      </c>
      <c r="BH4" s="9" t="s">
        <v>15</v>
      </c>
      <c r="BI4" s="9" t="s">
        <v>15</v>
      </c>
      <c r="BJ4" s="9" t="s">
        <v>15</v>
      </c>
      <c r="BK4" s="9" t="s">
        <v>15</v>
      </c>
      <c r="BL4" s="9" t="s">
        <v>15</v>
      </c>
      <c r="BM4" s="9" t="s">
        <v>15</v>
      </c>
      <c r="BN4" s="9" t="s">
        <v>15</v>
      </c>
      <c r="BO4" s="9" t="s">
        <v>15</v>
      </c>
      <c r="BP4" s="9" t="s">
        <v>15</v>
      </c>
      <c r="BQ4" s="9" t="s">
        <v>15</v>
      </c>
      <c r="BR4" s="9" t="s">
        <v>15</v>
      </c>
      <c r="BS4" s="9" t="s">
        <v>15</v>
      </c>
      <c r="BT4" s="9" t="s">
        <v>15</v>
      </c>
      <c r="BU4" s="9" t="s">
        <v>15</v>
      </c>
      <c r="BV4" s="9">
        <v>6</v>
      </c>
      <c r="BW4" s="9">
        <v>5</v>
      </c>
      <c r="BX4" s="9" t="s">
        <v>170</v>
      </c>
      <c r="BY4" s="9">
        <v>6</v>
      </c>
      <c r="BZ4" s="9">
        <v>5</v>
      </c>
      <c r="CA4" s="9" t="s">
        <v>170</v>
      </c>
      <c r="CB4" s="9">
        <v>6</v>
      </c>
      <c r="CC4" s="9">
        <v>5</v>
      </c>
      <c r="CD4" s="9" t="s">
        <v>170</v>
      </c>
      <c r="CE4" s="9">
        <v>6</v>
      </c>
      <c r="CF4" s="9">
        <v>5</v>
      </c>
      <c r="CG4" s="9" t="s">
        <v>170</v>
      </c>
      <c r="CH4" s="9">
        <v>6</v>
      </c>
      <c r="CI4" s="9">
        <v>5</v>
      </c>
      <c r="CJ4" s="9" t="s">
        <v>170</v>
      </c>
      <c r="CK4" s="9">
        <v>6</v>
      </c>
      <c r="CL4" s="9">
        <v>5</v>
      </c>
      <c r="CM4" s="9" t="s">
        <v>170</v>
      </c>
      <c r="CN4" s="9">
        <v>6</v>
      </c>
      <c r="CO4" s="9">
        <v>5</v>
      </c>
      <c r="CP4" s="9" t="s">
        <v>170</v>
      </c>
      <c r="CQ4" s="9">
        <v>6</v>
      </c>
      <c r="CR4" s="9">
        <v>5</v>
      </c>
      <c r="CS4" s="9" t="s">
        <v>170</v>
      </c>
      <c r="CT4" s="9">
        <v>5</v>
      </c>
      <c r="CU4" s="9">
        <v>5</v>
      </c>
      <c r="CV4" s="9" t="s">
        <v>169</v>
      </c>
      <c r="CW4" s="9">
        <v>5</v>
      </c>
      <c r="CX4" s="9">
        <v>5</v>
      </c>
      <c r="CY4" s="9" t="s">
        <v>169</v>
      </c>
      <c r="CZ4" s="9">
        <v>5</v>
      </c>
      <c r="DA4" s="9">
        <v>5</v>
      </c>
      <c r="DB4" s="9" t="s">
        <v>169</v>
      </c>
      <c r="DC4" s="9">
        <v>5</v>
      </c>
      <c r="DD4" s="9">
        <v>5</v>
      </c>
      <c r="DE4" s="9" t="s">
        <v>169</v>
      </c>
      <c r="DF4" s="9">
        <v>5</v>
      </c>
      <c r="DG4" s="9">
        <v>5</v>
      </c>
      <c r="DH4" s="9" t="s">
        <v>169</v>
      </c>
      <c r="DI4" s="9">
        <v>5</v>
      </c>
      <c r="DJ4" s="9">
        <v>5</v>
      </c>
      <c r="DK4" s="9" t="s">
        <v>169</v>
      </c>
      <c r="DL4" s="9">
        <v>5</v>
      </c>
      <c r="DM4" s="9">
        <v>5</v>
      </c>
      <c r="DN4" s="9" t="s">
        <v>169</v>
      </c>
      <c r="DO4" s="9">
        <v>4</v>
      </c>
      <c r="DP4" s="9">
        <v>5</v>
      </c>
      <c r="DQ4" s="9" t="s">
        <v>169</v>
      </c>
      <c r="DR4" s="9">
        <v>4</v>
      </c>
      <c r="DS4" s="9">
        <v>5</v>
      </c>
      <c r="DT4" s="9" t="s">
        <v>169</v>
      </c>
      <c r="DU4" s="9">
        <v>4</v>
      </c>
      <c r="DV4" s="9">
        <v>5</v>
      </c>
      <c r="DW4" s="9" t="s">
        <v>169</v>
      </c>
      <c r="DX4" s="9">
        <v>4</v>
      </c>
      <c r="DY4" s="9">
        <v>5</v>
      </c>
      <c r="DZ4" s="9" t="s">
        <v>169</v>
      </c>
      <c r="EA4" s="9">
        <v>4</v>
      </c>
      <c r="EB4" s="9">
        <v>5</v>
      </c>
      <c r="EC4" s="9" t="s">
        <v>169</v>
      </c>
      <c r="ED4" s="9">
        <v>4</v>
      </c>
      <c r="EE4" s="9">
        <v>5</v>
      </c>
      <c r="EF4" s="9" t="s">
        <v>169</v>
      </c>
      <c r="EG4" s="8">
        <v>4</v>
      </c>
      <c r="EH4" s="21">
        <v>5</v>
      </c>
      <c r="EI4" s="21" t="s">
        <v>169</v>
      </c>
      <c r="EJ4" s="37">
        <v>5</v>
      </c>
      <c r="EK4" s="37">
        <v>5</v>
      </c>
      <c r="EL4" s="37" t="s">
        <v>169</v>
      </c>
    </row>
    <row r="5" spans="1:142" x14ac:dyDescent="0.15">
      <c r="A5" s="10" t="s">
        <v>17</v>
      </c>
      <c r="B5" s="9" t="s">
        <v>15</v>
      </c>
      <c r="C5" s="9" t="s">
        <v>15</v>
      </c>
      <c r="D5" s="9" t="s">
        <v>15</v>
      </c>
      <c r="E5" s="9" t="s">
        <v>15</v>
      </c>
      <c r="F5" s="9" t="s">
        <v>15</v>
      </c>
      <c r="G5" s="9" t="s">
        <v>15</v>
      </c>
      <c r="H5" s="9" t="s">
        <v>15</v>
      </c>
      <c r="I5" s="9" t="s">
        <v>15</v>
      </c>
      <c r="J5" s="9" t="s">
        <v>15</v>
      </c>
      <c r="K5" s="9" t="s">
        <v>15</v>
      </c>
      <c r="L5" s="9" t="s">
        <v>15</v>
      </c>
      <c r="M5" s="9" t="s">
        <v>15</v>
      </c>
      <c r="N5" s="9" t="s">
        <v>15</v>
      </c>
      <c r="O5" s="9" t="s">
        <v>15</v>
      </c>
      <c r="P5" s="9" t="s">
        <v>15</v>
      </c>
      <c r="Q5" s="9" t="s">
        <v>15</v>
      </c>
      <c r="R5" s="9" t="s">
        <v>15</v>
      </c>
      <c r="S5" s="9" t="s">
        <v>15</v>
      </c>
      <c r="T5" s="9" t="s">
        <v>15</v>
      </c>
      <c r="U5" s="9" t="s">
        <v>15</v>
      </c>
      <c r="V5" s="9" t="s">
        <v>15</v>
      </c>
      <c r="W5" s="9" t="s">
        <v>15</v>
      </c>
      <c r="X5" s="9" t="s">
        <v>15</v>
      </c>
      <c r="Y5" s="9" t="s">
        <v>15</v>
      </c>
      <c r="Z5" s="9" t="s">
        <v>15</v>
      </c>
      <c r="AA5" s="9" t="s">
        <v>15</v>
      </c>
      <c r="AB5" s="9" t="s">
        <v>15</v>
      </c>
      <c r="AC5" s="9" t="s">
        <v>15</v>
      </c>
      <c r="AD5" s="9" t="s">
        <v>15</v>
      </c>
      <c r="AE5" s="9" t="s">
        <v>15</v>
      </c>
      <c r="AF5" s="9" t="s">
        <v>15</v>
      </c>
      <c r="AG5" s="9" t="s">
        <v>15</v>
      </c>
      <c r="AH5" s="9" t="s">
        <v>15</v>
      </c>
      <c r="AI5" s="9" t="s">
        <v>15</v>
      </c>
      <c r="AJ5" s="9" t="s">
        <v>15</v>
      </c>
      <c r="AK5" s="9" t="s">
        <v>15</v>
      </c>
      <c r="AL5" s="9" t="s">
        <v>15</v>
      </c>
      <c r="AM5" s="9" t="s">
        <v>15</v>
      </c>
      <c r="AN5" s="9" t="s">
        <v>15</v>
      </c>
      <c r="AO5" s="9" t="s">
        <v>15</v>
      </c>
      <c r="AP5" s="9" t="s">
        <v>15</v>
      </c>
      <c r="AQ5" s="9" t="s">
        <v>15</v>
      </c>
      <c r="AR5" s="9" t="s">
        <v>15</v>
      </c>
      <c r="AS5" s="9" t="s">
        <v>15</v>
      </c>
      <c r="AT5" s="9" t="s">
        <v>15</v>
      </c>
      <c r="AU5" s="9" t="s">
        <v>15</v>
      </c>
      <c r="AV5" s="9" t="s">
        <v>15</v>
      </c>
      <c r="AW5" s="9" t="s">
        <v>15</v>
      </c>
      <c r="AX5" s="9" t="s">
        <v>15</v>
      </c>
      <c r="AY5" s="9" t="s">
        <v>15</v>
      </c>
      <c r="AZ5" s="9" t="s">
        <v>15</v>
      </c>
      <c r="BA5" s="9" t="s">
        <v>15</v>
      </c>
      <c r="BB5" s="9" t="s">
        <v>15</v>
      </c>
      <c r="BC5" s="9" t="s">
        <v>15</v>
      </c>
      <c r="BD5" s="9" t="s">
        <v>15</v>
      </c>
      <c r="BE5" s="9" t="s">
        <v>15</v>
      </c>
      <c r="BF5" s="9" t="s">
        <v>15</v>
      </c>
      <c r="BG5" s="9" t="s">
        <v>15</v>
      </c>
      <c r="BH5" s="9" t="s">
        <v>15</v>
      </c>
      <c r="BI5" s="9" t="s">
        <v>15</v>
      </c>
      <c r="BJ5" s="9" t="s">
        <v>15</v>
      </c>
      <c r="BK5" s="9" t="s">
        <v>15</v>
      </c>
      <c r="BL5" s="9" t="s">
        <v>15</v>
      </c>
      <c r="BM5" s="9" t="s">
        <v>15</v>
      </c>
      <c r="BN5" s="9" t="s">
        <v>15</v>
      </c>
      <c r="BO5" s="9" t="s">
        <v>15</v>
      </c>
      <c r="BP5" s="9" t="s">
        <v>15</v>
      </c>
      <c r="BQ5" s="9" t="s">
        <v>15</v>
      </c>
      <c r="BR5" s="9" t="s">
        <v>15</v>
      </c>
      <c r="BS5" s="9" t="s">
        <v>15</v>
      </c>
      <c r="BT5" s="9" t="s">
        <v>15</v>
      </c>
      <c r="BU5" s="9" t="s">
        <v>15</v>
      </c>
      <c r="BV5" s="9" t="s">
        <v>15</v>
      </c>
      <c r="BW5" s="9" t="s">
        <v>15</v>
      </c>
      <c r="BX5" s="9" t="s">
        <v>15</v>
      </c>
      <c r="BY5" s="9">
        <v>6</v>
      </c>
      <c r="BZ5" s="9">
        <v>6</v>
      </c>
      <c r="CA5" s="9" t="s">
        <v>170</v>
      </c>
      <c r="CB5" s="9">
        <v>7</v>
      </c>
      <c r="CC5" s="9">
        <v>7</v>
      </c>
      <c r="CD5" s="9" t="s">
        <v>170</v>
      </c>
      <c r="CE5" s="9">
        <v>7</v>
      </c>
      <c r="CF5" s="9">
        <v>7</v>
      </c>
      <c r="CG5" s="9" t="s">
        <v>170</v>
      </c>
      <c r="CH5" s="9">
        <v>7</v>
      </c>
      <c r="CI5" s="9">
        <v>7</v>
      </c>
      <c r="CJ5" s="9" t="s">
        <v>170</v>
      </c>
      <c r="CK5" s="9">
        <v>7</v>
      </c>
      <c r="CL5" s="9">
        <v>7</v>
      </c>
      <c r="CM5" s="9" t="s">
        <v>170</v>
      </c>
      <c r="CN5" s="9">
        <v>7</v>
      </c>
      <c r="CO5" s="9">
        <v>7</v>
      </c>
      <c r="CP5" s="9" t="s">
        <v>170</v>
      </c>
      <c r="CQ5" s="9">
        <v>7</v>
      </c>
      <c r="CR5" s="9">
        <v>7</v>
      </c>
      <c r="CS5" s="9" t="s">
        <v>170</v>
      </c>
      <c r="CT5" s="9">
        <v>7</v>
      </c>
      <c r="CU5" s="9">
        <v>7</v>
      </c>
      <c r="CV5" s="9" t="s">
        <v>170</v>
      </c>
      <c r="CW5" s="9">
        <v>7</v>
      </c>
      <c r="CX5" s="9">
        <v>7</v>
      </c>
      <c r="CY5" s="9" t="s">
        <v>170</v>
      </c>
      <c r="CZ5" s="9">
        <v>7</v>
      </c>
      <c r="DA5" s="9">
        <v>7</v>
      </c>
      <c r="DB5" s="9" t="s">
        <v>170</v>
      </c>
      <c r="DC5" s="9">
        <v>7</v>
      </c>
      <c r="DD5" s="9">
        <v>7</v>
      </c>
      <c r="DE5" s="9" t="s">
        <v>170</v>
      </c>
      <c r="DF5" s="9" t="s">
        <v>15</v>
      </c>
      <c r="DG5" s="9" t="s">
        <v>15</v>
      </c>
      <c r="DH5" s="9" t="s">
        <v>15</v>
      </c>
      <c r="DI5" s="9" t="s">
        <v>15</v>
      </c>
      <c r="DJ5" s="9" t="s">
        <v>15</v>
      </c>
      <c r="DK5" s="9" t="s">
        <v>15</v>
      </c>
      <c r="DL5" s="9" t="s">
        <v>15</v>
      </c>
      <c r="DM5" s="9" t="s">
        <v>15</v>
      </c>
      <c r="DN5" s="9" t="s">
        <v>15</v>
      </c>
      <c r="DO5" s="9" t="s">
        <v>15</v>
      </c>
      <c r="DP5" s="9" t="s">
        <v>15</v>
      </c>
      <c r="DQ5" s="9" t="s">
        <v>15</v>
      </c>
      <c r="DR5" s="9" t="s">
        <v>15</v>
      </c>
      <c r="DS5" s="9" t="s">
        <v>15</v>
      </c>
      <c r="DT5" s="9" t="s">
        <v>15</v>
      </c>
      <c r="DU5" s="9" t="s">
        <v>15</v>
      </c>
      <c r="DV5" s="9" t="s">
        <v>15</v>
      </c>
      <c r="DW5" s="9" t="s">
        <v>15</v>
      </c>
      <c r="DX5" s="9" t="s">
        <v>15</v>
      </c>
      <c r="DY5" s="9" t="s">
        <v>15</v>
      </c>
      <c r="DZ5" s="9" t="s">
        <v>15</v>
      </c>
      <c r="EA5" s="9" t="s">
        <v>15</v>
      </c>
      <c r="EB5" s="9" t="s">
        <v>15</v>
      </c>
      <c r="EC5" s="9" t="s">
        <v>15</v>
      </c>
      <c r="ED5" s="9" t="s">
        <v>15</v>
      </c>
      <c r="EE5" s="9" t="s">
        <v>15</v>
      </c>
      <c r="EF5" s="9" t="s">
        <v>15</v>
      </c>
      <c r="EG5" s="21" t="s">
        <v>15</v>
      </c>
      <c r="EH5" s="21" t="s">
        <v>15</v>
      </c>
      <c r="EI5" s="21" t="s">
        <v>15</v>
      </c>
      <c r="EJ5" s="35" t="s">
        <v>15</v>
      </c>
      <c r="EK5" s="35" t="s">
        <v>15</v>
      </c>
      <c r="EL5" s="35" t="s">
        <v>15</v>
      </c>
    </row>
    <row r="6" spans="1:142" x14ac:dyDescent="0.15">
      <c r="A6" s="10" t="s">
        <v>18</v>
      </c>
      <c r="B6" s="9" t="s">
        <v>15</v>
      </c>
      <c r="C6" s="9" t="s">
        <v>15</v>
      </c>
      <c r="D6" s="9" t="s">
        <v>15</v>
      </c>
      <c r="E6" s="9" t="s">
        <v>15</v>
      </c>
      <c r="F6" s="9" t="s">
        <v>15</v>
      </c>
      <c r="G6" s="9" t="s">
        <v>15</v>
      </c>
      <c r="H6" s="9" t="s">
        <v>15</v>
      </c>
      <c r="I6" s="9" t="s">
        <v>15</v>
      </c>
      <c r="J6" s="9" t="s">
        <v>15</v>
      </c>
      <c r="K6" s="9" t="s">
        <v>15</v>
      </c>
      <c r="L6" s="9" t="s">
        <v>15</v>
      </c>
      <c r="M6" s="9" t="s">
        <v>15</v>
      </c>
      <c r="N6" s="9" t="s">
        <v>15</v>
      </c>
      <c r="O6" s="9" t="s">
        <v>15</v>
      </c>
      <c r="P6" s="9" t="s">
        <v>15</v>
      </c>
      <c r="Q6" s="9" t="s">
        <v>15</v>
      </c>
      <c r="R6" s="9" t="s">
        <v>15</v>
      </c>
      <c r="S6" s="9" t="s">
        <v>15</v>
      </c>
      <c r="T6" s="9" t="s">
        <v>15</v>
      </c>
      <c r="U6" s="9" t="s">
        <v>15</v>
      </c>
      <c r="V6" s="9" t="s">
        <v>15</v>
      </c>
      <c r="W6" s="9" t="s">
        <v>15</v>
      </c>
      <c r="X6" s="9" t="s">
        <v>15</v>
      </c>
      <c r="Y6" s="9" t="s">
        <v>15</v>
      </c>
      <c r="Z6" s="9" t="s">
        <v>15</v>
      </c>
      <c r="AA6" s="9" t="s">
        <v>15</v>
      </c>
      <c r="AB6" s="9" t="s">
        <v>15</v>
      </c>
      <c r="AC6" s="9" t="s">
        <v>15</v>
      </c>
      <c r="AD6" s="9" t="s">
        <v>15</v>
      </c>
      <c r="AE6" s="9" t="s">
        <v>15</v>
      </c>
      <c r="AF6" s="9" t="s">
        <v>15</v>
      </c>
      <c r="AG6" s="9" t="s">
        <v>15</v>
      </c>
      <c r="AH6" s="9" t="s">
        <v>15</v>
      </c>
      <c r="AI6" s="9" t="s">
        <v>15</v>
      </c>
      <c r="AJ6" s="9" t="s">
        <v>15</v>
      </c>
      <c r="AK6" s="9" t="s">
        <v>15</v>
      </c>
      <c r="AL6" s="9" t="s">
        <v>15</v>
      </c>
      <c r="AM6" s="9" t="s">
        <v>15</v>
      </c>
      <c r="AN6" s="9" t="s">
        <v>15</v>
      </c>
      <c r="AO6" s="9" t="s">
        <v>15</v>
      </c>
      <c r="AP6" s="9" t="s">
        <v>15</v>
      </c>
      <c r="AQ6" s="9" t="s">
        <v>15</v>
      </c>
      <c r="AR6" s="9" t="s">
        <v>15</v>
      </c>
      <c r="AS6" s="9" t="s">
        <v>15</v>
      </c>
      <c r="AT6" s="9" t="s">
        <v>15</v>
      </c>
      <c r="AU6" s="9" t="s">
        <v>15</v>
      </c>
      <c r="AV6" s="9" t="s">
        <v>15</v>
      </c>
      <c r="AW6" s="9" t="s">
        <v>15</v>
      </c>
      <c r="AX6" s="9" t="s">
        <v>15</v>
      </c>
      <c r="AY6" s="9" t="s">
        <v>15</v>
      </c>
      <c r="AZ6" s="9" t="s">
        <v>15</v>
      </c>
      <c r="BA6" s="9" t="s">
        <v>15</v>
      </c>
      <c r="BB6" s="9" t="s">
        <v>15</v>
      </c>
      <c r="BC6" s="9" t="s">
        <v>15</v>
      </c>
      <c r="BD6" s="9" t="s">
        <v>15</v>
      </c>
      <c r="BE6" s="9" t="s">
        <v>15</v>
      </c>
      <c r="BF6" s="9" t="s">
        <v>15</v>
      </c>
      <c r="BG6" s="9" t="s">
        <v>15</v>
      </c>
      <c r="BH6" s="9" t="s">
        <v>15</v>
      </c>
      <c r="BI6" s="9" t="s">
        <v>15</v>
      </c>
      <c r="BJ6" s="9" t="s">
        <v>15</v>
      </c>
      <c r="BK6" s="9" t="s">
        <v>15</v>
      </c>
      <c r="BL6" s="9" t="s">
        <v>15</v>
      </c>
      <c r="BM6" s="9" t="s">
        <v>15</v>
      </c>
      <c r="BN6" s="9" t="s">
        <v>15</v>
      </c>
      <c r="BO6" s="9" t="s">
        <v>15</v>
      </c>
      <c r="BP6" s="9" t="s">
        <v>15</v>
      </c>
      <c r="BQ6" s="9" t="s">
        <v>15</v>
      </c>
      <c r="BR6" s="9" t="s">
        <v>15</v>
      </c>
      <c r="BS6" s="9" t="s">
        <v>15</v>
      </c>
      <c r="BT6" s="9" t="s">
        <v>15</v>
      </c>
      <c r="BU6" s="9" t="s">
        <v>15</v>
      </c>
      <c r="BV6" s="9" t="s">
        <v>15</v>
      </c>
      <c r="BW6" s="9" t="s">
        <v>15</v>
      </c>
      <c r="BX6" s="9" t="s">
        <v>15</v>
      </c>
      <c r="BY6" s="9" t="s">
        <v>15</v>
      </c>
      <c r="BZ6" s="9" t="s">
        <v>15</v>
      </c>
      <c r="CA6" s="9" t="s">
        <v>15</v>
      </c>
      <c r="CB6" s="9" t="s">
        <v>15</v>
      </c>
      <c r="CC6" s="9" t="s">
        <v>15</v>
      </c>
      <c r="CD6" s="9" t="s">
        <v>15</v>
      </c>
      <c r="CE6" s="9" t="s">
        <v>15</v>
      </c>
      <c r="CF6" s="9" t="s">
        <v>15</v>
      </c>
      <c r="CG6" s="9" t="s">
        <v>15</v>
      </c>
      <c r="CH6" s="9" t="s">
        <v>15</v>
      </c>
      <c r="CI6" s="9" t="s">
        <v>15</v>
      </c>
      <c r="CJ6" s="9" t="s">
        <v>15</v>
      </c>
      <c r="CK6" s="9" t="s">
        <v>15</v>
      </c>
      <c r="CL6" s="9" t="s">
        <v>15</v>
      </c>
      <c r="CM6" s="9" t="s">
        <v>15</v>
      </c>
      <c r="CN6" s="9" t="s">
        <v>15</v>
      </c>
      <c r="CO6" s="9" t="s">
        <v>15</v>
      </c>
      <c r="CP6" s="9" t="s">
        <v>15</v>
      </c>
      <c r="CQ6" s="9" t="s">
        <v>15</v>
      </c>
      <c r="CR6" s="9" t="s">
        <v>15</v>
      </c>
      <c r="CS6" s="9" t="s">
        <v>15</v>
      </c>
      <c r="CT6" s="9" t="s">
        <v>15</v>
      </c>
      <c r="CU6" s="9" t="s">
        <v>15</v>
      </c>
      <c r="CV6" s="9" t="s">
        <v>15</v>
      </c>
      <c r="CW6" s="9" t="s">
        <v>15</v>
      </c>
      <c r="CX6" s="9" t="s">
        <v>15</v>
      </c>
      <c r="CY6" s="9" t="s">
        <v>15</v>
      </c>
      <c r="CZ6" s="9" t="s">
        <v>15</v>
      </c>
      <c r="DA6" s="9" t="s">
        <v>15</v>
      </c>
      <c r="DB6" s="9" t="s">
        <v>15</v>
      </c>
      <c r="DC6" s="9" t="s">
        <v>15</v>
      </c>
      <c r="DD6" s="9" t="s">
        <v>15</v>
      </c>
      <c r="DE6" s="9" t="s">
        <v>15</v>
      </c>
      <c r="DF6" s="9" t="s">
        <v>15</v>
      </c>
      <c r="DG6" s="9" t="s">
        <v>15</v>
      </c>
      <c r="DH6" s="9" t="s">
        <v>15</v>
      </c>
      <c r="DI6" s="9" t="s">
        <v>15</v>
      </c>
      <c r="DJ6" s="9" t="s">
        <v>15</v>
      </c>
      <c r="DK6" s="9" t="s">
        <v>15</v>
      </c>
      <c r="DL6" s="9" t="s">
        <v>15</v>
      </c>
      <c r="DM6" s="9" t="s">
        <v>15</v>
      </c>
      <c r="DN6" s="9" t="s">
        <v>15</v>
      </c>
      <c r="DO6" s="9" t="s">
        <v>15</v>
      </c>
      <c r="DP6" s="9" t="s">
        <v>15</v>
      </c>
      <c r="DQ6" s="9" t="s">
        <v>15</v>
      </c>
      <c r="DR6" s="9" t="s">
        <v>15</v>
      </c>
      <c r="DS6" s="9" t="s">
        <v>15</v>
      </c>
      <c r="DT6" s="9" t="s">
        <v>15</v>
      </c>
      <c r="DU6" s="9">
        <v>7</v>
      </c>
      <c r="DV6" s="9">
        <v>6</v>
      </c>
      <c r="DW6" s="9" t="s">
        <v>170</v>
      </c>
      <c r="DX6" s="9">
        <v>7</v>
      </c>
      <c r="DY6" s="9">
        <v>6</v>
      </c>
      <c r="DZ6" s="9" t="s">
        <v>170</v>
      </c>
      <c r="EA6" s="9">
        <v>7</v>
      </c>
      <c r="EB6" s="9">
        <v>6</v>
      </c>
      <c r="EC6" s="9" t="s">
        <v>170</v>
      </c>
      <c r="ED6" s="9">
        <v>7</v>
      </c>
      <c r="EE6" s="9">
        <v>6</v>
      </c>
      <c r="EF6" s="9" t="s">
        <v>170</v>
      </c>
      <c r="EG6" s="21">
        <v>7</v>
      </c>
      <c r="EH6" s="21">
        <v>6</v>
      </c>
      <c r="EI6" s="21" t="s">
        <v>170</v>
      </c>
      <c r="EJ6" s="37">
        <v>7</v>
      </c>
      <c r="EK6" s="37">
        <v>6</v>
      </c>
      <c r="EL6" s="37" t="s">
        <v>170</v>
      </c>
    </row>
    <row r="7" spans="1:142" s="35" customFormat="1" x14ac:dyDescent="0.15">
      <c r="A7" s="36" t="s">
        <v>350</v>
      </c>
      <c r="B7" s="9" t="s">
        <v>15</v>
      </c>
      <c r="C7" s="9" t="s">
        <v>15</v>
      </c>
      <c r="D7" s="9" t="s">
        <v>15</v>
      </c>
      <c r="E7" s="9" t="s">
        <v>15</v>
      </c>
      <c r="F7" s="9" t="s">
        <v>15</v>
      </c>
      <c r="G7" s="9" t="s">
        <v>15</v>
      </c>
      <c r="H7" s="9" t="s">
        <v>15</v>
      </c>
      <c r="I7" s="9" t="s">
        <v>15</v>
      </c>
      <c r="J7" s="9" t="s">
        <v>15</v>
      </c>
      <c r="K7" s="9" t="s">
        <v>15</v>
      </c>
      <c r="L7" s="9" t="s">
        <v>15</v>
      </c>
      <c r="M7" s="9" t="s">
        <v>15</v>
      </c>
      <c r="N7" s="9" t="s">
        <v>15</v>
      </c>
      <c r="O7" s="9" t="s">
        <v>15</v>
      </c>
      <c r="P7" s="9" t="s">
        <v>15</v>
      </c>
      <c r="Q7" s="9" t="s">
        <v>15</v>
      </c>
      <c r="R7" s="9" t="s">
        <v>15</v>
      </c>
      <c r="S7" s="35" t="s">
        <v>15</v>
      </c>
      <c r="T7" s="35" t="s">
        <v>15</v>
      </c>
      <c r="U7" s="35" t="s">
        <v>15</v>
      </c>
      <c r="V7" s="9" t="s">
        <v>15</v>
      </c>
      <c r="W7" s="9" t="s">
        <v>15</v>
      </c>
      <c r="X7" s="9" t="s">
        <v>15</v>
      </c>
      <c r="Y7" s="9" t="s">
        <v>15</v>
      </c>
      <c r="Z7" s="9" t="s">
        <v>15</v>
      </c>
      <c r="AA7" s="9" t="s">
        <v>15</v>
      </c>
      <c r="AB7" s="9" t="s">
        <v>15</v>
      </c>
      <c r="AC7" s="9" t="s">
        <v>15</v>
      </c>
      <c r="AD7" s="9" t="s">
        <v>15</v>
      </c>
      <c r="AE7" s="9" t="s">
        <v>15</v>
      </c>
      <c r="AF7" s="9" t="s">
        <v>15</v>
      </c>
      <c r="AG7" s="9" t="s">
        <v>15</v>
      </c>
      <c r="AH7" s="9" t="s">
        <v>15</v>
      </c>
      <c r="AI7" s="9" t="s">
        <v>15</v>
      </c>
      <c r="AJ7" s="9" t="s">
        <v>15</v>
      </c>
      <c r="AK7" s="9" t="s">
        <v>15</v>
      </c>
      <c r="AL7" s="9" t="s">
        <v>15</v>
      </c>
      <c r="AM7" s="35" t="s">
        <v>15</v>
      </c>
      <c r="AN7" s="35" t="s">
        <v>15</v>
      </c>
      <c r="AO7" s="35" t="s">
        <v>15</v>
      </c>
      <c r="AP7" s="9" t="s">
        <v>15</v>
      </c>
      <c r="AQ7" s="9" t="s">
        <v>15</v>
      </c>
      <c r="AR7" s="9" t="s">
        <v>15</v>
      </c>
      <c r="AS7" s="9" t="s">
        <v>15</v>
      </c>
      <c r="AT7" s="9" t="s">
        <v>15</v>
      </c>
      <c r="AU7" s="9" t="s">
        <v>15</v>
      </c>
      <c r="AV7" s="9" t="s">
        <v>15</v>
      </c>
      <c r="AW7" s="9" t="s">
        <v>15</v>
      </c>
      <c r="AX7" s="9" t="s">
        <v>15</v>
      </c>
      <c r="AY7" s="9" t="s">
        <v>15</v>
      </c>
      <c r="AZ7" s="9" t="s">
        <v>15</v>
      </c>
      <c r="BA7" s="9" t="s">
        <v>15</v>
      </c>
      <c r="BB7" s="9" t="s">
        <v>15</v>
      </c>
      <c r="BC7" s="9" t="s">
        <v>15</v>
      </c>
      <c r="BD7" s="9" t="s">
        <v>15</v>
      </c>
      <c r="BE7" s="9" t="s">
        <v>15</v>
      </c>
      <c r="BF7" s="9" t="s">
        <v>15</v>
      </c>
      <c r="BG7" s="35" t="s">
        <v>15</v>
      </c>
      <c r="BH7" s="35" t="s">
        <v>15</v>
      </c>
      <c r="BI7" s="35" t="s">
        <v>15</v>
      </c>
      <c r="BJ7" s="9" t="s">
        <v>15</v>
      </c>
      <c r="BK7" s="9" t="s">
        <v>15</v>
      </c>
      <c r="BL7" s="9" t="s">
        <v>15</v>
      </c>
      <c r="BM7" s="9" t="s">
        <v>15</v>
      </c>
      <c r="BN7" s="9" t="s">
        <v>15</v>
      </c>
      <c r="BO7" s="9" t="s">
        <v>15</v>
      </c>
      <c r="BP7" s="9" t="s">
        <v>15</v>
      </c>
      <c r="BQ7" s="9" t="s">
        <v>15</v>
      </c>
      <c r="BR7" s="9" t="s">
        <v>15</v>
      </c>
      <c r="BS7" s="9" t="s">
        <v>15</v>
      </c>
      <c r="BT7" s="9" t="s">
        <v>15</v>
      </c>
      <c r="BU7" s="9" t="s">
        <v>15</v>
      </c>
      <c r="BV7" s="9" t="s">
        <v>15</v>
      </c>
      <c r="BW7" s="9" t="s">
        <v>15</v>
      </c>
      <c r="BX7" s="9" t="s">
        <v>15</v>
      </c>
      <c r="BY7" s="9" t="s">
        <v>15</v>
      </c>
      <c r="BZ7" s="9" t="s">
        <v>15</v>
      </c>
      <c r="CA7" s="35" t="s">
        <v>15</v>
      </c>
      <c r="CB7" s="35" t="s">
        <v>15</v>
      </c>
      <c r="CC7" s="35" t="s">
        <v>15</v>
      </c>
      <c r="CD7" s="9" t="s">
        <v>15</v>
      </c>
      <c r="CE7" s="9" t="s">
        <v>15</v>
      </c>
      <c r="CF7" s="9" t="s">
        <v>15</v>
      </c>
      <c r="CG7" s="9" t="s">
        <v>15</v>
      </c>
      <c r="CH7" s="9" t="s">
        <v>15</v>
      </c>
      <c r="CI7" s="9" t="s">
        <v>15</v>
      </c>
      <c r="CJ7" s="9" t="s">
        <v>15</v>
      </c>
      <c r="CK7" s="9" t="s">
        <v>15</v>
      </c>
      <c r="CL7" s="9" t="s">
        <v>15</v>
      </c>
      <c r="CM7" s="9" t="s">
        <v>15</v>
      </c>
      <c r="CN7" s="9" t="s">
        <v>15</v>
      </c>
      <c r="CO7" s="9" t="s">
        <v>15</v>
      </c>
      <c r="CP7" s="9" t="s">
        <v>15</v>
      </c>
      <c r="CQ7" s="9" t="s">
        <v>15</v>
      </c>
      <c r="CR7" s="9" t="s">
        <v>15</v>
      </c>
      <c r="CS7" s="9" t="s">
        <v>15</v>
      </c>
      <c r="CT7" s="9" t="s">
        <v>15</v>
      </c>
      <c r="CU7" s="35" t="s">
        <v>15</v>
      </c>
      <c r="CV7" s="35" t="s">
        <v>15</v>
      </c>
      <c r="CW7" s="35" t="s">
        <v>15</v>
      </c>
      <c r="CX7" s="9" t="s">
        <v>15</v>
      </c>
      <c r="CY7" s="9" t="s">
        <v>15</v>
      </c>
      <c r="CZ7" s="9" t="s">
        <v>15</v>
      </c>
      <c r="DA7" s="9" t="s">
        <v>15</v>
      </c>
      <c r="DB7" s="9" t="s">
        <v>15</v>
      </c>
      <c r="DC7" s="9" t="s">
        <v>15</v>
      </c>
      <c r="DD7" s="9" t="s">
        <v>15</v>
      </c>
      <c r="DE7" s="9" t="s">
        <v>15</v>
      </c>
      <c r="DF7" s="9" t="s">
        <v>15</v>
      </c>
      <c r="DG7" s="9" t="s">
        <v>15</v>
      </c>
      <c r="DH7" s="9" t="s">
        <v>15</v>
      </c>
      <c r="DI7" s="9" t="s">
        <v>15</v>
      </c>
      <c r="DJ7" s="9" t="s">
        <v>15</v>
      </c>
      <c r="DK7" s="9" t="s">
        <v>15</v>
      </c>
      <c r="DL7" s="9" t="s">
        <v>15</v>
      </c>
      <c r="DM7" s="9" t="s">
        <v>15</v>
      </c>
      <c r="DN7" s="9" t="s">
        <v>15</v>
      </c>
      <c r="DO7" s="35" t="s">
        <v>15</v>
      </c>
      <c r="DP7" s="35" t="s">
        <v>15</v>
      </c>
      <c r="DQ7" s="35" t="s">
        <v>15</v>
      </c>
      <c r="DR7" s="9" t="s">
        <v>15</v>
      </c>
      <c r="DS7" s="9" t="s">
        <v>15</v>
      </c>
      <c r="DT7" s="9" t="s">
        <v>15</v>
      </c>
      <c r="DU7" s="9" t="s">
        <v>15</v>
      </c>
      <c r="DV7" s="9" t="s">
        <v>15</v>
      </c>
      <c r="DW7" s="9" t="s">
        <v>15</v>
      </c>
      <c r="DX7" s="9" t="s">
        <v>15</v>
      </c>
      <c r="DY7" s="9" t="s">
        <v>15</v>
      </c>
      <c r="DZ7" s="9" t="s">
        <v>15</v>
      </c>
      <c r="EA7" s="9" t="s">
        <v>15</v>
      </c>
      <c r="EB7" s="9" t="s">
        <v>15</v>
      </c>
      <c r="EC7" s="9" t="s">
        <v>15</v>
      </c>
      <c r="ED7" s="9" t="s">
        <v>15</v>
      </c>
      <c r="EE7" s="9" t="s">
        <v>15</v>
      </c>
      <c r="EF7" s="9" t="s">
        <v>15</v>
      </c>
      <c r="EG7" s="35" t="s">
        <v>15</v>
      </c>
      <c r="EH7" s="35" t="s">
        <v>15</v>
      </c>
      <c r="EI7" s="35" t="s">
        <v>15</v>
      </c>
      <c r="EJ7" s="37">
        <v>7</v>
      </c>
      <c r="EK7" s="37">
        <v>7</v>
      </c>
      <c r="EL7" s="37" t="s">
        <v>170</v>
      </c>
    </row>
    <row r="8" spans="1:142" x14ac:dyDescent="0.15">
      <c r="A8" s="10" t="s">
        <v>19</v>
      </c>
      <c r="B8" s="9" t="s">
        <v>15</v>
      </c>
      <c r="C8" s="9" t="s">
        <v>15</v>
      </c>
      <c r="D8" s="9" t="s">
        <v>15</v>
      </c>
      <c r="E8" s="9" t="s">
        <v>15</v>
      </c>
      <c r="F8" s="9" t="s">
        <v>15</v>
      </c>
      <c r="G8" s="9" t="s">
        <v>15</v>
      </c>
      <c r="H8" s="9" t="s">
        <v>15</v>
      </c>
      <c r="I8" s="9" t="s">
        <v>15</v>
      </c>
      <c r="J8" s="9" t="s">
        <v>15</v>
      </c>
      <c r="K8" s="9" t="s">
        <v>15</v>
      </c>
      <c r="L8" s="9" t="s">
        <v>15</v>
      </c>
      <c r="M8" s="9" t="s">
        <v>15</v>
      </c>
      <c r="N8" s="9" t="s">
        <v>15</v>
      </c>
      <c r="O8" s="9" t="s">
        <v>15</v>
      </c>
      <c r="P8" s="9" t="s">
        <v>15</v>
      </c>
      <c r="Q8" s="9" t="s">
        <v>15</v>
      </c>
      <c r="R8" s="9" t="s">
        <v>15</v>
      </c>
      <c r="S8" s="9" t="s">
        <v>15</v>
      </c>
      <c r="T8" s="9" t="s">
        <v>15</v>
      </c>
      <c r="U8" s="9" t="s">
        <v>15</v>
      </c>
      <c r="V8" s="9" t="s">
        <v>15</v>
      </c>
      <c r="W8" s="9" t="s">
        <v>15</v>
      </c>
      <c r="X8" s="9" t="s">
        <v>15</v>
      </c>
      <c r="Y8" s="9" t="s">
        <v>15</v>
      </c>
      <c r="Z8" s="9" t="s">
        <v>15</v>
      </c>
      <c r="AA8" s="9" t="s">
        <v>15</v>
      </c>
      <c r="AB8" s="9" t="s">
        <v>15</v>
      </c>
      <c r="AC8" s="9" t="s">
        <v>15</v>
      </c>
      <c r="AD8" s="9" t="s">
        <v>15</v>
      </c>
      <c r="AE8" s="9" t="s">
        <v>15</v>
      </c>
      <c r="AF8" s="9" t="s">
        <v>15</v>
      </c>
      <c r="AG8" s="9" t="s">
        <v>15</v>
      </c>
      <c r="AH8" s="9" t="s">
        <v>15</v>
      </c>
      <c r="AI8" s="9" t="s">
        <v>15</v>
      </c>
      <c r="AJ8" s="9" t="s">
        <v>15</v>
      </c>
      <c r="AK8" s="9" t="s">
        <v>15</v>
      </c>
      <c r="AL8" s="9" t="s">
        <v>15</v>
      </c>
      <c r="AM8" s="9" t="s">
        <v>15</v>
      </c>
      <c r="AN8" s="9" t="s">
        <v>15</v>
      </c>
      <c r="AO8" s="9" t="s">
        <v>15</v>
      </c>
      <c r="AP8" s="9" t="s">
        <v>15</v>
      </c>
      <c r="AQ8" s="9" t="s">
        <v>15</v>
      </c>
      <c r="AR8" s="9" t="s">
        <v>15</v>
      </c>
      <c r="AS8" s="9" t="s">
        <v>15</v>
      </c>
      <c r="AT8" s="9" t="s">
        <v>15</v>
      </c>
      <c r="AU8" s="9" t="s">
        <v>15</v>
      </c>
      <c r="AV8" s="9" t="s">
        <v>15</v>
      </c>
      <c r="AW8" s="9" t="s">
        <v>15</v>
      </c>
      <c r="AX8" s="9" t="s">
        <v>15</v>
      </c>
      <c r="AY8" s="9" t="s">
        <v>15</v>
      </c>
      <c r="AZ8" s="9" t="s">
        <v>15</v>
      </c>
      <c r="BA8" s="9" t="s">
        <v>15</v>
      </c>
      <c r="BB8" s="9" t="s">
        <v>15</v>
      </c>
      <c r="BC8" s="9" t="s">
        <v>15</v>
      </c>
      <c r="BD8" s="9" t="s">
        <v>15</v>
      </c>
      <c r="BE8" s="9" t="s">
        <v>15</v>
      </c>
      <c r="BF8" s="9" t="s">
        <v>15</v>
      </c>
      <c r="BG8" s="9" t="s">
        <v>15</v>
      </c>
      <c r="BH8" s="9" t="s">
        <v>15</v>
      </c>
      <c r="BI8" s="9" t="s">
        <v>15</v>
      </c>
      <c r="BJ8" s="9" t="s">
        <v>15</v>
      </c>
      <c r="BK8" s="9" t="s">
        <v>15</v>
      </c>
      <c r="BL8" s="9" t="s">
        <v>15</v>
      </c>
      <c r="BM8" s="9" t="s">
        <v>15</v>
      </c>
      <c r="BN8" s="9" t="s">
        <v>15</v>
      </c>
      <c r="BO8" s="9" t="s">
        <v>15</v>
      </c>
      <c r="BP8" s="9" t="s">
        <v>15</v>
      </c>
      <c r="BQ8" s="9" t="s">
        <v>15</v>
      </c>
      <c r="BR8" s="9" t="s">
        <v>15</v>
      </c>
      <c r="BS8" s="9" t="s">
        <v>15</v>
      </c>
      <c r="BT8" s="9" t="s">
        <v>15</v>
      </c>
      <c r="BU8" s="9" t="s">
        <v>15</v>
      </c>
      <c r="BV8" s="9" t="s">
        <v>15</v>
      </c>
      <c r="BW8" s="9" t="s">
        <v>15</v>
      </c>
      <c r="BX8" s="9" t="s">
        <v>15</v>
      </c>
      <c r="BY8" s="9" t="s">
        <v>15</v>
      </c>
      <c r="BZ8" s="9" t="s">
        <v>15</v>
      </c>
      <c r="CA8" s="9" t="s">
        <v>15</v>
      </c>
      <c r="CB8" s="9" t="s">
        <v>15</v>
      </c>
      <c r="CC8" s="9" t="s">
        <v>15</v>
      </c>
      <c r="CD8" s="9" t="s">
        <v>15</v>
      </c>
      <c r="CE8" s="9" t="s">
        <v>15</v>
      </c>
      <c r="CF8" s="9" t="s">
        <v>15</v>
      </c>
      <c r="CG8" s="9" t="s">
        <v>15</v>
      </c>
      <c r="CH8" s="9" t="s">
        <v>15</v>
      </c>
      <c r="CI8" s="9" t="s">
        <v>15</v>
      </c>
      <c r="CJ8" s="9" t="s">
        <v>15</v>
      </c>
      <c r="CK8" s="9" t="s">
        <v>15</v>
      </c>
      <c r="CL8" s="9" t="s">
        <v>15</v>
      </c>
      <c r="CM8" s="9" t="s">
        <v>15</v>
      </c>
      <c r="CN8" s="9" t="s">
        <v>15</v>
      </c>
      <c r="CO8" s="9" t="s">
        <v>15</v>
      </c>
      <c r="CP8" s="9" t="s">
        <v>15</v>
      </c>
      <c r="CQ8" s="9" t="s">
        <v>15</v>
      </c>
      <c r="CR8" s="9" t="s">
        <v>15</v>
      </c>
      <c r="CS8" s="9" t="s">
        <v>15</v>
      </c>
      <c r="CT8" s="9" t="s">
        <v>15</v>
      </c>
      <c r="CU8" s="9" t="s">
        <v>15</v>
      </c>
      <c r="CV8" s="9" t="s">
        <v>15</v>
      </c>
      <c r="CW8" s="9" t="s">
        <v>15</v>
      </c>
      <c r="CX8" s="9" t="s">
        <v>15</v>
      </c>
      <c r="CY8" s="9" t="s">
        <v>15</v>
      </c>
      <c r="CZ8" s="9" t="s">
        <v>15</v>
      </c>
      <c r="DA8" s="9" t="s">
        <v>15</v>
      </c>
      <c r="DB8" s="9" t="s">
        <v>15</v>
      </c>
      <c r="DC8" s="9" t="s">
        <v>15</v>
      </c>
      <c r="DD8" s="9" t="s">
        <v>15</v>
      </c>
      <c r="DE8" s="9" t="s">
        <v>15</v>
      </c>
      <c r="DF8" s="9" t="s">
        <v>15</v>
      </c>
      <c r="DG8" s="9" t="s">
        <v>15</v>
      </c>
      <c r="DH8" s="9" t="s">
        <v>15</v>
      </c>
      <c r="DI8" s="9">
        <v>6</v>
      </c>
      <c r="DJ8" s="9">
        <v>6</v>
      </c>
      <c r="DK8" s="9" t="s">
        <v>170</v>
      </c>
      <c r="DL8" s="9">
        <v>6</v>
      </c>
      <c r="DM8" s="9">
        <v>6</v>
      </c>
      <c r="DN8" s="9" t="s">
        <v>170</v>
      </c>
      <c r="DO8" s="9">
        <v>6</v>
      </c>
      <c r="DP8" s="9">
        <v>6</v>
      </c>
      <c r="DQ8" s="9" t="s">
        <v>170</v>
      </c>
      <c r="DR8" s="9">
        <v>7</v>
      </c>
      <c r="DS8" s="9">
        <v>6</v>
      </c>
      <c r="DT8" s="9" t="s">
        <v>170</v>
      </c>
      <c r="DU8" s="9">
        <v>7</v>
      </c>
      <c r="DV8" s="9">
        <v>6</v>
      </c>
      <c r="DW8" s="9" t="s">
        <v>170</v>
      </c>
      <c r="DX8" s="9">
        <v>7</v>
      </c>
      <c r="DY8" s="9">
        <v>6</v>
      </c>
      <c r="DZ8" s="9" t="s">
        <v>170</v>
      </c>
      <c r="EA8" s="9">
        <v>7</v>
      </c>
      <c r="EB8" s="9">
        <v>6</v>
      </c>
      <c r="EC8" s="9" t="s">
        <v>170</v>
      </c>
      <c r="ED8" s="9">
        <v>7</v>
      </c>
      <c r="EE8" s="9">
        <v>6</v>
      </c>
      <c r="EF8" s="9" t="s">
        <v>170</v>
      </c>
      <c r="EG8" s="21">
        <v>7</v>
      </c>
      <c r="EH8" s="21">
        <v>6</v>
      </c>
      <c r="EI8" s="21" t="s">
        <v>170</v>
      </c>
      <c r="EJ8" s="37">
        <v>7</v>
      </c>
      <c r="EK8" s="37">
        <v>6</v>
      </c>
      <c r="EL8" s="37" t="s">
        <v>170</v>
      </c>
    </row>
    <row r="9" spans="1:142" x14ac:dyDescent="0.15">
      <c r="A9" s="10" t="s">
        <v>20</v>
      </c>
      <c r="B9" s="9">
        <v>3</v>
      </c>
      <c r="C9" s="9">
        <v>2</v>
      </c>
      <c r="D9" s="9" t="s">
        <v>169</v>
      </c>
      <c r="E9" s="9" t="s">
        <v>15</v>
      </c>
      <c r="F9" s="9" t="s">
        <v>15</v>
      </c>
      <c r="G9" s="9" t="s">
        <v>15</v>
      </c>
      <c r="H9" s="9">
        <v>3</v>
      </c>
      <c r="I9" s="9">
        <v>2</v>
      </c>
      <c r="J9" s="9" t="s">
        <v>174</v>
      </c>
      <c r="K9" s="9">
        <v>3</v>
      </c>
      <c r="L9" s="9">
        <v>2</v>
      </c>
      <c r="M9" s="9" t="s">
        <v>174</v>
      </c>
      <c r="N9" s="9">
        <v>3</v>
      </c>
      <c r="O9" s="9">
        <v>2</v>
      </c>
      <c r="P9" s="9" t="s">
        <v>174</v>
      </c>
      <c r="Q9" s="9">
        <v>3</v>
      </c>
      <c r="R9" s="9">
        <v>2</v>
      </c>
      <c r="S9" s="9" t="s">
        <v>174</v>
      </c>
      <c r="T9" s="9">
        <v>3</v>
      </c>
      <c r="U9" s="9">
        <v>2</v>
      </c>
      <c r="V9" s="9" t="s">
        <v>174</v>
      </c>
      <c r="W9" s="9">
        <v>4</v>
      </c>
      <c r="X9" s="9">
        <v>2</v>
      </c>
      <c r="Y9" s="9" t="s">
        <v>169</v>
      </c>
      <c r="Z9" s="9">
        <v>4</v>
      </c>
      <c r="AA9" s="9">
        <v>2</v>
      </c>
      <c r="AB9" s="9" t="s">
        <v>169</v>
      </c>
      <c r="AC9" s="9">
        <v>4</v>
      </c>
      <c r="AD9" s="9">
        <v>2</v>
      </c>
      <c r="AE9" s="9" t="s">
        <v>169</v>
      </c>
      <c r="AF9" s="9">
        <v>4</v>
      </c>
      <c r="AG9" s="9">
        <v>2</v>
      </c>
      <c r="AH9" s="9" t="s">
        <v>169</v>
      </c>
      <c r="AI9" s="9">
        <v>4</v>
      </c>
      <c r="AJ9" s="9">
        <v>2</v>
      </c>
      <c r="AK9" s="9" t="s">
        <v>169</v>
      </c>
      <c r="AL9" s="9">
        <v>4</v>
      </c>
      <c r="AM9" s="9">
        <v>2</v>
      </c>
      <c r="AN9" s="9" t="s">
        <v>169</v>
      </c>
      <c r="AO9" s="9">
        <v>4</v>
      </c>
      <c r="AP9" s="9">
        <v>2</v>
      </c>
      <c r="AQ9" s="9" t="s">
        <v>169</v>
      </c>
      <c r="AR9" s="9">
        <v>4</v>
      </c>
      <c r="AS9" s="9">
        <v>2</v>
      </c>
      <c r="AT9" s="9" t="s">
        <v>169</v>
      </c>
      <c r="AU9" s="9">
        <v>4</v>
      </c>
      <c r="AV9" s="9">
        <v>3</v>
      </c>
      <c r="AW9" s="9" t="s">
        <v>169</v>
      </c>
      <c r="AX9" s="9">
        <v>4</v>
      </c>
      <c r="AY9" s="9">
        <v>3</v>
      </c>
      <c r="AZ9" s="9" t="s">
        <v>169</v>
      </c>
      <c r="BA9" s="9">
        <v>4</v>
      </c>
      <c r="BB9" s="9">
        <v>3</v>
      </c>
      <c r="BC9" s="9" t="s">
        <v>169</v>
      </c>
      <c r="BD9" s="9">
        <v>4</v>
      </c>
      <c r="BE9" s="9">
        <v>3</v>
      </c>
      <c r="BF9" s="9" t="s">
        <v>169</v>
      </c>
      <c r="BG9" s="9">
        <v>4</v>
      </c>
      <c r="BH9" s="9">
        <v>3</v>
      </c>
      <c r="BI9" s="9" t="s">
        <v>169</v>
      </c>
      <c r="BJ9" s="9">
        <v>5</v>
      </c>
      <c r="BK9" s="9">
        <v>2</v>
      </c>
      <c r="BL9" s="9" t="s">
        <v>169</v>
      </c>
      <c r="BM9" s="9">
        <v>5</v>
      </c>
      <c r="BN9" s="9">
        <v>2</v>
      </c>
      <c r="BO9" s="9" t="s">
        <v>169</v>
      </c>
      <c r="BP9" s="9">
        <v>4</v>
      </c>
      <c r="BQ9" s="9">
        <v>2</v>
      </c>
      <c r="BR9" s="9" t="s">
        <v>169</v>
      </c>
      <c r="BS9" s="9">
        <v>4</v>
      </c>
      <c r="BT9" s="9">
        <v>2</v>
      </c>
      <c r="BU9" s="9" t="s">
        <v>169</v>
      </c>
      <c r="BV9" s="9">
        <v>6</v>
      </c>
      <c r="BW9" s="9">
        <v>3</v>
      </c>
      <c r="BX9" s="9" t="s">
        <v>169</v>
      </c>
      <c r="BY9" s="9">
        <v>5</v>
      </c>
      <c r="BZ9" s="9">
        <v>3</v>
      </c>
      <c r="CA9" s="9" t="s">
        <v>169</v>
      </c>
      <c r="CB9" s="9">
        <v>5</v>
      </c>
      <c r="CC9" s="9">
        <v>3</v>
      </c>
      <c r="CD9" s="9" t="s">
        <v>169</v>
      </c>
      <c r="CE9" s="9">
        <v>5</v>
      </c>
      <c r="CF9" s="9">
        <v>3</v>
      </c>
      <c r="CG9" s="9" t="s">
        <v>169</v>
      </c>
      <c r="CH9" s="9">
        <v>5</v>
      </c>
      <c r="CI9" s="9">
        <v>3</v>
      </c>
      <c r="CJ9" s="9" t="s">
        <v>169</v>
      </c>
      <c r="CK9" s="9">
        <v>5</v>
      </c>
      <c r="CL9" s="9">
        <v>3</v>
      </c>
      <c r="CM9" s="9" t="s">
        <v>169</v>
      </c>
      <c r="CN9" s="9">
        <v>5</v>
      </c>
      <c r="CO9" s="9">
        <v>3</v>
      </c>
      <c r="CP9" s="9" t="s">
        <v>169</v>
      </c>
      <c r="CQ9" s="9">
        <v>5</v>
      </c>
      <c r="CR9" s="9">
        <v>2</v>
      </c>
      <c r="CS9" s="9" t="s">
        <v>169</v>
      </c>
      <c r="CT9" s="9">
        <v>5</v>
      </c>
      <c r="CU9" s="9">
        <v>2</v>
      </c>
      <c r="CV9" s="9" t="s">
        <v>169</v>
      </c>
      <c r="CW9" s="9">
        <v>5</v>
      </c>
      <c r="CX9" s="9">
        <v>2</v>
      </c>
      <c r="CY9" s="9" t="s">
        <v>169</v>
      </c>
      <c r="CZ9" s="9">
        <v>5</v>
      </c>
      <c r="DA9" s="9">
        <v>2</v>
      </c>
      <c r="DB9" s="9" t="s">
        <v>169</v>
      </c>
      <c r="DC9" s="9">
        <v>5</v>
      </c>
      <c r="DD9" s="9">
        <v>2</v>
      </c>
      <c r="DE9" s="9" t="s">
        <v>169</v>
      </c>
      <c r="DF9" s="9">
        <v>5</v>
      </c>
      <c r="DG9" s="9">
        <v>2</v>
      </c>
      <c r="DH9" s="9" t="s">
        <v>169</v>
      </c>
      <c r="DI9" s="9">
        <v>5</v>
      </c>
      <c r="DJ9" s="9">
        <v>2</v>
      </c>
      <c r="DK9" s="9" t="s">
        <v>169</v>
      </c>
      <c r="DL9" s="9">
        <v>5</v>
      </c>
      <c r="DM9" s="9">
        <v>2</v>
      </c>
      <c r="DN9" s="9" t="s">
        <v>169</v>
      </c>
      <c r="DO9" s="9">
        <v>5</v>
      </c>
      <c r="DP9" s="9">
        <v>2</v>
      </c>
      <c r="DQ9" s="9" t="s">
        <v>169</v>
      </c>
      <c r="DR9" s="9">
        <v>5</v>
      </c>
      <c r="DS9" s="9">
        <v>2</v>
      </c>
      <c r="DT9" s="9" t="s">
        <v>169</v>
      </c>
      <c r="DU9" s="9">
        <v>5</v>
      </c>
      <c r="DV9" s="9">
        <v>2</v>
      </c>
      <c r="DW9" s="9" t="s">
        <v>169</v>
      </c>
      <c r="DX9" s="9">
        <v>5</v>
      </c>
      <c r="DY9" s="9">
        <v>2</v>
      </c>
      <c r="DZ9" s="9" t="s">
        <v>169</v>
      </c>
      <c r="EA9" s="9">
        <v>5</v>
      </c>
      <c r="EB9" s="9">
        <v>2</v>
      </c>
      <c r="EC9" s="9" t="s">
        <v>169</v>
      </c>
      <c r="ED9" s="9">
        <v>5</v>
      </c>
      <c r="EE9" s="9">
        <v>2</v>
      </c>
      <c r="EF9" s="9" t="s">
        <v>169</v>
      </c>
      <c r="EG9" s="21">
        <v>5</v>
      </c>
      <c r="EH9" s="21">
        <v>2</v>
      </c>
      <c r="EI9" s="21" t="s">
        <v>169</v>
      </c>
      <c r="EJ9" s="37">
        <v>5</v>
      </c>
      <c r="EK9" s="37">
        <v>3</v>
      </c>
      <c r="EL9" s="37" t="s">
        <v>169</v>
      </c>
    </row>
    <row r="10" spans="1:142" x14ac:dyDescent="0.15">
      <c r="A10" s="10" t="s">
        <v>21</v>
      </c>
      <c r="B10" s="9" t="s">
        <v>15</v>
      </c>
      <c r="C10" s="9" t="s">
        <v>15</v>
      </c>
      <c r="D10" s="9" t="s">
        <v>15</v>
      </c>
      <c r="E10" s="9" t="s">
        <v>15</v>
      </c>
      <c r="F10" s="9" t="s">
        <v>15</v>
      </c>
      <c r="G10" s="9" t="s">
        <v>15</v>
      </c>
      <c r="H10" s="9" t="s">
        <v>15</v>
      </c>
      <c r="I10" s="9" t="s">
        <v>15</v>
      </c>
      <c r="J10" s="9" t="s">
        <v>15</v>
      </c>
      <c r="K10" s="9" t="s">
        <v>15</v>
      </c>
      <c r="L10" s="9" t="s">
        <v>15</v>
      </c>
      <c r="M10" s="9" t="s">
        <v>15</v>
      </c>
      <c r="N10" s="9" t="s">
        <v>15</v>
      </c>
      <c r="O10" s="9" t="s">
        <v>15</v>
      </c>
      <c r="P10" s="9" t="s">
        <v>15</v>
      </c>
      <c r="Q10" s="9" t="s">
        <v>15</v>
      </c>
      <c r="R10" s="9" t="s">
        <v>15</v>
      </c>
      <c r="S10" s="9" t="s">
        <v>15</v>
      </c>
      <c r="T10" s="9" t="s">
        <v>15</v>
      </c>
      <c r="U10" s="9" t="s">
        <v>15</v>
      </c>
      <c r="V10" s="9" t="s">
        <v>15</v>
      </c>
      <c r="W10" s="9" t="s">
        <v>15</v>
      </c>
      <c r="X10" s="9" t="s">
        <v>15</v>
      </c>
      <c r="Y10" s="9" t="s">
        <v>15</v>
      </c>
      <c r="Z10" s="9" t="s">
        <v>15</v>
      </c>
      <c r="AA10" s="9" t="s">
        <v>15</v>
      </c>
      <c r="AB10" s="9" t="s">
        <v>15</v>
      </c>
      <c r="AC10" s="9" t="s">
        <v>15</v>
      </c>
      <c r="AD10" s="9" t="s">
        <v>15</v>
      </c>
      <c r="AE10" s="9" t="s">
        <v>15</v>
      </c>
      <c r="AF10" s="9" t="s">
        <v>15</v>
      </c>
      <c r="AG10" s="9" t="s">
        <v>15</v>
      </c>
      <c r="AH10" s="9" t="s">
        <v>15</v>
      </c>
      <c r="AI10" s="9" t="s">
        <v>15</v>
      </c>
      <c r="AJ10" s="9" t="s">
        <v>15</v>
      </c>
      <c r="AK10" s="9" t="s">
        <v>15</v>
      </c>
      <c r="AL10" s="9" t="s">
        <v>15</v>
      </c>
      <c r="AM10" s="9" t="s">
        <v>15</v>
      </c>
      <c r="AN10" s="9" t="s">
        <v>15</v>
      </c>
      <c r="AO10" s="9" t="s">
        <v>15</v>
      </c>
      <c r="AP10" s="9" t="s">
        <v>15</v>
      </c>
      <c r="AQ10" s="9" t="s">
        <v>15</v>
      </c>
      <c r="AR10" s="9" t="s">
        <v>15</v>
      </c>
      <c r="AS10" s="9" t="s">
        <v>15</v>
      </c>
      <c r="AT10" s="9" t="s">
        <v>15</v>
      </c>
      <c r="AU10" s="9" t="s">
        <v>15</v>
      </c>
      <c r="AV10" s="9" t="s">
        <v>15</v>
      </c>
      <c r="AW10" s="9" t="s">
        <v>15</v>
      </c>
      <c r="AX10" s="9" t="s">
        <v>15</v>
      </c>
      <c r="AY10" s="9" t="s">
        <v>15</v>
      </c>
      <c r="AZ10" s="9" t="s">
        <v>15</v>
      </c>
      <c r="BA10" s="9">
        <v>6</v>
      </c>
      <c r="BB10" s="9">
        <v>5</v>
      </c>
      <c r="BC10" s="9" t="s">
        <v>170</v>
      </c>
      <c r="BD10" s="9">
        <v>6</v>
      </c>
      <c r="BE10" s="9">
        <v>6</v>
      </c>
      <c r="BF10" s="9" t="s">
        <v>170</v>
      </c>
      <c r="BG10" s="9">
        <v>6</v>
      </c>
      <c r="BH10" s="9">
        <v>6</v>
      </c>
      <c r="BI10" s="9" t="s">
        <v>170</v>
      </c>
      <c r="BJ10" s="9">
        <v>7</v>
      </c>
      <c r="BK10" s="9">
        <v>7</v>
      </c>
      <c r="BL10" s="9" t="s">
        <v>170</v>
      </c>
      <c r="BM10" s="9">
        <v>7</v>
      </c>
      <c r="BN10" s="9">
        <v>7</v>
      </c>
      <c r="BO10" s="9" t="s">
        <v>170</v>
      </c>
      <c r="BP10" s="9">
        <v>7</v>
      </c>
      <c r="BQ10" s="9">
        <v>7</v>
      </c>
      <c r="BR10" s="9" t="s">
        <v>170</v>
      </c>
      <c r="BS10" s="9">
        <v>7</v>
      </c>
      <c r="BT10" s="9">
        <v>7</v>
      </c>
      <c r="BU10" s="9" t="s">
        <v>170</v>
      </c>
      <c r="BV10" s="9">
        <v>7</v>
      </c>
      <c r="BW10" s="9">
        <v>7</v>
      </c>
      <c r="BX10" s="9" t="s">
        <v>170</v>
      </c>
      <c r="BY10" s="9">
        <v>6</v>
      </c>
      <c r="BZ10" s="9">
        <v>6</v>
      </c>
      <c r="CA10" s="9" t="s">
        <v>170</v>
      </c>
      <c r="CB10" s="9">
        <v>6</v>
      </c>
      <c r="CC10" s="9">
        <v>6</v>
      </c>
      <c r="CD10" s="9" t="s">
        <v>170</v>
      </c>
      <c r="CE10" s="9">
        <v>6</v>
      </c>
      <c r="CF10" s="9">
        <v>6</v>
      </c>
      <c r="CG10" s="9" t="s">
        <v>170</v>
      </c>
      <c r="CH10" s="9">
        <v>6</v>
      </c>
      <c r="CI10" s="9">
        <v>6</v>
      </c>
      <c r="CJ10" s="9" t="s">
        <v>170</v>
      </c>
      <c r="CK10" s="9">
        <v>5</v>
      </c>
      <c r="CL10" s="9">
        <v>5</v>
      </c>
      <c r="CM10" s="9" t="s">
        <v>169</v>
      </c>
      <c r="CN10" s="9">
        <v>5</v>
      </c>
      <c r="CO10" s="9">
        <v>5</v>
      </c>
      <c r="CP10" s="9" t="s">
        <v>169</v>
      </c>
      <c r="CQ10" s="9">
        <v>5</v>
      </c>
      <c r="CR10" s="9">
        <v>5</v>
      </c>
      <c r="CS10" s="9" t="s">
        <v>169</v>
      </c>
      <c r="CT10" s="9">
        <v>5</v>
      </c>
      <c r="CU10" s="9">
        <v>5</v>
      </c>
      <c r="CV10" s="9" t="s">
        <v>169</v>
      </c>
      <c r="CW10" s="9">
        <v>5</v>
      </c>
      <c r="CX10" s="9">
        <v>5</v>
      </c>
      <c r="CY10" s="9" t="s">
        <v>169</v>
      </c>
      <c r="CZ10" s="9">
        <v>5</v>
      </c>
      <c r="DA10" s="9">
        <v>4</v>
      </c>
      <c r="DB10" s="9" t="s">
        <v>169</v>
      </c>
      <c r="DC10" s="9">
        <v>5</v>
      </c>
      <c r="DD10" s="9">
        <v>4</v>
      </c>
      <c r="DE10" s="9" t="s">
        <v>169</v>
      </c>
      <c r="DF10" s="9">
        <v>4</v>
      </c>
      <c r="DG10" s="9">
        <v>4</v>
      </c>
      <c r="DH10" s="9" t="s">
        <v>169</v>
      </c>
      <c r="DI10" s="9">
        <v>4</v>
      </c>
      <c r="DJ10" s="9">
        <v>5</v>
      </c>
      <c r="DK10" s="9" t="s">
        <v>169</v>
      </c>
      <c r="DL10" s="9">
        <v>4</v>
      </c>
      <c r="DM10" s="9">
        <v>4</v>
      </c>
      <c r="DN10" s="9" t="s">
        <v>169</v>
      </c>
      <c r="DO10" s="9">
        <v>4</v>
      </c>
      <c r="DP10" s="9">
        <v>4</v>
      </c>
      <c r="DQ10" s="9" t="s">
        <v>169</v>
      </c>
      <c r="DR10" s="9">
        <v>4</v>
      </c>
      <c r="DS10" s="9">
        <v>4</v>
      </c>
      <c r="DT10" s="9" t="s">
        <v>169</v>
      </c>
      <c r="DU10" s="9">
        <v>4</v>
      </c>
      <c r="DV10" s="9">
        <v>4</v>
      </c>
      <c r="DW10" s="9" t="s">
        <v>169</v>
      </c>
      <c r="DX10" s="9">
        <v>4</v>
      </c>
      <c r="DY10" s="9">
        <v>4</v>
      </c>
      <c r="DZ10" s="9" t="s">
        <v>169</v>
      </c>
      <c r="EA10" s="9">
        <v>4</v>
      </c>
      <c r="EB10" s="9">
        <v>4</v>
      </c>
      <c r="EC10" s="9" t="s">
        <v>169</v>
      </c>
      <c r="ED10" s="9">
        <v>4</v>
      </c>
      <c r="EE10" s="9">
        <v>4</v>
      </c>
      <c r="EF10" s="9" t="s">
        <v>169</v>
      </c>
      <c r="EG10" s="21">
        <v>4</v>
      </c>
      <c r="EH10" s="21">
        <v>4</v>
      </c>
      <c r="EI10" s="21" t="s">
        <v>169</v>
      </c>
      <c r="EJ10" s="37">
        <v>6</v>
      </c>
      <c r="EK10" s="37">
        <v>5</v>
      </c>
      <c r="EL10" s="37" t="s">
        <v>170</v>
      </c>
    </row>
    <row r="11" spans="1:142" x14ac:dyDescent="0.15">
      <c r="A11" s="10" t="s">
        <v>22</v>
      </c>
      <c r="B11" s="9" t="s">
        <v>15</v>
      </c>
      <c r="C11" s="9" t="s">
        <v>15</v>
      </c>
      <c r="D11" s="9" t="s">
        <v>15</v>
      </c>
      <c r="E11" s="9" t="s">
        <v>15</v>
      </c>
      <c r="F11" s="9" t="s">
        <v>15</v>
      </c>
      <c r="G11" s="9" t="s">
        <v>15</v>
      </c>
      <c r="H11" s="9" t="s">
        <v>15</v>
      </c>
      <c r="I11" s="9" t="s">
        <v>15</v>
      </c>
      <c r="J11" s="9" t="s">
        <v>15</v>
      </c>
      <c r="K11" s="9" t="s">
        <v>15</v>
      </c>
      <c r="L11" s="9" t="s">
        <v>15</v>
      </c>
      <c r="M11" s="9" t="s">
        <v>15</v>
      </c>
      <c r="N11" s="9" t="s">
        <v>15</v>
      </c>
      <c r="O11" s="9" t="s">
        <v>15</v>
      </c>
      <c r="P11" s="9" t="s">
        <v>15</v>
      </c>
      <c r="Q11" s="9" t="s">
        <v>15</v>
      </c>
      <c r="R11" s="9" t="s">
        <v>15</v>
      </c>
      <c r="S11" s="9" t="s">
        <v>15</v>
      </c>
      <c r="T11" s="9" t="s">
        <v>15</v>
      </c>
      <c r="U11" s="9" t="s">
        <v>15</v>
      </c>
      <c r="V11" s="9" t="s">
        <v>15</v>
      </c>
      <c r="W11" s="9" t="s">
        <v>15</v>
      </c>
      <c r="X11" s="9" t="s">
        <v>15</v>
      </c>
      <c r="Y11" s="9" t="s">
        <v>15</v>
      </c>
      <c r="Z11" s="9" t="s">
        <v>15</v>
      </c>
      <c r="AA11" s="9" t="s">
        <v>15</v>
      </c>
      <c r="AB11" s="9" t="s">
        <v>15</v>
      </c>
      <c r="AC11" s="9" t="s">
        <v>15</v>
      </c>
      <c r="AD11" s="9" t="s">
        <v>15</v>
      </c>
      <c r="AE11" s="9" t="s">
        <v>15</v>
      </c>
      <c r="AF11" s="9" t="s">
        <v>15</v>
      </c>
      <c r="AG11" s="9" t="s">
        <v>15</v>
      </c>
      <c r="AH11" s="9" t="s">
        <v>15</v>
      </c>
      <c r="AI11" s="9" t="s">
        <v>15</v>
      </c>
      <c r="AJ11" s="9" t="s">
        <v>15</v>
      </c>
      <c r="AK11" s="9" t="s">
        <v>15</v>
      </c>
      <c r="AL11" s="9" t="s">
        <v>15</v>
      </c>
      <c r="AM11" s="9" t="s">
        <v>15</v>
      </c>
      <c r="AN11" s="9" t="s">
        <v>15</v>
      </c>
      <c r="AO11" s="9" t="s">
        <v>15</v>
      </c>
      <c r="AP11" s="9" t="s">
        <v>15</v>
      </c>
      <c r="AQ11" s="9" t="s">
        <v>15</v>
      </c>
      <c r="AR11" s="9" t="s">
        <v>15</v>
      </c>
      <c r="AS11" s="9" t="s">
        <v>15</v>
      </c>
      <c r="AT11" s="9" t="s">
        <v>15</v>
      </c>
      <c r="AU11" s="9" t="s">
        <v>15</v>
      </c>
      <c r="AV11" s="9" t="s">
        <v>15</v>
      </c>
      <c r="AW11" s="9" t="s">
        <v>15</v>
      </c>
      <c r="AX11" s="9" t="s">
        <v>15</v>
      </c>
      <c r="AY11" s="9" t="s">
        <v>15</v>
      </c>
      <c r="AZ11" s="9" t="s">
        <v>15</v>
      </c>
      <c r="BA11" s="9" t="s">
        <v>15</v>
      </c>
      <c r="BB11" s="9" t="s">
        <v>15</v>
      </c>
      <c r="BC11" s="9" t="s">
        <v>15</v>
      </c>
      <c r="BD11" s="9" t="s">
        <v>15</v>
      </c>
      <c r="BE11" s="9" t="s">
        <v>15</v>
      </c>
      <c r="BF11" s="9" t="s">
        <v>15</v>
      </c>
      <c r="BG11" s="9" t="s">
        <v>15</v>
      </c>
      <c r="BH11" s="9" t="s">
        <v>15</v>
      </c>
      <c r="BI11" s="9" t="s">
        <v>15</v>
      </c>
      <c r="BJ11" s="9" t="s">
        <v>15</v>
      </c>
      <c r="BK11" s="9" t="s">
        <v>15</v>
      </c>
      <c r="BL11" s="9" t="s">
        <v>15</v>
      </c>
      <c r="BM11" s="9" t="s">
        <v>15</v>
      </c>
      <c r="BN11" s="9" t="s">
        <v>15</v>
      </c>
      <c r="BO11" s="9" t="s">
        <v>15</v>
      </c>
      <c r="BP11" s="9" t="s">
        <v>15</v>
      </c>
      <c r="BQ11" s="9" t="s">
        <v>15</v>
      </c>
      <c r="BR11" s="9" t="s">
        <v>15</v>
      </c>
      <c r="BS11" s="9">
        <v>6</v>
      </c>
      <c r="BT11" s="9">
        <v>5</v>
      </c>
      <c r="BU11" s="9" t="s">
        <v>170</v>
      </c>
      <c r="BV11" s="9">
        <v>6</v>
      </c>
      <c r="BW11" s="9">
        <v>5</v>
      </c>
      <c r="BX11" s="9" t="s">
        <v>170</v>
      </c>
      <c r="BY11" s="9">
        <v>6</v>
      </c>
      <c r="BZ11" s="9">
        <v>5</v>
      </c>
      <c r="CA11" s="9" t="s">
        <v>170</v>
      </c>
      <c r="CB11" s="9">
        <v>6</v>
      </c>
      <c r="CC11" s="9">
        <v>5</v>
      </c>
      <c r="CD11" s="9" t="s">
        <v>170</v>
      </c>
      <c r="CE11" s="9">
        <v>6</v>
      </c>
      <c r="CF11" s="9">
        <v>6</v>
      </c>
      <c r="CG11" s="9" t="s">
        <v>170</v>
      </c>
      <c r="CH11" s="9">
        <v>6</v>
      </c>
      <c r="CI11" s="9">
        <v>6</v>
      </c>
      <c r="CJ11" s="9" t="s">
        <v>170</v>
      </c>
      <c r="CK11" s="9">
        <v>6</v>
      </c>
      <c r="CL11" s="9">
        <v>6</v>
      </c>
      <c r="CM11" s="9" t="s">
        <v>170</v>
      </c>
      <c r="CN11" s="9">
        <v>6</v>
      </c>
      <c r="CO11" s="9">
        <v>6</v>
      </c>
      <c r="CP11" s="9" t="s">
        <v>170</v>
      </c>
      <c r="CQ11" s="9">
        <v>6</v>
      </c>
      <c r="CR11" s="9">
        <v>6</v>
      </c>
      <c r="CS11" s="9" t="s">
        <v>170</v>
      </c>
      <c r="CT11" s="9">
        <v>6</v>
      </c>
      <c r="CU11" s="9">
        <v>5</v>
      </c>
      <c r="CV11" s="9" t="s">
        <v>170</v>
      </c>
      <c r="CW11" s="9">
        <v>6</v>
      </c>
      <c r="CX11" s="9">
        <v>5</v>
      </c>
      <c r="CY11" s="9" t="s">
        <v>170</v>
      </c>
      <c r="CZ11" s="9">
        <v>6</v>
      </c>
      <c r="DA11" s="9">
        <v>6</v>
      </c>
      <c r="DB11" s="9" t="s">
        <v>170</v>
      </c>
      <c r="DC11" s="9">
        <v>6</v>
      </c>
      <c r="DD11" s="9">
        <v>6</v>
      </c>
      <c r="DE11" s="9" t="s">
        <v>170</v>
      </c>
      <c r="DF11" s="9">
        <v>6</v>
      </c>
      <c r="DG11" s="9">
        <v>6</v>
      </c>
      <c r="DH11" s="9" t="s">
        <v>170</v>
      </c>
      <c r="DI11" s="9" t="s">
        <v>15</v>
      </c>
      <c r="DJ11" s="9" t="s">
        <v>15</v>
      </c>
      <c r="DK11" s="9" t="s">
        <v>15</v>
      </c>
      <c r="DL11" s="9" t="s">
        <v>15</v>
      </c>
      <c r="DM11" s="9" t="s">
        <v>15</v>
      </c>
      <c r="DN11" s="9" t="s">
        <v>15</v>
      </c>
      <c r="DO11" s="9" t="s">
        <v>15</v>
      </c>
      <c r="DP11" s="9" t="s">
        <v>15</v>
      </c>
      <c r="DQ11" s="9" t="s">
        <v>15</v>
      </c>
      <c r="DR11" s="9" t="s">
        <v>15</v>
      </c>
      <c r="DS11" s="9" t="s">
        <v>15</v>
      </c>
      <c r="DT11" s="9" t="s">
        <v>15</v>
      </c>
      <c r="DU11" s="9" t="s">
        <v>15</v>
      </c>
      <c r="DV11" s="9" t="s">
        <v>15</v>
      </c>
      <c r="DW11" s="9" t="s">
        <v>15</v>
      </c>
      <c r="DX11" s="9" t="s">
        <v>15</v>
      </c>
      <c r="DY11" s="9" t="s">
        <v>15</v>
      </c>
      <c r="DZ11" s="9" t="s">
        <v>15</v>
      </c>
      <c r="EA11" s="9" t="s">
        <v>15</v>
      </c>
      <c r="EB11" s="9" t="s">
        <v>15</v>
      </c>
      <c r="EC11" s="9" t="s">
        <v>15</v>
      </c>
      <c r="ED11" s="9" t="s">
        <v>15</v>
      </c>
      <c r="EE11" s="9" t="s">
        <v>15</v>
      </c>
      <c r="EF11" s="9" t="s">
        <v>15</v>
      </c>
      <c r="EG11" s="21" t="s">
        <v>15</v>
      </c>
      <c r="EH11" s="21" t="s">
        <v>15</v>
      </c>
      <c r="EI11" s="21" t="s">
        <v>15</v>
      </c>
      <c r="EJ11" s="35" t="s">
        <v>15</v>
      </c>
      <c r="EK11" s="35" t="s">
        <v>15</v>
      </c>
      <c r="EL11" s="35" t="s">
        <v>15</v>
      </c>
    </row>
    <row r="12" spans="1:142" x14ac:dyDescent="0.15">
      <c r="A12" s="10" t="s">
        <v>8</v>
      </c>
      <c r="B12" s="9" t="s">
        <v>15</v>
      </c>
      <c r="C12" s="9" t="s">
        <v>15</v>
      </c>
      <c r="D12" s="9" t="s">
        <v>15</v>
      </c>
      <c r="E12" s="9" t="s">
        <v>15</v>
      </c>
      <c r="F12" s="9" t="s">
        <v>15</v>
      </c>
      <c r="G12" s="9" t="s">
        <v>15</v>
      </c>
      <c r="H12" s="9" t="s">
        <v>15</v>
      </c>
      <c r="I12" s="9" t="s">
        <v>15</v>
      </c>
      <c r="J12" s="9" t="s">
        <v>15</v>
      </c>
      <c r="K12" s="9" t="s">
        <v>15</v>
      </c>
      <c r="L12" s="9" t="s">
        <v>15</v>
      </c>
      <c r="M12" s="9" t="s">
        <v>15</v>
      </c>
      <c r="N12" s="9" t="s">
        <v>15</v>
      </c>
      <c r="O12" s="9" t="s">
        <v>15</v>
      </c>
      <c r="P12" s="9" t="s">
        <v>15</v>
      </c>
      <c r="Q12" s="9" t="s">
        <v>15</v>
      </c>
      <c r="R12" s="9" t="s">
        <v>15</v>
      </c>
      <c r="S12" s="9" t="s">
        <v>15</v>
      </c>
      <c r="T12" s="9" t="s">
        <v>15</v>
      </c>
      <c r="U12" s="9" t="s">
        <v>15</v>
      </c>
      <c r="V12" s="9" t="s">
        <v>15</v>
      </c>
      <c r="W12" s="9" t="s">
        <v>15</v>
      </c>
      <c r="X12" s="9" t="s">
        <v>15</v>
      </c>
      <c r="Y12" s="9" t="s">
        <v>15</v>
      </c>
      <c r="Z12" s="9" t="s">
        <v>15</v>
      </c>
      <c r="AA12" s="9" t="s">
        <v>15</v>
      </c>
      <c r="AB12" s="9" t="s">
        <v>15</v>
      </c>
      <c r="AC12" s="9" t="s">
        <v>15</v>
      </c>
      <c r="AD12" s="9" t="s">
        <v>15</v>
      </c>
      <c r="AE12" s="9" t="s">
        <v>15</v>
      </c>
      <c r="AF12" s="9" t="s">
        <v>15</v>
      </c>
      <c r="AG12" s="9" t="s">
        <v>15</v>
      </c>
      <c r="AH12" s="9" t="s">
        <v>15</v>
      </c>
      <c r="AI12" s="9" t="s">
        <v>15</v>
      </c>
      <c r="AJ12" s="9" t="s">
        <v>15</v>
      </c>
      <c r="AK12" s="9" t="s">
        <v>15</v>
      </c>
      <c r="AL12" s="9" t="s">
        <v>15</v>
      </c>
      <c r="AM12" s="9" t="s">
        <v>15</v>
      </c>
      <c r="AN12" s="9" t="s">
        <v>15</v>
      </c>
      <c r="AO12" s="9" t="s">
        <v>15</v>
      </c>
      <c r="AP12" s="9" t="s">
        <v>15</v>
      </c>
      <c r="AQ12" s="9" t="s">
        <v>15</v>
      </c>
      <c r="AR12" s="9" t="s">
        <v>15</v>
      </c>
      <c r="AS12" s="9" t="s">
        <v>15</v>
      </c>
      <c r="AT12" s="9" t="s">
        <v>15</v>
      </c>
      <c r="AU12" s="9" t="s">
        <v>15</v>
      </c>
      <c r="AV12" s="9" t="s">
        <v>15</v>
      </c>
      <c r="AW12" s="9" t="s">
        <v>15</v>
      </c>
      <c r="AX12" s="9" t="s">
        <v>15</v>
      </c>
      <c r="AY12" s="9" t="s">
        <v>15</v>
      </c>
      <c r="AZ12" s="9" t="s">
        <v>15</v>
      </c>
      <c r="BA12" s="9" t="s">
        <v>15</v>
      </c>
      <c r="BB12" s="9" t="s">
        <v>15</v>
      </c>
      <c r="BC12" s="9" t="s">
        <v>15</v>
      </c>
      <c r="BD12" s="9" t="s">
        <v>15</v>
      </c>
      <c r="BE12" s="9" t="s">
        <v>15</v>
      </c>
      <c r="BF12" s="9" t="s">
        <v>15</v>
      </c>
      <c r="BG12" s="9" t="s">
        <v>15</v>
      </c>
      <c r="BH12" s="9" t="s">
        <v>15</v>
      </c>
      <c r="BI12" s="9" t="s">
        <v>15</v>
      </c>
      <c r="BJ12" s="9">
        <v>7</v>
      </c>
      <c r="BK12" s="9">
        <v>7</v>
      </c>
      <c r="BL12" s="9" t="s">
        <v>170</v>
      </c>
      <c r="BM12" s="9">
        <v>7</v>
      </c>
      <c r="BN12" s="9">
        <v>7</v>
      </c>
      <c r="BO12" s="9" t="s">
        <v>170</v>
      </c>
      <c r="BP12" s="9">
        <v>7</v>
      </c>
      <c r="BQ12" s="9">
        <v>7</v>
      </c>
      <c r="BR12" s="9" t="s">
        <v>170</v>
      </c>
      <c r="BS12" s="9">
        <v>7</v>
      </c>
      <c r="BT12" s="9">
        <v>7</v>
      </c>
      <c r="BU12" s="9" t="s">
        <v>170</v>
      </c>
      <c r="BV12" s="9">
        <v>7</v>
      </c>
      <c r="BW12" s="9">
        <v>7</v>
      </c>
      <c r="BX12" s="9" t="s">
        <v>170</v>
      </c>
      <c r="BY12" s="9">
        <v>7</v>
      </c>
      <c r="BZ12" s="9">
        <v>7</v>
      </c>
      <c r="CA12" s="9" t="s">
        <v>170</v>
      </c>
      <c r="CB12" s="9">
        <v>6</v>
      </c>
      <c r="CC12" s="9">
        <v>6</v>
      </c>
      <c r="CD12" s="9" t="s">
        <v>170</v>
      </c>
      <c r="CE12" s="9">
        <v>6</v>
      </c>
      <c r="CF12" s="9">
        <v>6</v>
      </c>
      <c r="CG12" s="9" t="s">
        <v>170</v>
      </c>
      <c r="CH12" s="9">
        <v>6</v>
      </c>
      <c r="CI12" s="9">
        <v>6</v>
      </c>
      <c r="CJ12" s="9" t="s">
        <v>170</v>
      </c>
      <c r="CK12" s="9">
        <v>5</v>
      </c>
      <c r="CL12" s="9">
        <v>5</v>
      </c>
      <c r="CM12" s="9" t="s">
        <v>169</v>
      </c>
      <c r="CN12" s="9">
        <v>5</v>
      </c>
      <c r="CO12" s="9">
        <v>5</v>
      </c>
      <c r="CP12" s="9" t="s">
        <v>169</v>
      </c>
      <c r="CQ12" s="9">
        <v>6</v>
      </c>
      <c r="CR12" s="9">
        <v>5</v>
      </c>
      <c r="CS12" s="9" t="s">
        <v>170</v>
      </c>
      <c r="CT12" s="9">
        <v>6</v>
      </c>
      <c r="CU12" s="9">
        <v>5</v>
      </c>
      <c r="CV12" s="9" t="s">
        <v>170</v>
      </c>
      <c r="CW12" s="9">
        <v>6</v>
      </c>
      <c r="CX12" s="9">
        <v>5</v>
      </c>
      <c r="CY12" s="9" t="s">
        <v>170</v>
      </c>
      <c r="CZ12" s="9">
        <v>6</v>
      </c>
      <c r="DA12" s="9">
        <v>5</v>
      </c>
      <c r="DB12" s="9" t="s">
        <v>170</v>
      </c>
      <c r="DC12" s="9">
        <v>6</v>
      </c>
      <c r="DD12" s="9">
        <v>5</v>
      </c>
      <c r="DE12" s="9" t="s">
        <v>170</v>
      </c>
      <c r="DF12" s="9" t="s">
        <v>15</v>
      </c>
      <c r="DG12" s="9" t="s">
        <v>15</v>
      </c>
      <c r="DH12" s="9" t="s">
        <v>15</v>
      </c>
      <c r="DI12" s="9" t="s">
        <v>15</v>
      </c>
      <c r="DJ12" s="9" t="s">
        <v>15</v>
      </c>
      <c r="DK12" s="9" t="s">
        <v>15</v>
      </c>
      <c r="DL12" s="9" t="s">
        <v>15</v>
      </c>
      <c r="DM12" s="9" t="s">
        <v>15</v>
      </c>
      <c r="DN12" s="9" t="s">
        <v>15</v>
      </c>
      <c r="DO12" s="9" t="s">
        <v>15</v>
      </c>
      <c r="DP12" s="9" t="s">
        <v>15</v>
      </c>
      <c r="DQ12" s="9" t="s">
        <v>15</v>
      </c>
      <c r="DR12" s="9" t="s">
        <v>15</v>
      </c>
      <c r="DS12" s="9" t="s">
        <v>15</v>
      </c>
      <c r="DT12" s="9" t="s">
        <v>15</v>
      </c>
      <c r="DU12" s="9" t="s">
        <v>15</v>
      </c>
      <c r="DV12" s="9" t="s">
        <v>15</v>
      </c>
      <c r="DW12" s="9" t="s">
        <v>15</v>
      </c>
      <c r="DX12" s="9" t="s">
        <v>15</v>
      </c>
      <c r="DY12" s="9" t="s">
        <v>15</v>
      </c>
      <c r="DZ12" s="9" t="s">
        <v>15</v>
      </c>
      <c r="EA12" s="9" t="s">
        <v>15</v>
      </c>
      <c r="EB12" s="9" t="s">
        <v>15</v>
      </c>
      <c r="EC12" s="9" t="s">
        <v>15</v>
      </c>
      <c r="ED12" s="9" t="s">
        <v>15</v>
      </c>
      <c r="EE12" s="9" t="s">
        <v>15</v>
      </c>
      <c r="EF12" s="9" t="s">
        <v>15</v>
      </c>
      <c r="EG12" s="21" t="s">
        <v>15</v>
      </c>
      <c r="EH12" s="21" t="s">
        <v>15</v>
      </c>
      <c r="EI12" s="21" t="s">
        <v>15</v>
      </c>
      <c r="EJ12" s="37" t="s">
        <v>15</v>
      </c>
      <c r="EK12" s="37" t="s">
        <v>15</v>
      </c>
      <c r="EL12" s="37" t="s">
        <v>15</v>
      </c>
    </row>
    <row r="13" spans="1:142" x14ac:dyDescent="0.15">
      <c r="A13" s="10" t="s">
        <v>23</v>
      </c>
      <c r="B13" s="9" t="s">
        <v>15</v>
      </c>
      <c r="C13" s="9" t="s">
        <v>15</v>
      </c>
      <c r="D13" s="9" t="s">
        <v>15</v>
      </c>
      <c r="E13" s="9" t="s">
        <v>15</v>
      </c>
      <c r="F13" s="9" t="s">
        <v>15</v>
      </c>
      <c r="G13" s="9" t="s">
        <v>15</v>
      </c>
      <c r="H13" s="9" t="s">
        <v>15</v>
      </c>
      <c r="I13" s="9" t="s">
        <v>15</v>
      </c>
      <c r="J13" s="9" t="s">
        <v>15</v>
      </c>
      <c r="K13" s="9" t="s">
        <v>15</v>
      </c>
      <c r="L13" s="9" t="s">
        <v>15</v>
      </c>
      <c r="M13" s="9" t="s">
        <v>15</v>
      </c>
      <c r="N13" s="9" t="s">
        <v>15</v>
      </c>
      <c r="O13" s="9" t="s">
        <v>15</v>
      </c>
      <c r="P13" s="9" t="s">
        <v>15</v>
      </c>
      <c r="Q13" s="9" t="s">
        <v>15</v>
      </c>
      <c r="R13" s="9" t="s">
        <v>15</v>
      </c>
      <c r="S13" s="9" t="s">
        <v>15</v>
      </c>
      <c r="T13" s="9" t="s">
        <v>15</v>
      </c>
      <c r="U13" s="9" t="s">
        <v>15</v>
      </c>
      <c r="V13" s="9" t="s">
        <v>15</v>
      </c>
      <c r="W13" s="9" t="s">
        <v>15</v>
      </c>
      <c r="X13" s="9" t="s">
        <v>15</v>
      </c>
      <c r="Y13" s="9" t="s">
        <v>15</v>
      </c>
      <c r="Z13" s="9" t="s">
        <v>15</v>
      </c>
      <c r="AA13" s="9" t="s">
        <v>15</v>
      </c>
      <c r="AB13" s="9" t="s">
        <v>15</v>
      </c>
      <c r="AC13" s="9" t="s">
        <v>15</v>
      </c>
      <c r="AD13" s="9" t="s">
        <v>15</v>
      </c>
      <c r="AE13" s="9" t="s">
        <v>15</v>
      </c>
      <c r="AF13" s="9" t="s">
        <v>15</v>
      </c>
      <c r="AG13" s="9" t="s">
        <v>15</v>
      </c>
      <c r="AH13" s="9" t="s">
        <v>15</v>
      </c>
      <c r="AI13" s="9" t="s">
        <v>15</v>
      </c>
      <c r="AJ13" s="9" t="s">
        <v>15</v>
      </c>
      <c r="AK13" s="9" t="s">
        <v>15</v>
      </c>
      <c r="AL13" s="9" t="s">
        <v>15</v>
      </c>
      <c r="AM13" s="9" t="s">
        <v>15</v>
      </c>
      <c r="AN13" s="9" t="s">
        <v>15</v>
      </c>
      <c r="AO13" s="9" t="s">
        <v>15</v>
      </c>
      <c r="AP13" s="9" t="s">
        <v>15</v>
      </c>
      <c r="AQ13" s="9" t="s">
        <v>15</v>
      </c>
      <c r="AR13" s="9" t="s">
        <v>15</v>
      </c>
      <c r="AS13" s="9" t="s">
        <v>15</v>
      </c>
      <c r="AT13" s="9" t="s">
        <v>15</v>
      </c>
      <c r="AU13" s="9" t="s">
        <v>15</v>
      </c>
      <c r="AV13" s="9" t="s">
        <v>15</v>
      </c>
      <c r="AW13" s="9" t="s">
        <v>15</v>
      </c>
      <c r="AX13" s="9" t="s">
        <v>15</v>
      </c>
      <c r="AY13" s="9" t="s">
        <v>15</v>
      </c>
      <c r="AZ13" s="9" t="s">
        <v>15</v>
      </c>
      <c r="BA13" s="9" t="s">
        <v>15</v>
      </c>
      <c r="BB13" s="9" t="s">
        <v>15</v>
      </c>
      <c r="BC13" s="9" t="s">
        <v>15</v>
      </c>
      <c r="BD13" s="9" t="s">
        <v>15</v>
      </c>
      <c r="BE13" s="9" t="s">
        <v>15</v>
      </c>
      <c r="BF13" s="9" t="s">
        <v>15</v>
      </c>
      <c r="BG13" s="9">
        <v>4</v>
      </c>
      <c r="BH13" s="9">
        <v>5</v>
      </c>
      <c r="BI13" s="9" t="s">
        <v>169</v>
      </c>
      <c r="BJ13" s="9">
        <v>4</v>
      </c>
      <c r="BK13" s="9">
        <v>4</v>
      </c>
      <c r="BL13" s="9" t="s">
        <v>169</v>
      </c>
      <c r="BM13" s="9">
        <v>4</v>
      </c>
      <c r="BN13" s="9">
        <v>4</v>
      </c>
      <c r="BO13" s="9" t="s">
        <v>169</v>
      </c>
      <c r="BP13" s="9">
        <v>4</v>
      </c>
      <c r="BQ13" s="9">
        <v>4</v>
      </c>
      <c r="BR13" s="9" t="s">
        <v>169</v>
      </c>
      <c r="BS13" s="9">
        <v>6</v>
      </c>
      <c r="BT13" s="9">
        <v>6</v>
      </c>
      <c r="BU13" s="9" t="s">
        <v>170</v>
      </c>
      <c r="BV13" s="9">
        <v>6</v>
      </c>
      <c r="BW13" s="9">
        <v>6</v>
      </c>
      <c r="BX13" s="9" t="s">
        <v>170</v>
      </c>
      <c r="BY13" s="9">
        <v>6</v>
      </c>
      <c r="BZ13" s="9">
        <v>6</v>
      </c>
      <c r="CA13" s="9" t="s">
        <v>170</v>
      </c>
      <c r="CB13" s="9">
        <v>6</v>
      </c>
      <c r="CC13" s="9">
        <v>6</v>
      </c>
      <c r="CD13" s="9" t="s">
        <v>170</v>
      </c>
      <c r="CE13" s="9">
        <v>6</v>
      </c>
      <c r="CF13" s="9">
        <v>6</v>
      </c>
      <c r="CG13" s="9" t="s">
        <v>170</v>
      </c>
      <c r="CH13" s="9">
        <v>5</v>
      </c>
      <c r="CI13" s="9">
        <v>5</v>
      </c>
      <c r="CJ13" s="9" t="s">
        <v>169</v>
      </c>
      <c r="CK13" s="9">
        <v>5</v>
      </c>
      <c r="CL13" s="9">
        <v>4</v>
      </c>
      <c r="CM13" s="9" t="s">
        <v>169</v>
      </c>
      <c r="CN13" s="9">
        <v>5</v>
      </c>
      <c r="CO13" s="9">
        <v>4</v>
      </c>
      <c r="CP13" s="9" t="s">
        <v>169</v>
      </c>
      <c r="CQ13" s="9" t="s">
        <v>15</v>
      </c>
      <c r="CR13" s="9" t="s">
        <v>15</v>
      </c>
      <c r="CS13" s="9" t="s">
        <v>15</v>
      </c>
      <c r="CT13" s="9" t="s">
        <v>15</v>
      </c>
      <c r="CU13" s="9" t="s">
        <v>15</v>
      </c>
      <c r="CV13" s="9" t="s">
        <v>15</v>
      </c>
      <c r="CW13" s="9" t="s">
        <v>15</v>
      </c>
      <c r="CX13" s="9" t="s">
        <v>15</v>
      </c>
      <c r="CY13" s="9" t="s">
        <v>15</v>
      </c>
      <c r="CZ13" s="9" t="s">
        <v>15</v>
      </c>
      <c r="DA13" s="9" t="s">
        <v>15</v>
      </c>
      <c r="DB13" s="9" t="s">
        <v>15</v>
      </c>
      <c r="DC13" s="9" t="s">
        <v>15</v>
      </c>
      <c r="DD13" s="9" t="s">
        <v>15</v>
      </c>
      <c r="DE13" s="9" t="s">
        <v>15</v>
      </c>
      <c r="DF13" s="9" t="s">
        <v>15</v>
      </c>
      <c r="DG13" s="9" t="s">
        <v>15</v>
      </c>
      <c r="DH13" s="9" t="s">
        <v>15</v>
      </c>
      <c r="DI13" s="9" t="s">
        <v>15</v>
      </c>
      <c r="DJ13" s="9" t="s">
        <v>15</v>
      </c>
      <c r="DK13" s="9" t="s">
        <v>15</v>
      </c>
      <c r="DL13" s="9" t="s">
        <v>15</v>
      </c>
      <c r="DM13" s="9" t="s">
        <v>15</v>
      </c>
      <c r="DN13" s="9" t="s">
        <v>15</v>
      </c>
      <c r="DO13" s="9" t="s">
        <v>15</v>
      </c>
      <c r="DP13" s="9" t="s">
        <v>15</v>
      </c>
      <c r="DQ13" s="9" t="s">
        <v>15</v>
      </c>
      <c r="DR13" s="9" t="s">
        <v>15</v>
      </c>
      <c r="DS13" s="9" t="s">
        <v>15</v>
      </c>
      <c r="DT13" s="9" t="s">
        <v>15</v>
      </c>
      <c r="DU13" s="9" t="s">
        <v>15</v>
      </c>
      <c r="DV13" s="9" t="s">
        <v>15</v>
      </c>
      <c r="DW13" s="9" t="s">
        <v>15</v>
      </c>
      <c r="DX13" s="9" t="s">
        <v>15</v>
      </c>
      <c r="DY13" s="9" t="s">
        <v>15</v>
      </c>
      <c r="DZ13" s="9" t="s">
        <v>15</v>
      </c>
      <c r="EA13" s="9" t="s">
        <v>15</v>
      </c>
      <c r="EB13" s="9" t="s">
        <v>15</v>
      </c>
      <c r="EC13" s="9" t="s">
        <v>15</v>
      </c>
      <c r="ED13" s="9" t="s">
        <v>15</v>
      </c>
      <c r="EE13" s="9" t="s">
        <v>15</v>
      </c>
      <c r="EF13" s="9" t="s">
        <v>15</v>
      </c>
      <c r="EG13" s="21" t="s">
        <v>15</v>
      </c>
      <c r="EH13" s="21" t="s">
        <v>15</v>
      </c>
      <c r="EI13" s="21" t="s">
        <v>15</v>
      </c>
      <c r="EJ13" s="35" t="s">
        <v>15</v>
      </c>
      <c r="EK13" s="35" t="s">
        <v>15</v>
      </c>
      <c r="EL13" s="35" t="s">
        <v>15</v>
      </c>
    </row>
    <row r="14" spans="1:142" x14ac:dyDescent="0.15">
      <c r="A14" s="10" t="s">
        <v>24</v>
      </c>
      <c r="CE14" s="9">
        <v>6</v>
      </c>
      <c r="CF14" s="9">
        <v>4</v>
      </c>
      <c r="CG14" s="9" t="s">
        <v>169</v>
      </c>
      <c r="CH14" s="9">
        <v>6</v>
      </c>
      <c r="CI14" s="9">
        <v>4</v>
      </c>
      <c r="CJ14" s="9" t="s">
        <v>169</v>
      </c>
      <c r="CK14" s="9">
        <v>6</v>
      </c>
      <c r="CL14" s="9">
        <v>4</v>
      </c>
      <c r="CM14" s="9" t="s">
        <v>169</v>
      </c>
      <c r="CN14" s="9">
        <v>6</v>
      </c>
      <c r="CO14" s="9">
        <v>4</v>
      </c>
      <c r="CP14" s="9" t="s">
        <v>169</v>
      </c>
      <c r="CQ14" s="9" t="s">
        <v>15</v>
      </c>
      <c r="CR14" s="9" t="s">
        <v>15</v>
      </c>
      <c r="CS14" s="9" t="s">
        <v>15</v>
      </c>
      <c r="CT14" s="9" t="s">
        <v>15</v>
      </c>
      <c r="CU14" s="9" t="s">
        <v>15</v>
      </c>
      <c r="CV14" s="9" t="s">
        <v>15</v>
      </c>
      <c r="CW14" s="9" t="s">
        <v>15</v>
      </c>
      <c r="CX14" s="9" t="s">
        <v>15</v>
      </c>
      <c r="CY14" s="9" t="s">
        <v>15</v>
      </c>
      <c r="CZ14" s="9" t="s">
        <v>15</v>
      </c>
      <c r="DA14" s="9" t="s">
        <v>15</v>
      </c>
      <c r="DB14" s="9" t="s">
        <v>15</v>
      </c>
      <c r="DC14" s="9" t="s">
        <v>15</v>
      </c>
      <c r="DD14" s="9" t="s">
        <v>15</v>
      </c>
      <c r="DE14" s="9" t="s">
        <v>15</v>
      </c>
      <c r="DF14" s="9" t="s">
        <v>15</v>
      </c>
      <c r="DG14" s="9" t="s">
        <v>15</v>
      </c>
      <c r="DH14" s="9" t="s">
        <v>15</v>
      </c>
      <c r="DI14" s="9" t="s">
        <v>15</v>
      </c>
      <c r="DJ14" s="9" t="s">
        <v>15</v>
      </c>
      <c r="DK14" s="9" t="s">
        <v>15</v>
      </c>
      <c r="DL14" s="9" t="s">
        <v>15</v>
      </c>
      <c r="DM14" s="9" t="s">
        <v>15</v>
      </c>
      <c r="DN14" s="9" t="s">
        <v>15</v>
      </c>
      <c r="DO14" s="9" t="s">
        <v>15</v>
      </c>
      <c r="DP14" s="9" t="s">
        <v>15</v>
      </c>
      <c r="DQ14" s="9" t="s">
        <v>15</v>
      </c>
      <c r="DR14" s="9" t="s">
        <v>15</v>
      </c>
      <c r="DS14" s="9" t="s">
        <v>15</v>
      </c>
      <c r="DT14" s="9" t="s">
        <v>15</v>
      </c>
      <c r="DU14" s="9" t="s">
        <v>15</v>
      </c>
      <c r="DV14" s="9" t="s">
        <v>15</v>
      </c>
      <c r="DW14" s="9" t="s">
        <v>15</v>
      </c>
      <c r="DX14" s="9" t="s">
        <v>15</v>
      </c>
      <c r="DY14" s="9" t="s">
        <v>15</v>
      </c>
      <c r="DZ14" s="9" t="s">
        <v>15</v>
      </c>
      <c r="EA14" s="9" t="s">
        <v>15</v>
      </c>
      <c r="EB14" s="9" t="s">
        <v>15</v>
      </c>
      <c r="EC14" s="9" t="s">
        <v>15</v>
      </c>
      <c r="ED14" s="9" t="s">
        <v>15</v>
      </c>
      <c r="EE14" s="9" t="s">
        <v>15</v>
      </c>
      <c r="EF14" s="9" t="s">
        <v>15</v>
      </c>
      <c r="EG14" s="21" t="s">
        <v>15</v>
      </c>
      <c r="EH14" s="21" t="s">
        <v>15</v>
      </c>
      <c r="EI14" s="21" t="s">
        <v>15</v>
      </c>
      <c r="EJ14" s="35" t="s">
        <v>15</v>
      </c>
      <c r="EK14" s="35" t="s">
        <v>15</v>
      </c>
      <c r="EL14" s="35" t="s">
        <v>15</v>
      </c>
    </row>
    <row r="15" spans="1:142" x14ac:dyDescent="0.15">
      <c r="A15" s="10" t="s">
        <v>25</v>
      </c>
      <c r="B15" s="9" t="s">
        <v>15</v>
      </c>
      <c r="C15" s="9" t="s">
        <v>15</v>
      </c>
      <c r="D15" s="9" t="s">
        <v>15</v>
      </c>
      <c r="E15" s="9" t="s">
        <v>15</v>
      </c>
      <c r="F15" s="9" t="s">
        <v>15</v>
      </c>
      <c r="G15" s="9" t="s">
        <v>15</v>
      </c>
      <c r="H15" s="9" t="s">
        <v>15</v>
      </c>
      <c r="I15" s="9" t="s">
        <v>15</v>
      </c>
      <c r="J15" s="9" t="s">
        <v>15</v>
      </c>
      <c r="K15" s="9" t="s">
        <v>15</v>
      </c>
      <c r="L15" s="9" t="s">
        <v>15</v>
      </c>
      <c r="M15" s="9" t="s">
        <v>15</v>
      </c>
      <c r="N15" s="9" t="s">
        <v>15</v>
      </c>
      <c r="O15" s="9" t="s">
        <v>15</v>
      </c>
      <c r="P15" s="9" t="s">
        <v>15</v>
      </c>
      <c r="Q15" s="9" t="s">
        <v>15</v>
      </c>
      <c r="R15" s="9" t="s">
        <v>15</v>
      </c>
      <c r="S15" s="9" t="s">
        <v>15</v>
      </c>
      <c r="T15" s="9" t="s">
        <v>15</v>
      </c>
      <c r="U15" s="9" t="s">
        <v>15</v>
      </c>
      <c r="V15" s="9" t="s">
        <v>15</v>
      </c>
      <c r="W15" s="9" t="s">
        <v>15</v>
      </c>
      <c r="X15" s="9" t="s">
        <v>15</v>
      </c>
      <c r="Y15" s="9" t="s">
        <v>15</v>
      </c>
      <c r="Z15" s="9" t="s">
        <v>15</v>
      </c>
      <c r="AA15" s="9" t="s">
        <v>15</v>
      </c>
      <c r="AB15" s="9" t="s">
        <v>15</v>
      </c>
      <c r="AC15" s="9" t="s">
        <v>15</v>
      </c>
      <c r="AD15" s="9" t="s">
        <v>15</v>
      </c>
      <c r="AE15" s="9" t="s">
        <v>15</v>
      </c>
      <c r="AF15" s="9" t="s">
        <v>15</v>
      </c>
      <c r="AG15" s="9" t="s">
        <v>15</v>
      </c>
      <c r="AH15" s="9" t="s">
        <v>15</v>
      </c>
      <c r="AI15" s="9" t="s">
        <v>15</v>
      </c>
      <c r="AJ15" s="9" t="s">
        <v>15</v>
      </c>
      <c r="AK15" s="9" t="s">
        <v>15</v>
      </c>
      <c r="AL15" s="9" t="s">
        <v>15</v>
      </c>
      <c r="AM15" s="9" t="s">
        <v>15</v>
      </c>
      <c r="AN15" s="9" t="s">
        <v>15</v>
      </c>
      <c r="AO15" s="9" t="s">
        <v>15</v>
      </c>
      <c r="AP15" s="9" t="s">
        <v>15</v>
      </c>
      <c r="AQ15" s="9" t="s">
        <v>15</v>
      </c>
      <c r="AR15" s="9" t="s">
        <v>15</v>
      </c>
      <c r="AS15" s="9" t="s">
        <v>15</v>
      </c>
      <c r="AT15" s="9" t="s">
        <v>15</v>
      </c>
      <c r="AU15" s="9" t="s">
        <v>15</v>
      </c>
      <c r="AV15" s="9" t="s">
        <v>15</v>
      </c>
      <c r="AW15" s="9" t="s">
        <v>15</v>
      </c>
      <c r="AX15" s="9" t="s">
        <v>15</v>
      </c>
      <c r="AY15" s="9" t="s">
        <v>15</v>
      </c>
      <c r="AZ15" s="9" t="s">
        <v>15</v>
      </c>
      <c r="BA15" s="9" t="s">
        <v>15</v>
      </c>
      <c r="BB15" s="9" t="s">
        <v>15</v>
      </c>
      <c r="BC15" s="9" t="s">
        <v>15</v>
      </c>
      <c r="BD15" s="9" t="s">
        <v>15</v>
      </c>
      <c r="BE15" s="9" t="s">
        <v>15</v>
      </c>
      <c r="BF15" s="9" t="s">
        <v>15</v>
      </c>
      <c r="BG15" s="9" t="s">
        <v>15</v>
      </c>
      <c r="BH15" s="9" t="s">
        <v>15</v>
      </c>
      <c r="BI15" s="9" t="s">
        <v>15</v>
      </c>
      <c r="BJ15" s="9">
        <v>7</v>
      </c>
      <c r="BK15" s="9">
        <v>7</v>
      </c>
      <c r="BL15" s="9" t="s">
        <v>170</v>
      </c>
      <c r="BM15" s="9">
        <v>7</v>
      </c>
      <c r="BN15" s="9">
        <v>7</v>
      </c>
      <c r="BO15" s="9" t="s">
        <v>170</v>
      </c>
      <c r="BP15" s="9">
        <v>6</v>
      </c>
      <c r="BQ15" s="9">
        <v>6</v>
      </c>
      <c r="BR15" s="9" t="s">
        <v>170</v>
      </c>
      <c r="BS15" s="9">
        <v>6</v>
      </c>
      <c r="BT15" s="9">
        <v>6</v>
      </c>
      <c r="BU15" s="9" t="s">
        <v>170</v>
      </c>
      <c r="BV15" s="9">
        <v>5</v>
      </c>
      <c r="BW15" s="9">
        <v>6</v>
      </c>
      <c r="BX15" s="9" t="s">
        <v>170</v>
      </c>
      <c r="BY15" s="9">
        <v>5</v>
      </c>
      <c r="BZ15" s="9">
        <v>5</v>
      </c>
      <c r="CA15" s="9" t="s">
        <v>170</v>
      </c>
      <c r="CB15" s="9">
        <v>5</v>
      </c>
      <c r="CC15" s="9">
        <v>6</v>
      </c>
      <c r="CD15" s="9" t="s">
        <v>170</v>
      </c>
      <c r="CE15" s="9">
        <v>5</v>
      </c>
      <c r="CF15" s="9">
        <v>6</v>
      </c>
      <c r="CG15" s="9" t="s">
        <v>170</v>
      </c>
      <c r="CH15" s="9">
        <v>5</v>
      </c>
      <c r="CI15" s="9">
        <v>6</v>
      </c>
      <c r="CJ15" s="9" t="s">
        <v>170</v>
      </c>
      <c r="CK15" s="9">
        <v>5</v>
      </c>
      <c r="CL15" s="9">
        <v>5</v>
      </c>
      <c r="CM15" s="9" t="s">
        <v>169</v>
      </c>
      <c r="CN15" s="9">
        <v>5</v>
      </c>
      <c r="CO15" s="9">
        <v>5</v>
      </c>
      <c r="CP15" s="9" t="s">
        <v>169</v>
      </c>
      <c r="CQ15" s="9">
        <v>5</v>
      </c>
      <c r="CR15" s="9">
        <v>5</v>
      </c>
      <c r="CS15" s="9" t="s">
        <v>169</v>
      </c>
      <c r="CT15" s="9">
        <v>5</v>
      </c>
      <c r="CU15" s="9">
        <v>5</v>
      </c>
      <c r="CV15" s="9" t="s">
        <v>169</v>
      </c>
      <c r="CW15" s="9">
        <v>5</v>
      </c>
      <c r="CX15" s="9">
        <v>5</v>
      </c>
      <c r="CY15" s="9" t="s">
        <v>169</v>
      </c>
      <c r="CZ15" s="9">
        <v>5</v>
      </c>
      <c r="DA15" s="9">
        <v>5</v>
      </c>
      <c r="DB15" s="9" t="s">
        <v>169</v>
      </c>
      <c r="DC15" s="9">
        <v>5</v>
      </c>
      <c r="DD15" s="9">
        <v>5</v>
      </c>
      <c r="DE15" s="9" t="s">
        <v>169</v>
      </c>
      <c r="DF15" s="9">
        <v>5</v>
      </c>
      <c r="DG15" s="9">
        <v>5</v>
      </c>
      <c r="DH15" s="9" t="s">
        <v>169</v>
      </c>
      <c r="DI15" s="9">
        <v>6</v>
      </c>
      <c r="DJ15" s="9">
        <v>5</v>
      </c>
      <c r="DK15" s="9" t="s">
        <v>170</v>
      </c>
      <c r="DL15" s="9">
        <v>6</v>
      </c>
      <c r="DM15" s="9">
        <v>5</v>
      </c>
      <c r="DN15" s="9" t="s">
        <v>170</v>
      </c>
      <c r="DO15" s="9">
        <v>5</v>
      </c>
      <c r="DP15" s="9">
        <v>5</v>
      </c>
      <c r="DQ15" s="9" t="s">
        <v>169</v>
      </c>
      <c r="DR15" s="9">
        <v>5</v>
      </c>
      <c r="DS15" s="9">
        <v>5</v>
      </c>
      <c r="DT15" s="9" t="s">
        <v>169</v>
      </c>
      <c r="DU15" s="9">
        <v>5</v>
      </c>
      <c r="DV15" s="9">
        <v>5</v>
      </c>
      <c r="DW15" s="9" t="s">
        <v>169</v>
      </c>
      <c r="DX15" s="9">
        <v>5</v>
      </c>
      <c r="DY15" s="9">
        <v>5</v>
      </c>
      <c r="DZ15" s="9" t="s">
        <v>169</v>
      </c>
      <c r="EA15" s="9">
        <v>5</v>
      </c>
      <c r="EB15" s="9">
        <v>5</v>
      </c>
      <c r="EC15" s="9" t="s">
        <v>169</v>
      </c>
      <c r="ED15" s="9">
        <v>5</v>
      </c>
      <c r="EE15" s="9">
        <v>5</v>
      </c>
      <c r="EF15" s="9" t="s">
        <v>169</v>
      </c>
      <c r="EG15" s="21">
        <v>5</v>
      </c>
      <c r="EH15" s="21">
        <v>5</v>
      </c>
      <c r="EI15" s="21" t="s">
        <v>169</v>
      </c>
      <c r="EJ15" s="37">
        <v>5</v>
      </c>
      <c r="EK15" s="37">
        <v>5</v>
      </c>
      <c r="EL15" s="37" t="s">
        <v>169</v>
      </c>
    </row>
    <row r="16" spans="1:142" x14ac:dyDescent="0.15">
      <c r="A16" s="10" t="s">
        <v>26</v>
      </c>
      <c r="B16" s="9" t="s">
        <v>15</v>
      </c>
      <c r="C16" s="9" t="s">
        <v>15</v>
      </c>
      <c r="D16" s="9" t="s">
        <v>15</v>
      </c>
      <c r="E16" s="9" t="s">
        <v>15</v>
      </c>
      <c r="F16" s="9" t="s">
        <v>15</v>
      </c>
      <c r="G16" s="9" t="s">
        <v>15</v>
      </c>
      <c r="H16" s="9" t="s">
        <v>15</v>
      </c>
      <c r="I16" s="9" t="s">
        <v>15</v>
      </c>
      <c r="J16" s="9" t="s">
        <v>15</v>
      </c>
      <c r="K16" s="9" t="s">
        <v>15</v>
      </c>
      <c r="L16" s="9" t="s">
        <v>15</v>
      </c>
      <c r="M16" s="9" t="s">
        <v>15</v>
      </c>
      <c r="N16" s="9" t="s">
        <v>15</v>
      </c>
      <c r="O16" s="9" t="s">
        <v>15</v>
      </c>
      <c r="P16" s="9" t="s">
        <v>15</v>
      </c>
      <c r="Q16" s="9" t="s">
        <v>15</v>
      </c>
      <c r="R16" s="9" t="s">
        <v>15</v>
      </c>
      <c r="S16" s="9" t="s">
        <v>15</v>
      </c>
      <c r="T16" s="9" t="s">
        <v>15</v>
      </c>
      <c r="U16" s="9" t="s">
        <v>15</v>
      </c>
      <c r="V16" s="9" t="s">
        <v>15</v>
      </c>
      <c r="W16" s="9" t="s">
        <v>15</v>
      </c>
      <c r="X16" s="9" t="s">
        <v>15</v>
      </c>
      <c r="Y16" s="9" t="s">
        <v>15</v>
      </c>
      <c r="Z16" s="9" t="s">
        <v>15</v>
      </c>
      <c r="AA16" s="9" t="s">
        <v>15</v>
      </c>
      <c r="AB16" s="9" t="s">
        <v>15</v>
      </c>
      <c r="AC16" s="9">
        <v>4</v>
      </c>
      <c r="AD16" s="9">
        <v>3</v>
      </c>
      <c r="AE16" s="9" t="s">
        <v>169</v>
      </c>
      <c r="AF16" s="9">
        <v>4</v>
      </c>
      <c r="AG16" s="9">
        <v>3</v>
      </c>
      <c r="AH16" s="9" t="s">
        <v>169</v>
      </c>
      <c r="AI16" s="9">
        <v>4</v>
      </c>
      <c r="AJ16" s="9">
        <v>3</v>
      </c>
      <c r="AK16" s="9" t="s">
        <v>169</v>
      </c>
      <c r="AL16" s="9">
        <v>3</v>
      </c>
      <c r="AM16" s="9">
        <v>3</v>
      </c>
      <c r="AN16" s="9" t="s">
        <v>169</v>
      </c>
      <c r="AO16" s="9">
        <v>2</v>
      </c>
      <c r="AP16" s="9">
        <v>3</v>
      </c>
      <c r="AQ16" s="9" t="s">
        <v>174</v>
      </c>
      <c r="AR16" s="9">
        <v>2</v>
      </c>
      <c r="AS16" s="9">
        <v>3</v>
      </c>
      <c r="AT16" s="9" t="s">
        <v>174</v>
      </c>
      <c r="AU16" s="9">
        <v>2</v>
      </c>
      <c r="AV16" s="9">
        <v>3</v>
      </c>
      <c r="AW16" s="9" t="s">
        <v>174</v>
      </c>
      <c r="AX16" s="9">
        <v>2</v>
      </c>
      <c r="AY16" s="9">
        <v>2</v>
      </c>
      <c r="AZ16" s="9" t="s">
        <v>174</v>
      </c>
      <c r="BA16" s="9">
        <v>2</v>
      </c>
      <c r="BB16" s="9">
        <v>2</v>
      </c>
      <c r="BC16" s="9" t="s">
        <v>174</v>
      </c>
      <c r="BD16" s="9">
        <v>2</v>
      </c>
      <c r="BE16" s="9">
        <v>2</v>
      </c>
      <c r="BF16" s="9" t="s">
        <v>174</v>
      </c>
      <c r="BG16" s="9">
        <v>3</v>
      </c>
      <c r="BH16" s="9">
        <v>3</v>
      </c>
      <c r="BI16" s="9" t="s">
        <v>169</v>
      </c>
      <c r="BJ16" s="9">
        <v>4</v>
      </c>
      <c r="BK16" s="9">
        <v>2</v>
      </c>
      <c r="BL16" s="9" t="s">
        <v>169</v>
      </c>
      <c r="BM16" s="9">
        <v>4</v>
      </c>
      <c r="BN16" s="9">
        <v>2</v>
      </c>
      <c r="BO16" s="9" t="s">
        <v>169</v>
      </c>
      <c r="BP16" s="9">
        <v>4</v>
      </c>
      <c r="BQ16" s="9">
        <v>2</v>
      </c>
      <c r="BR16" s="9" t="s">
        <v>169</v>
      </c>
      <c r="BS16" s="9">
        <v>4</v>
      </c>
      <c r="BT16" s="9">
        <v>2</v>
      </c>
      <c r="BU16" s="9" t="s">
        <v>169</v>
      </c>
      <c r="BV16" s="9">
        <v>4</v>
      </c>
      <c r="BW16" s="9">
        <v>2</v>
      </c>
      <c r="BX16" s="9" t="s">
        <v>169</v>
      </c>
      <c r="BY16" s="9">
        <v>4</v>
      </c>
      <c r="BZ16" s="9">
        <v>2</v>
      </c>
      <c r="CA16" s="9" t="s">
        <v>169</v>
      </c>
      <c r="CB16" s="9">
        <v>4</v>
      </c>
      <c r="CC16" s="9">
        <v>2</v>
      </c>
      <c r="CD16" s="9" t="s">
        <v>169</v>
      </c>
      <c r="CE16" s="9">
        <v>2</v>
      </c>
      <c r="CF16" s="9">
        <v>2</v>
      </c>
      <c r="CG16" s="9" t="s">
        <v>174</v>
      </c>
      <c r="CH16" s="9">
        <v>2</v>
      </c>
      <c r="CI16" s="9">
        <v>2</v>
      </c>
      <c r="CJ16" s="9" t="s">
        <v>174</v>
      </c>
      <c r="CK16" s="9">
        <v>2</v>
      </c>
      <c r="CL16" s="9">
        <v>2</v>
      </c>
      <c r="CM16" s="9" t="s">
        <v>174</v>
      </c>
      <c r="CN16" s="9">
        <v>2</v>
      </c>
      <c r="CO16" s="9">
        <v>2</v>
      </c>
      <c r="CP16" s="9" t="s">
        <v>174</v>
      </c>
      <c r="CQ16" s="9">
        <v>2</v>
      </c>
      <c r="CR16" s="9">
        <v>2</v>
      </c>
      <c r="CS16" s="9" t="s">
        <v>174</v>
      </c>
      <c r="CT16" s="9">
        <v>2</v>
      </c>
      <c r="CU16" s="9">
        <v>2</v>
      </c>
      <c r="CV16" s="9" t="s">
        <v>174</v>
      </c>
      <c r="CW16" s="9">
        <v>2</v>
      </c>
      <c r="CX16" s="9">
        <v>2</v>
      </c>
      <c r="CY16" s="9" t="s">
        <v>174</v>
      </c>
      <c r="CZ16" s="9">
        <v>2</v>
      </c>
      <c r="DA16" s="9">
        <v>2</v>
      </c>
      <c r="DB16" s="9" t="s">
        <v>174</v>
      </c>
      <c r="DC16" s="9">
        <v>2</v>
      </c>
      <c r="DD16" s="9">
        <v>2</v>
      </c>
      <c r="DE16" s="9" t="s">
        <v>174</v>
      </c>
      <c r="DF16" s="9">
        <v>2</v>
      </c>
      <c r="DG16" s="9">
        <v>2</v>
      </c>
      <c r="DH16" s="9" t="s">
        <v>174</v>
      </c>
      <c r="DI16" s="9">
        <v>2</v>
      </c>
      <c r="DJ16" s="9">
        <v>2</v>
      </c>
      <c r="DK16" s="9" t="s">
        <v>174</v>
      </c>
      <c r="DL16" s="9">
        <v>2</v>
      </c>
      <c r="DM16" s="9">
        <v>2</v>
      </c>
      <c r="DN16" s="9" t="s">
        <v>174</v>
      </c>
      <c r="DO16" s="9">
        <v>2</v>
      </c>
      <c r="DP16" s="9">
        <v>2</v>
      </c>
      <c r="DQ16" s="9" t="s">
        <v>174</v>
      </c>
      <c r="DR16" s="9">
        <v>2</v>
      </c>
      <c r="DS16" s="9">
        <v>2</v>
      </c>
      <c r="DT16" s="9" t="s">
        <v>174</v>
      </c>
      <c r="DU16" s="9">
        <v>2</v>
      </c>
      <c r="DV16" s="9">
        <v>2</v>
      </c>
      <c r="DW16" s="9" t="s">
        <v>174</v>
      </c>
      <c r="DX16" s="9">
        <v>2</v>
      </c>
      <c r="DY16" s="9">
        <v>2</v>
      </c>
      <c r="DZ16" s="9" t="s">
        <v>174</v>
      </c>
      <c r="EA16" s="9">
        <v>2</v>
      </c>
      <c r="EB16" s="9">
        <v>2</v>
      </c>
      <c r="EC16" s="9" t="s">
        <v>174</v>
      </c>
      <c r="ED16" s="9">
        <v>2</v>
      </c>
      <c r="EE16" s="9">
        <v>2</v>
      </c>
      <c r="EF16" s="9" t="s">
        <v>174</v>
      </c>
      <c r="EG16" s="21">
        <v>2</v>
      </c>
      <c r="EH16" s="21">
        <v>2</v>
      </c>
      <c r="EI16" s="21" t="s">
        <v>174</v>
      </c>
      <c r="EJ16" s="37">
        <v>2</v>
      </c>
      <c r="EK16" s="37">
        <v>2</v>
      </c>
      <c r="EL16" s="37" t="s">
        <v>174</v>
      </c>
    </row>
    <row r="17" spans="1:142" x14ac:dyDescent="0.15">
      <c r="A17" s="10" t="s">
        <v>27</v>
      </c>
      <c r="CE17" s="9">
        <v>2</v>
      </c>
      <c r="CF17" s="9">
        <v>2</v>
      </c>
      <c r="CG17" s="9" t="s">
        <v>174</v>
      </c>
      <c r="CH17" s="9">
        <v>2</v>
      </c>
      <c r="CI17" s="9">
        <v>2</v>
      </c>
      <c r="CJ17" s="9" t="s">
        <v>174</v>
      </c>
      <c r="CK17" s="9">
        <v>2</v>
      </c>
      <c r="CL17" s="9">
        <v>2</v>
      </c>
      <c r="CM17" s="9" t="s">
        <v>174</v>
      </c>
      <c r="CN17" s="9">
        <v>2</v>
      </c>
      <c r="CO17" s="9">
        <v>2</v>
      </c>
      <c r="CP17" s="9" t="s">
        <v>174</v>
      </c>
      <c r="CQ17" s="9" t="s">
        <v>15</v>
      </c>
      <c r="CR17" s="9" t="s">
        <v>15</v>
      </c>
      <c r="CS17" s="9" t="s">
        <v>15</v>
      </c>
      <c r="CT17" s="9" t="s">
        <v>15</v>
      </c>
      <c r="CU17" s="9" t="s">
        <v>15</v>
      </c>
      <c r="CV17" s="9" t="s">
        <v>15</v>
      </c>
      <c r="CW17" s="9" t="s">
        <v>15</v>
      </c>
      <c r="CX17" s="9" t="s">
        <v>15</v>
      </c>
      <c r="CY17" s="9" t="s">
        <v>15</v>
      </c>
      <c r="CZ17" s="9" t="s">
        <v>15</v>
      </c>
      <c r="DA17" s="9" t="s">
        <v>15</v>
      </c>
      <c r="DB17" s="9" t="s">
        <v>15</v>
      </c>
      <c r="DC17" s="9" t="s">
        <v>15</v>
      </c>
      <c r="DD17" s="9" t="s">
        <v>15</v>
      </c>
      <c r="DE17" s="9" t="s">
        <v>15</v>
      </c>
      <c r="DF17" s="9" t="s">
        <v>15</v>
      </c>
      <c r="DG17" s="9" t="s">
        <v>15</v>
      </c>
      <c r="DH17" s="9" t="s">
        <v>15</v>
      </c>
      <c r="DI17" s="9" t="s">
        <v>15</v>
      </c>
      <c r="DJ17" s="9" t="s">
        <v>15</v>
      </c>
      <c r="DK17" s="9" t="s">
        <v>15</v>
      </c>
      <c r="DL17" s="9" t="s">
        <v>15</v>
      </c>
      <c r="DM17" s="9" t="s">
        <v>15</v>
      </c>
      <c r="DN17" s="9" t="s">
        <v>15</v>
      </c>
      <c r="DO17" s="9" t="s">
        <v>15</v>
      </c>
      <c r="DP17" s="9" t="s">
        <v>15</v>
      </c>
      <c r="DQ17" s="9" t="s">
        <v>15</v>
      </c>
      <c r="DR17" s="9" t="s">
        <v>15</v>
      </c>
      <c r="DS17" s="9" t="s">
        <v>15</v>
      </c>
      <c r="DT17" s="9" t="s">
        <v>15</v>
      </c>
      <c r="DU17" s="9" t="s">
        <v>15</v>
      </c>
      <c r="DV17" s="9" t="s">
        <v>15</v>
      </c>
      <c r="DW17" s="9" t="s">
        <v>15</v>
      </c>
      <c r="DX17" s="9" t="s">
        <v>15</v>
      </c>
      <c r="DY17" s="9" t="s">
        <v>15</v>
      </c>
      <c r="DZ17" s="9" t="s">
        <v>15</v>
      </c>
      <c r="ED17" s="9" t="s">
        <v>15</v>
      </c>
      <c r="EE17" s="9" t="s">
        <v>15</v>
      </c>
      <c r="EF17" s="9" t="s">
        <v>15</v>
      </c>
      <c r="EG17" s="21" t="s">
        <v>15</v>
      </c>
      <c r="EH17" s="21" t="s">
        <v>15</v>
      </c>
      <c r="EI17" s="21" t="s">
        <v>15</v>
      </c>
      <c r="EJ17" s="35" t="s">
        <v>15</v>
      </c>
      <c r="EK17" s="35" t="s">
        <v>15</v>
      </c>
      <c r="EL17" s="35" t="s">
        <v>15</v>
      </c>
    </row>
    <row r="18" spans="1:142" x14ac:dyDescent="0.15">
      <c r="A18" s="10" t="s">
        <v>270</v>
      </c>
      <c r="B18" s="9" t="s">
        <v>15</v>
      </c>
      <c r="C18" s="9" t="s">
        <v>15</v>
      </c>
      <c r="D18" s="9" t="s">
        <v>15</v>
      </c>
      <c r="E18" s="9" t="s">
        <v>15</v>
      </c>
      <c r="F18" s="9" t="s">
        <v>15</v>
      </c>
      <c r="G18" s="9" t="s">
        <v>15</v>
      </c>
      <c r="H18" s="9" t="s">
        <v>15</v>
      </c>
      <c r="I18" s="9" t="s">
        <v>15</v>
      </c>
      <c r="J18" s="9" t="s">
        <v>15</v>
      </c>
      <c r="K18" s="9" t="s">
        <v>15</v>
      </c>
      <c r="L18" s="9" t="s">
        <v>15</v>
      </c>
      <c r="M18" s="9" t="s">
        <v>15</v>
      </c>
      <c r="N18" s="9" t="s">
        <v>15</v>
      </c>
      <c r="O18" s="9" t="s">
        <v>15</v>
      </c>
      <c r="P18" s="9" t="s">
        <v>15</v>
      </c>
      <c r="Q18" s="9" t="s">
        <v>15</v>
      </c>
      <c r="R18" s="9" t="s">
        <v>15</v>
      </c>
      <c r="S18" s="9" t="s">
        <v>15</v>
      </c>
      <c r="T18" s="9" t="s">
        <v>15</v>
      </c>
      <c r="U18" s="9" t="s">
        <v>15</v>
      </c>
      <c r="V18" s="9" t="s">
        <v>15</v>
      </c>
      <c r="W18" s="9" t="s">
        <v>15</v>
      </c>
      <c r="X18" s="9" t="s">
        <v>15</v>
      </c>
      <c r="Y18" s="9" t="s">
        <v>15</v>
      </c>
      <c r="Z18" s="9" t="s">
        <v>15</v>
      </c>
      <c r="AA18" s="9" t="s">
        <v>15</v>
      </c>
      <c r="AB18" s="9" t="s">
        <v>15</v>
      </c>
      <c r="AC18" s="9" t="s">
        <v>15</v>
      </c>
      <c r="AD18" s="9" t="s">
        <v>15</v>
      </c>
      <c r="AE18" s="9" t="s">
        <v>15</v>
      </c>
      <c r="AF18" s="9" t="s">
        <v>15</v>
      </c>
      <c r="AG18" s="9" t="s">
        <v>15</v>
      </c>
      <c r="AH18" s="9" t="s">
        <v>15</v>
      </c>
      <c r="AI18" s="9" t="s">
        <v>15</v>
      </c>
      <c r="AJ18" s="9" t="s">
        <v>15</v>
      </c>
      <c r="AK18" s="9" t="s">
        <v>15</v>
      </c>
      <c r="AL18" s="9" t="s">
        <v>15</v>
      </c>
      <c r="AM18" s="9" t="s">
        <v>15</v>
      </c>
      <c r="AN18" s="9" t="s">
        <v>15</v>
      </c>
      <c r="AO18" s="9" t="s">
        <v>15</v>
      </c>
      <c r="AP18" s="9" t="s">
        <v>15</v>
      </c>
      <c r="AQ18" s="9" t="s">
        <v>15</v>
      </c>
      <c r="AR18" s="9" t="s">
        <v>15</v>
      </c>
      <c r="AS18" s="9" t="s">
        <v>15</v>
      </c>
      <c r="AT18" s="9" t="s">
        <v>15</v>
      </c>
      <c r="AU18" s="9" t="s">
        <v>15</v>
      </c>
      <c r="AV18" s="9" t="s">
        <v>15</v>
      </c>
      <c r="AW18" s="9" t="s">
        <v>15</v>
      </c>
      <c r="AX18" s="9" t="s">
        <v>15</v>
      </c>
      <c r="AY18" s="9" t="s">
        <v>15</v>
      </c>
      <c r="AZ18" s="9" t="s">
        <v>15</v>
      </c>
      <c r="BA18" s="9" t="s">
        <v>15</v>
      </c>
      <c r="BB18" s="9" t="s">
        <v>15</v>
      </c>
      <c r="BC18" s="9" t="s">
        <v>15</v>
      </c>
      <c r="BD18" s="9" t="s">
        <v>15</v>
      </c>
      <c r="BE18" s="9" t="s">
        <v>15</v>
      </c>
      <c r="BF18" s="9" t="s">
        <v>15</v>
      </c>
      <c r="BG18" s="9" t="s">
        <v>15</v>
      </c>
      <c r="BH18" s="9" t="s">
        <v>15</v>
      </c>
      <c r="BI18" s="9" t="s">
        <v>15</v>
      </c>
      <c r="BJ18" s="9" t="s">
        <v>15</v>
      </c>
      <c r="BK18" s="9" t="s">
        <v>15</v>
      </c>
      <c r="BL18" s="9" t="s">
        <v>15</v>
      </c>
      <c r="BM18" s="9" t="s">
        <v>15</v>
      </c>
      <c r="BN18" s="9" t="s">
        <v>15</v>
      </c>
      <c r="BO18" s="9" t="s">
        <v>15</v>
      </c>
      <c r="BP18" s="9" t="s">
        <v>15</v>
      </c>
      <c r="BQ18" s="9" t="s">
        <v>15</v>
      </c>
      <c r="BR18" s="9" t="s">
        <v>15</v>
      </c>
      <c r="BS18" s="9" t="s">
        <v>15</v>
      </c>
      <c r="BT18" s="9" t="s">
        <v>15</v>
      </c>
      <c r="BU18" s="9" t="s">
        <v>15</v>
      </c>
      <c r="BV18" s="9" t="s">
        <v>15</v>
      </c>
      <c r="BW18" s="9" t="s">
        <v>15</v>
      </c>
      <c r="BX18" s="9" t="s">
        <v>15</v>
      </c>
      <c r="BY18" s="9" t="s">
        <v>15</v>
      </c>
      <c r="BZ18" s="9" t="s">
        <v>15</v>
      </c>
      <c r="CA18" s="9" t="s">
        <v>15</v>
      </c>
      <c r="CB18" s="9" t="s">
        <v>15</v>
      </c>
      <c r="CC18" s="9" t="s">
        <v>15</v>
      </c>
      <c r="CD18" s="9" t="s">
        <v>15</v>
      </c>
      <c r="CE18" s="9" t="s">
        <v>15</v>
      </c>
      <c r="CF18" s="9" t="s">
        <v>15</v>
      </c>
      <c r="CG18" s="9" t="s">
        <v>15</v>
      </c>
      <c r="CH18" s="9" t="s">
        <v>15</v>
      </c>
      <c r="CI18" s="9" t="s">
        <v>15</v>
      </c>
      <c r="CJ18" s="9" t="s">
        <v>15</v>
      </c>
      <c r="CK18" s="9">
        <v>7</v>
      </c>
      <c r="CL18" s="9">
        <v>5</v>
      </c>
      <c r="CM18" s="9" t="s">
        <v>170</v>
      </c>
      <c r="CN18" s="9">
        <v>7</v>
      </c>
      <c r="CO18" s="9">
        <v>5</v>
      </c>
      <c r="CP18" s="9" t="s">
        <v>170</v>
      </c>
      <c r="CQ18" s="9">
        <v>7</v>
      </c>
      <c r="CR18" s="9">
        <v>5</v>
      </c>
      <c r="CS18" s="9" t="s">
        <v>170</v>
      </c>
      <c r="CT18" s="9">
        <v>7</v>
      </c>
      <c r="CU18" s="9">
        <v>5</v>
      </c>
      <c r="CV18" s="9" t="s">
        <v>170</v>
      </c>
      <c r="CW18" s="9">
        <v>7</v>
      </c>
      <c r="CX18" s="9">
        <v>5</v>
      </c>
      <c r="CY18" s="9" t="s">
        <v>170</v>
      </c>
      <c r="CZ18" s="9">
        <v>7</v>
      </c>
      <c r="DA18" s="9">
        <v>5</v>
      </c>
      <c r="DB18" s="9" t="s">
        <v>170</v>
      </c>
      <c r="DC18" s="9">
        <v>6</v>
      </c>
      <c r="DD18" s="9">
        <v>5</v>
      </c>
      <c r="DE18" s="9" t="s">
        <v>170</v>
      </c>
      <c r="DF18" s="9">
        <v>6</v>
      </c>
      <c r="DG18" s="9">
        <v>5</v>
      </c>
      <c r="DH18" s="9" t="s">
        <v>170</v>
      </c>
      <c r="DI18" s="9">
        <v>6</v>
      </c>
      <c r="DJ18" s="9">
        <v>5</v>
      </c>
      <c r="DK18" s="9" t="s">
        <v>170</v>
      </c>
      <c r="DL18" s="9">
        <v>6</v>
      </c>
      <c r="DM18" s="9">
        <v>5</v>
      </c>
      <c r="DN18" s="9" t="s">
        <v>170</v>
      </c>
      <c r="DO18" s="9">
        <v>6</v>
      </c>
      <c r="DP18" s="9">
        <v>5</v>
      </c>
      <c r="DQ18" s="9" t="s">
        <v>170</v>
      </c>
      <c r="DR18" s="9">
        <v>6</v>
      </c>
      <c r="DS18" s="9">
        <v>5</v>
      </c>
      <c r="DT18" s="9" t="s">
        <v>170</v>
      </c>
      <c r="DU18" s="9">
        <v>6</v>
      </c>
      <c r="DV18" s="9">
        <v>5</v>
      </c>
      <c r="DW18" s="9" t="s">
        <v>170</v>
      </c>
      <c r="DX18" s="9">
        <v>6</v>
      </c>
      <c r="DY18" s="9">
        <v>5</v>
      </c>
      <c r="DZ18" s="9" t="s">
        <v>170</v>
      </c>
      <c r="EA18" s="9">
        <v>6</v>
      </c>
      <c r="EB18" s="9">
        <v>5</v>
      </c>
      <c r="EC18" s="9" t="s">
        <v>170</v>
      </c>
      <c r="ED18" s="9">
        <v>6</v>
      </c>
      <c r="EE18" s="9">
        <v>5</v>
      </c>
      <c r="EF18" s="9" t="s">
        <v>170</v>
      </c>
      <c r="EG18" s="21">
        <v>6</v>
      </c>
      <c r="EH18" s="21">
        <v>5</v>
      </c>
      <c r="EI18" s="21" t="s">
        <v>170</v>
      </c>
      <c r="EJ18" s="37">
        <v>6</v>
      </c>
      <c r="EK18" s="37">
        <v>5</v>
      </c>
      <c r="EL18" s="37" t="s">
        <v>170</v>
      </c>
    </row>
    <row r="19" spans="1:142" x14ac:dyDescent="0.15">
      <c r="A19" s="10" t="s">
        <v>28</v>
      </c>
      <c r="B19" s="9" t="s">
        <v>15</v>
      </c>
      <c r="C19" s="9" t="s">
        <v>15</v>
      </c>
      <c r="D19" s="9" t="s">
        <v>15</v>
      </c>
      <c r="E19" s="9" t="s">
        <v>15</v>
      </c>
      <c r="F19" s="9" t="s">
        <v>15</v>
      </c>
      <c r="G19" s="9" t="s">
        <v>15</v>
      </c>
      <c r="H19" s="9" t="s">
        <v>15</v>
      </c>
      <c r="I19" s="9" t="s">
        <v>15</v>
      </c>
      <c r="J19" s="9" t="s">
        <v>15</v>
      </c>
      <c r="K19" s="9" t="s">
        <v>15</v>
      </c>
      <c r="L19" s="9" t="s">
        <v>15</v>
      </c>
      <c r="M19" s="9" t="s">
        <v>15</v>
      </c>
      <c r="N19" s="9" t="s">
        <v>15</v>
      </c>
      <c r="O19" s="9" t="s">
        <v>15</v>
      </c>
      <c r="P19" s="9" t="s">
        <v>15</v>
      </c>
      <c r="Q19" s="9" t="s">
        <v>15</v>
      </c>
      <c r="R19" s="9" t="s">
        <v>15</v>
      </c>
      <c r="S19" s="9" t="s">
        <v>15</v>
      </c>
      <c r="T19" s="9" t="s">
        <v>15</v>
      </c>
      <c r="U19" s="9" t="s">
        <v>15</v>
      </c>
      <c r="V19" s="9" t="s">
        <v>15</v>
      </c>
      <c r="W19" s="9" t="s">
        <v>15</v>
      </c>
      <c r="X19" s="9" t="s">
        <v>15</v>
      </c>
      <c r="Y19" s="9" t="s">
        <v>15</v>
      </c>
      <c r="Z19" s="9" t="s">
        <v>15</v>
      </c>
      <c r="AA19" s="9" t="s">
        <v>15</v>
      </c>
      <c r="AB19" s="9" t="s">
        <v>15</v>
      </c>
      <c r="AC19" s="9" t="s">
        <v>15</v>
      </c>
      <c r="AD19" s="9" t="s">
        <v>15</v>
      </c>
      <c r="AE19" s="9" t="s">
        <v>15</v>
      </c>
      <c r="AF19" s="9" t="s">
        <v>15</v>
      </c>
      <c r="AG19" s="9" t="s">
        <v>15</v>
      </c>
      <c r="AH19" s="9" t="s">
        <v>15</v>
      </c>
      <c r="AI19" s="9" t="s">
        <v>15</v>
      </c>
      <c r="AJ19" s="9" t="s">
        <v>15</v>
      </c>
      <c r="AK19" s="9" t="s">
        <v>15</v>
      </c>
      <c r="AL19" s="9" t="s">
        <v>15</v>
      </c>
      <c r="AM19" s="9" t="s">
        <v>15</v>
      </c>
      <c r="AN19" s="9" t="s">
        <v>15</v>
      </c>
      <c r="AO19" s="9" t="s">
        <v>15</v>
      </c>
      <c r="AP19" s="9" t="s">
        <v>15</v>
      </c>
      <c r="AQ19" s="9" t="s">
        <v>15</v>
      </c>
      <c r="AR19" s="9" t="s">
        <v>15</v>
      </c>
      <c r="AS19" s="9" t="s">
        <v>15</v>
      </c>
      <c r="AT19" s="9" t="s">
        <v>15</v>
      </c>
      <c r="AU19" s="9" t="s">
        <v>15</v>
      </c>
      <c r="AV19" s="9" t="s">
        <v>15</v>
      </c>
      <c r="AW19" s="9" t="s">
        <v>15</v>
      </c>
      <c r="AX19" s="9" t="s">
        <v>15</v>
      </c>
      <c r="AY19" s="9" t="s">
        <v>15</v>
      </c>
      <c r="AZ19" s="9" t="s">
        <v>15</v>
      </c>
      <c r="BA19" s="9" t="s">
        <v>15</v>
      </c>
      <c r="BB19" s="9" t="s">
        <v>15</v>
      </c>
      <c r="BC19" s="9" t="s">
        <v>15</v>
      </c>
      <c r="BD19" s="9" t="s">
        <v>15</v>
      </c>
      <c r="BE19" s="9" t="s">
        <v>15</v>
      </c>
      <c r="BF19" s="9" t="s">
        <v>15</v>
      </c>
      <c r="BG19" s="9" t="s">
        <v>15</v>
      </c>
      <c r="BH19" s="9" t="s">
        <v>15</v>
      </c>
      <c r="BI19" s="9" t="s">
        <v>15</v>
      </c>
      <c r="BJ19" s="9" t="s">
        <v>15</v>
      </c>
      <c r="BK19" s="9" t="s">
        <v>15</v>
      </c>
      <c r="BL19" s="9" t="s">
        <v>15</v>
      </c>
      <c r="BM19" s="9" t="s">
        <v>15</v>
      </c>
      <c r="BN19" s="9" t="s">
        <v>15</v>
      </c>
      <c r="BO19" s="9" t="s">
        <v>15</v>
      </c>
      <c r="BP19" s="9" t="s">
        <v>15</v>
      </c>
      <c r="BQ19" s="9" t="s">
        <v>15</v>
      </c>
      <c r="BR19" s="9" t="s">
        <v>15</v>
      </c>
      <c r="BS19" s="9">
        <v>5</v>
      </c>
      <c r="BT19" s="9">
        <v>6</v>
      </c>
      <c r="BU19" s="9" t="s">
        <v>170</v>
      </c>
      <c r="BV19" s="9">
        <v>5</v>
      </c>
      <c r="BW19" s="9">
        <v>6</v>
      </c>
      <c r="BX19" s="9" t="s">
        <v>170</v>
      </c>
      <c r="BY19" s="9">
        <v>5</v>
      </c>
      <c r="BZ19" s="9">
        <v>6</v>
      </c>
      <c r="CA19" s="9" t="s">
        <v>170</v>
      </c>
      <c r="CB19" s="9">
        <v>5</v>
      </c>
      <c r="CC19" s="9">
        <v>6</v>
      </c>
      <c r="CD19" s="9" t="s">
        <v>170</v>
      </c>
      <c r="CE19" s="9">
        <v>5</v>
      </c>
      <c r="CF19" s="9">
        <v>6</v>
      </c>
      <c r="CG19" s="9" t="s">
        <v>170</v>
      </c>
      <c r="CH19" s="9">
        <v>5</v>
      </c>
      <c r="CI19" s="9">
        <v>6</v>
      </c>
      <c r="CJ19" s="9" t="s">
        <v>170</v>
      </c>
      <c r="CK19" s="9">
        <v>5</v>
      </c>
      <c r="CL19" s="9">
        <v>6</v>
      </c>
      <c r="CM19" s="9" t="s">
        <v>170</v>
      </c>
      <c r="CN19" s="9">
        <v>5</v>
      </c>
      <c r="CO19" s="9">
        <v>6</v>
      </c>
      <c r="CP19" s="9" t="s">
        <v>170</v>
      </c>
      <c r="CQ19" s="9">
        <v>5</v>
      </c>
      <c r="CR19" s="9">
        <v>6</v>
      </c>
      <c r="CS19" s="9" t="s">
        <v>170</v>
      </c>
      <c r="CT19" s="9">
        <v>5</v>
      </c>
      <c r="CU19" s="9">
        <v>5</v>
      </c>
      <c r="CV19" s="9" t="s">
        <v>169</v>
      </c>
      <c r="CW19" s="9">
        <v>4</v>
      </c>
      <c r="CX19" s="9">
        <v>6</v>
      </c>
      <c r="CY19" s="9" t="s">
        <v>169</v>
      </c>
      <c r="CZ19" s="9">
        <v>5</v>
      </c>
      <c r="DA19" s="9">
        <v>6</v>
      </c>
      <c r="DB19" s="9" t="s">
        <v>170</v>
      </c>
      <c r="DC19" s="9">
        <v>5</v>
      </c>
      <c r="DD19" s="9">
        <v>6</v>
      </c>
      <c r="DE19" s="9" t="s">
        <v>170</v>
      </c>
      <c r="DF19" s="9">
        <v>6</v>
      </c>
      <c r="DG19" s="9">
        <v>6</v>
      </c>
      <c r="DH19" s="9" t="s">
        <v>170</v>
      </c>
      <c r="DI19" s="9" t="s">
        <v>15</v>
      </c>
      <c r="DJ19" s="9" t="s">
        <v>15</v>
      </c>
      <c r="DK19" s="9" t="s">
        <v>15</v>
      </c>
      <c r="DL19" s="9" t="s">
        <v>15</v>
      </c>
      <c r="DM19" s="9" t="s">
        <v>15</v>
      </c>
      <c r="DN19" s="9" t="s">
        <v>15</v>
      </c>
      <c r="DO19" s="9" t="s">
        <v>15</v>
      </c>
      <c r="DP19" s="9" t="s">
        <v>15</v>
      </c>
      <c r="DQ19" s="9" t="s">
        <v>15</v>
      </c>
      <c r="DR19" s="9" t="s">
        <v>15</v>
      </c>
      <c r="DS19" s="9" t="s">
        <v>15</v>
      </c>
      <c r="DT19" s="9" t="s">
        <v>15</v>
      </c>
      <c r="DU19" s="9" t="s">
        <v>15</v>
      </c>
      <c r="DV19" s="9" t="s">
        <v>15</v>
      </c>
      <c r="DW19" s="9" t="s">
        <v>15</v>
      </c>
      <c r="DX19" s="9" t="s">
        <v>15</v>
      </c>
      <c r="DY19" s="9" t="s">
        <v>15</v>
      </c>
      <c r="DZ19" s="9" t="s">
        <v>15</v>
      </c>
      <c r="EA19" s="9" t="s">
        <v>15</v>
      </c>
      <c r="EB19" s="9" t="s">
        <v>15</v>
      </c>
      <c r="EC19" s="9" t="s">
        <v>15</v>
      </c>
      <c r="ED19" s="9" t="s">
        <v>15</v>
      </c>
      <c r="EE19" s="9" t="s">
        <v>15</v>
      </c>
      <c r="EF19" s="9" t="s">
        <v>15</v>
      </c>
      <c r="EG19" s="21" t="s">
        <v>15</v>
      </c>
      <c r="EH19" s="21" t="s">
        <v>15</v>
      </c>
      <c r="EI19" s="21" t="s">
        <v>15</v>
      </c>
      <c r="EJ19" s="35" t="s">
        <v>15</v>
      </c>
      <c r="EK19" s="35" t="s">
        <v>15</v>
      </c>
      <c r="EL19" s="35" t="s">
        <v>15</v>
      </c>
    </row>
    <row r="20" spans="1:142" x14ac:dyDescent="0.15">
      <c r="A20" s="10" t="s">
        <v>29</v>
      </c>
      <c r="B20" s="9">
        <v>2</v>
      </c>
      <c r="C20" s="9">
        <v>2</v>
      </c>
      <c r="D20" s="9" t="s">
        <v>174</v>
      </c>
      <c r="E20" s="9" t="s">
        <v>15</v>
      </c>
      <c r="F20" s="9" t="s">
        <v>15</v>
      </c>
      <c r="G20" s="9" t="s">
        <v>15</v>
      </c>
      <c r="H20" s="9">
        <v>2</v>
      </c>
      <c r="I20" s="9">
        <v>1</v>
      </c>
      <c r="J20" s="9" t="s">
        <v>174</v>
      </c>
      <c r="K20" s="9">
        <v>2</v>
      </c>
      <c r="L20" s="9">
        <v>1</v>
      </c>
      <c r="M20" s="9" t="s">
        <v>174</v>
      </c>
      <c r="N20" s="9">
        <v>2</v>
      </c>
      <c r="O20" s="9">
        <v>1</v>
      </c>
      <c r="P20" s="9" t="s">
        <v>174</v>
      </c>
      <c r="Q20" s="9">
        <v>2</v>
      </c>
      <c r="R20" s="9">
        <v>1</v>
      </c>
      <c r="S20" s="9" t="s">
        <v>174</v>
      </c>
      <c r="T20" s="9">
        <v>2</v>
      </c>
      <c r="U20" s="9">
        <v>1</v>
      </c>
      <c r="V20" s="9" t="s">
        <v>174</v>
      </c>
      <c r="W20" s="9">
        <v>2</v>
      </c>
      <c r="X20" s="9">
        <v>1</v>
      </c>
      <c r="Y20" s="9" t="s">
        <v>174</v>
      </c>
      <c r="Z20" s="9">
        <v>2</v>
      </c>
      <c r="AA20" s="9">
        <v>1</v>
      </c>
      <c r="AB20" s="9" t="s">
        <v>174</v>
      </c>
      <c r="AC20" s="9">
        <v>2</v>
      </c>
      <c r="AD20" s="9">
        <v>1</v>
      </c>
      <c r="AE20" s="9" t="s">
        <v>174</v>
      </c>
      <c r="AF20" s="9">
        <v>2</v>
      </c>
      <c r="AG20" s="9">
        <v>1</v>
      </c>
      <c r="AH20" s="9" t="s">
        <v>174</v>
      </c>
      <c r="AI20" s="9">
        <v>2</v>
      </c>
      <c r="AJ20" s="9">
        <v>1</v>
      </c>
      <c r="AK20" s="9" t="s">
        <v>174</v>
      </c>
      <c r="AL20" s="9">
        <v>2</v>
      </c>
      <c r="AM20" s="9">
        <v>1</v>
      </c>
      <c r="AN20" s="9" t="s">
        <v>174</v>
      </c>
      <c r="AO20" s="9">
        <v>2</v>
      </c>
      <c r="AP20" s="9">
        <v>1</v>
      </c>
      <c r="AQ20" s="9" t="s">
        <v>174</v>
      </c>
      <c r="AR20" s="9">
        <v>2</v>
      </c>
      <c r="AS20" s="9">
        <v>1</v>
      </c>
      <c r="AT20" s="9" t="s">
        <v>174</v>
      </c>
      <c r="AU20" s="9">
        <v>2</v>
      </c>
      <c r="AV20" s="9">
        <v>1</v>
      </c>
      <c r="AW20" s="9" t="s">
        <v>174</v>
      </c>
      <c r="AX20" s="9">
        <v>1</v>
      </c>
      <c r="AY20" s="9">
        <v>1</v>
      </c>
      <c r="AZ20" s="9" t="s">
        <v>174</v>
      </c>
      <c r="BA20" s="9">
        <v>1</v>
      </c>
      <c r="BB20" s="9">
        <v>1</v>
      </c>
      <c r="BC20" s="9" t="s">
        <v>174</v>
      </c>
      <c r="BD20" s="9">
        <v>1</v>
      </c>
      <c r="BE20" s="9">
        <v>1</v>
      </c>
      <c r="BF20" s="9" t="s">
        <v>174</v>
      </c>
      <c r="BG20" s="9">
        <v>1</v>
      </c>
      <c r="BH20" s="9">
        <v>1</v>
      </c>
      <c r="BI20" s="9" t="s">
        <v>174</v>
      </c>
      <c r="BJ20" s="9">
        <v>1</v>
      </c>
      <c r="BK20" s="9">
        <v>1</v>
      </c>
      <c r="BL20" s="9" t="s">
        <v>174</v>
      </c>
      <c r="BM20" s="9">
        <v>1</v>
      </c>
      <c r="BN20" s="9">
        <v>1</v>
      </c>
      <c r="BO20" s="9" t="s">
        <v>174</v>
      </c>
      <c r="BP20" s="9">
        <v>1</v>
      </c>
      <c r="BQ20" s="9">
        <v>2</v>
      </c>
      <c r="BR20" s="9" t="s">
        <v>174</v>
      </c>
      <c r="BS20" s="9">
        <v>1</v>
      </c>
      <c r="BT20" s="9">
        <v>2</v>
      </c>
      <c r="BU20" s="9" t="s">
        <v>174</v>
      </c>
      <c r="BV20" s="9">
        <v>1</v>
      </c>
      <c r="BW20" s="9">
        <v>2</v>
      </c>
      <c r="BX20" s="9" t="s">
        <v>174</v>
      </c>
      <c r="BY20" s="9">
        <v>1</v>
      </c>
      <c r="BZ20" s="9">
        <v>2</v>
      </c>
      <c r="CA20" s="9" t="s">
        <v>174</v>
      </c>
      <c r="CB20" s="9">
        <v>1</v>
      </c>
      <c r="CC20" s="9">
        <v>2</v>
      </c>
      <c r="CD20" s="9" t="s">
        <v>174</v>
      </c>
      <c r="CE20" s="9">
        <v>1</v>
      </c>
      <c r="CF20" s="9">
        <v>2</v>
      </c>
      <c r="CG20" s="9" t="s">
        <v>174</v>
      </c>
      <c r="CH20" s="9">
        <v>1</v>
      </c>
      <c r="CI20" s="9">
        <v>2</v>
      </c>
      <c r="CJ20" s="9" t="s">
        <v>174</v>
      </c>
      <c r="CK20" s="9">
        <v>1</v>
      </c>
      <c r="CL20" s="9">
        <v>2</v>
      </c>
      <c r="CM20" s="9" t="s">
        <v>174</v>
      </c>
      <c r="CN20" s="9">
        <v>1</v>
      </c>
      <c r="CO20" s="9">
        <v>2</v>
      </c>
      <c r="CP20" s="9" t="s">
        <v>174</v>
      </c>
      <c r="CQ20" s="9">
        <v>1</v>
      </c>
      <c r="CR20" s="9">
        <v>2</v>
      </c>
      <c r="CS20" s="9" t="s">
        <v>174</v>
      </c>
      <c r="CT20" s="9">
        <v>1</v>
      </c>
      <c r="CU20" s="9">
        <v>1</v>
      </c>
      <c r="CV20" s="9" t="s">
        <v>174</v>
      </c>
      <c r="CW20" s="9">
        <v>1</v>
      </c>
      <c r="CX20" s="9">
        <v>1</v>
      </c>
      <c r="CY20" s="9" t="s">
        <v>174</v>
      </c>
      <c r="CZ20" s="9">
        <v>1</v>
      </c>
      <c r="DA20" s="9">
        <v>1</v>
      </c>
      <c r="DB20" s="9" t="s">
        <v>174</v>
      </c>
      <c r="DC20" s="9">
        <v>1</v>
      </c>
      <c r="DD20" s="9">
        <v>1</v>
      </c>
      <c r="DE20" s="9" t="s">
        <v>174</v>
      </c>
      <c r="DF20" s="9">
        <v>1</v>
      </c>
      <c r="DG20" s="9">
        <v>1</v>
      </c>
      <c r="DH20" s="9" t="s">
        <v>174</v>
      </c>
      <c r="DI20" s="9">
        <v>1</v>
      </c>
      <c r="DJ20" s="9">
        <v>1</v>
      </c>
      <c r="DK20" s="9" t="s">
        <v>174</v>
      </c>
      <c r="DL20" s="9">
        <v>1</v>
      </c>
      <c r="DM20" s="9">
        <v>2</v>
      </c>
      <c r="DN20" s="9" t="s">
        <v>174</v>
      </c>
      <c r="DO20" s="9">
        <v>1</v>
      </c>
      <c r="DP20" s="9">
        <v>2</v>
      </c>
      <c r="DQ20" s="9" t="s">
        <v>174</v>
      </c>
      <c r="DR20" s="9">
        <v>1</v>
      </c>
      <c r="DS20" s="9">
        <v>2</v>
      </c>
      <c r="DT20" s="9" t="s">
        <v>174</v>
      </c>
      <c r="DU20" s="9">
        <v>1</v>
      </c>
      <c r="DV20" s="9">
        <v>2</v>
      </c>
      <c r="DW20" s="9" t="s">
        <v>174</v>
      </c>
      <c r="DX20" s="9">
        <v>1</v>
      </c>
      <c r="DY20" s="9">
        <v>1</v>
      </c>
      <c r="DZ20" s="9" t="s">
        <v>174</v>
      </c>
      <c r="EA20" s="9" t="s">
        <v>15</v>
      </c>
      <c r="EB20" s="9" t="s">
        <v>15</v>
      </c>
      <c r="EC20" s="9" t="s">
        <v>15</v>
      </c>
      <c r="ED20" s="9" t="s">
        <v>15</v>
      </c>
      <c r="EE20" s="9" t="s">
        <v>15</v>
      </c>
      <c r="EF20" s="9" t="s">
        <v>15</v>
      </c>
      <c r="EG20" s="21" t="s">
        <v>15</v>
      </c>
      <c r="EH20" s="21" t="s">
        <v>15</v>
      </c>
      <c r="EI20" s="21" t="s">
        <v>15</v>
      </c>
      <c r="EJ20" s="35" t="s">
        <v>15</v>
      </c>
      <c r="EK20" s="35" t="s">
        <v>15</v>
      </c>
      <c r="EL20" s="35" t="s">
        <v>15</v>
      </c>
    </row>
    <row r="21" spans="1:142" x14ac:dyDescent="0.15">
      <c r="A21" s="10" t="s">
        <v>30</v>
      </c>
      <c r="B21" s="9" t="s">
        <v>15</v>
      </c>
      <c r="C21" s="9" t="s">
        <v>15</v>
      </c>
      <c r="D21" s="9" t="s">
        <v>15</v>
      </c>
      <c r="E21" s="9" t="s">
        <v>15</v>
      </c>
      <c r="F21" s="9" t="s">
        <v>15</v>
      </c>
      <c r="G21" s="9" t="s">
        <v>15</v>
      </c>
      <c r="H21" s="9" t="s">
        <v>15</v>
      </c>
      <c r="I21" s="9" t="s">
        <v>15</v>
      </c>
      <c r="J21" s="9" t="s">
        <v>15</v>
      </c>
      <c r="K21" s="9" t="s">
        <v>15</v>
      </c>
      <c r="L21" s="9" t="s">
        <v>15</v>
      </c>
      <c r="M21" s="9" t="s">
        <v>15</v>
      </c>
      <c r="N21" s="9" t="s">
        <v>15</v>
      </c>
      <c r="O21" s="9" t="s">
        <v>15</v>
      </c>
      <c r="P21" s="9" t="s">
        <v>15</v>
      </c>
      <c r="Q21" s="9" t="s">
        <v>15</v>
      </c>
      <c r="R21" s="9" t="s">
        <v>15</v>
      </c>
      <c r="S21" s="9" t="s">
        <v>15</v>
      </c>
      <c r="T21" s="9" t="s">
        <v>15</v>
      </c>
      <c r="U21" s="9" t="s">
        <v>15</v>
      </c>
      <c r="V21" s="9" t="s">
        <v>15</v>
      </c>
      <c r="W21" s="9" t="s">
        <v>15</v>
      </c>
      <c r="X21" s="9" t="s">
        <v>15</v>
      </c>
      <c r="Y21" s="9" t="s">
        <v>15</v>
      </c>
      <c r="Z21" s="9" t="s">
        <v>15</v>
      </c>
      <c r="AA21" s="9" t="s">
        <v>15</v>
      </c>
      <c r="AB21" s="9" t="s">
        <v>15</v>
      </c>
      <c r="AC21" s="9" t="s">
        <v>15</v>
      </c>
      <c r="AD21" s="9" t="s">
        <v>15</v>
      </c>
      <c r="AE21" s="9" t="s">
        <v>15</v>
      </c>
      <c r="AF21" s="9" t="s">
        <v>15</v>
      </c>
      <c r="AG21" s="9" t="s">
        <v>15</v>
      </c>
      <c r="AH21" s="9" t="s">
        <v>15</v>
      </c>
      <c r="AI21" s="9" t="s">
        <v>15</v>
      </c>
      <c r="AJ21" s="9" t="s">
        <v>15</v>
      </c>
      <c r="AK21" s="9" t="s">
        <v>15</v>
      </c>
      <c r="AL21" s="9" t="s">
        <v>15</v>
      </c>
      <c r="AM21" s="9" t="s">
        <v>15</v>
      </c>
      <c r="AN21" s="9" t="s">
        <v>15</v>
      </c>
      <c r="AO21" s="9" t="s">
        <v>15</v>
      </c>
      <c r="AP21" s="9" t="s">
        <v>15</v>
      </c>
      <c r="AQ21" s="9" t="s">
        <v>15</v>
      </c>
      <c r="AR21" s="9" t="s">
        <v>15</v>
      </c>
      <c r="AS21" s="9" t="s">
        <v>15</v>
      </c>
      <c r="AT21" s="9" t="s">
        <v>15</v>
      </c>
      <c r="AU21" s="9" t="s">
        <v>15</v>
      </c>
      <c r="AV21" s="9" t="s">
        <v>15</v>
      </c>
      <c r="AW21" s="9" t="s">
        <v>15</v>
      </c>
      <c r="AX21" s="9" t="s">
        <v>15</v>
      </c>
      <c r="AY21" s="9" t="s">
        <v>15</v>
      </c>
      <c r="AZ21" s="9" t="s">
        <v>15</v>
      </c>
      <c r="BA21" s="9" t="s">
        <v>15</v>
      </c>
      <c r="BB21" s="9" t="s">
        <v>15</v>
      </c>
      <c r="BC21" s="9" t="s">
        <v>15</v>
      </c>
      <c r="BD21" s="9" t="s">
        <v>15</v>
      </c>
      <c r="BE21" s="9" t="s">
        <v>15</v>
      </c>
      <c r="BF21" s="9" t="s">
        <v>15</v>
      </c>
      <c r="BG21" s="9" t="s">
        <v>15</v>
      </c>
      <c r="BH21" s="9" t="s">
        <v>15</v>
      </c>
      <c r="BI21" s="9" t="s">
        <v>15</v>
      </c>
      <c r="BJ21" s="9" t="s">
        <v>15</v>
      </c>
      <c r="BK21" s="9" t="s">
        <v>15</v>
      </c>
      <c r="BL21" s="9" t="s">
        <v>15</v>
      </c>
      <c r="BM21" s="9" t="s">
        <v>15</v>
      </c>
      <c r="BN21" s="9" t="s">
        <v>15</v>
      </c>
      <c r="BO21" s="9" t="s">
        <v>15</v>
      </c>
      <c r="BP21" s="9" t="s">
        <v>15</v>
      </c>
      <c r="BQ21" s="9" t="s">
        <v>15</v>
      </c>
      <c r="BR21" s="9" t="s">
        <v>15</v>
      </c>
      <c r="BS21" s="9" t="s">
        <v>15</v>
      </c>
      <c r="BT21" s="9" t="s">
        <v>15</v>
      </c>
      <c r="BU21" s="9" t="s">
        <v>15</v>
      </c>
      <c r="BV21" s="9" t="s">
        <v>15</v>
      </c>
      <c r="BW21" s="9" t="s">
        <v>15</v>
      </c>
      <c r="BX21" s="9" t="s">
        <v>15</v>
      </c>
      <c r="BY21" s="9" t="s">
        <v>15</v>
      </c>
      <c r="BZ21" s="9" t="s">
        <v>15</v>
      </c>
      <c r="CA21" s="9" t="s">
        <v>15</v>
      </c>
      <c r="CB21" s="9" t="s">
        <v>15</v>
      </c>
      <c r="CC21" s="9" t="s">
        <v>15</v>
      </c>
      <c r="CD21" s="9" t="s">
        <v>15</v>
      </c>
      <c r="CE21" s="9" t="s">
        <v>15</v>
      </c>
      <c r="CF21" s="9" t="s">
        <v>15</v>
      </c>
      <c r="CG21" s="9" t="s">
        <v>15</v>
      </c>
      <c r="CH21" s="9" t="s">
        <v>15</v>
      </c>
      <c r="CI21" s="9" t="s">
        <v>15</v>
      </c>
      <c r="CJ21" s="9" t="s">
        <v>15</v>
      </c>
      <c r="CK21" s="9" t="s">
        <v>15</v>
      </c>
      <c r="CL21" s="9" t="s">
        <v>15</v>
      </c>
      <c r="CM21" s="9" t="s">
        <v>15</v>
      </c>
      <c r="CN21" s="9" t="s">
        <v>15</v>
      </c>
      <c r="CO21" s="9" t="s">
        <v>15</v>
      </c>
      <c r="CP21" s="9" t="s">
        <v>15</v>
      </c>
      <c r="CQ21" s="9" t="s">
        <v>15</v>
      </c>
      <c r="CR21" s="9" t="s">
        <v>15</v>
      </c>
      <c r="CS21" s="9" t="s">
        <v>15</v>
      </c>
      <c r="CT21" s="9" t="s">
        <v>15</v>
      </c>
      <c r="CU21" s="9" t="s">
        <v>15</v>
      </c>
      <c r="CV21" s="9" t="s">
        <v>15</v>
      </c>
      <c r="CW21" s="9" t="s">
        <v>15</v>
      </c>
      <c r="CX21" s="9" t="s">
        <v>15</v>
      </c>
      <c r="CY21" s="9" t="s">
        <v>15</v>
      </c>
      <c r="CZ21" s="9" t="s">
        <v>15</v>
      </c>
      <c r="DA21" s="9" t="s">
        <v>15</v>
      </c>
      <c r="DB21" s="9" t="s">
        <v>15</v>
      </c>
      <c r="DC21" s="9">
        <v>5</v>
      </c>
      <c r="DD21" s="9">
        <v>4</v>
      </c>
      <c r="DE21" s="9" t="s">
        <v>169</v>
      </c>
      <c r="DF21" s="9">
        <v>5</v>
      </c>
      <c r="DG21" s="9">
        <v>5</v>
      </c>
      <c r="DH21" s="9" t="s">
        <v>169</v>
      </c>
      <c r="DI21" s="9">
        <v>4</v>
      </c>
      <c r="DJ21" s="9">
        <v>5</v>
      </c>
      <c r="DK21" s="9" t="s">
        <v>169</v>
      </c>
      <c r="DL21" s="9">
        <v>4</v>
      </c>
      <c r="DM21" s="9">
        <v>5</v>
      </c>
      <c r="DN21" s="9" t="s">
        <v>169</v>
      </c>
      <c r="DO21" s="9">
        <v>4</v>
      </c>
      <c r="DP21" s="9">
        <v>5</v>
      </c>
      <c r="DQ21" s="9" t="s">
        <v>169</v>
      </c>
      <c r="DR21" s="9">
        <v>4</v>
      </c>
      <c r="DS21" s="9">
        <v>5</v>
      </c>
      <c r="DT21" s="9" t="s">
        <v>169</v>
      </c>
      <c r="DU21" s="9">
        <v>4</v>
      </c>
      <c r="DV21" s="9">
        <v>5</v>
      </c>
      <c r="DW21" s="9" t="s">
        <v>169</v>
      </c>
      <c r="DX21" s="9">
        <v>5</v>
      </c>
      <c r="DY21" s="9">
        <v>5</v>
      </c>
      <c r="DZ21" s="9" t="s">
        <v>169</v>
      </c>
      <c r="EA21" s="9">
        <v>5</v>
      </c>
      <c r="EB21" s="9">
        <v>5</v>
      </c>
      <c r="EC21" s="9" t="s">
        <v>169</v>
      </c>
      <c r="ED21" s="9">
        <v>4</v>
      </c>
      <c r="EE21" s="9">
        <v>5</v>
      </c>
      <c r="EF21" s="9" t="s">
        <v>169</v>
      </c>
      <c r="EG21" s="21">
        <v>4</v>
      </c>
      <c r="EH21" s="21">
        <v>5</v>
      </c>
      <c r="EI21" s="21" t="s">
        <v>169</v>
      </c>
      <c r="EJ21" s="37">
        <v>5</v>
      </c>
      <c r="EK21" s="37">
        <v>5</v>
      </c>
      <c r="EL21" s="37" t="s">
        <v>169</v>
      </c>
    </row>
    <row r="22" spans="1:142" x14ac:dyDescent="0.15">
      <c r="A22" s="10" t="s">
        <v>31</v>
      </c>
      <c r="B22" s="9" t="s">
        <v>15</v>
      </c>
      <c r="C22" s="9" t="s">
        <v>15</v>
      </c>
      <c r="D22" s="9" t="s">
        <v>15</v>
      </c>
      <c r="E22" s="9" t="s">
        <v>15</v>
      </c>
      <c r="F22" s="9" t="s">
        <v>15</v>
      </c>
      <c r="G22" s="9" t="s">
        <v>15</v>
      </c>
      <c r="H22" s="9" t="s">
        <v>15</v>
      </c>
      <c r="I22" s="9" t="s">
        <v>15</v>
      </c>
      <c r="J22" s="9" t="s">
        <v>15</v>
      </c>
      <c r="K22" s="9" t="s">
        <v>15</v>
      </c>
      <c r="L22" s="9" t="s">
        <v>15</v>
      </c>
      <c r="M22" s="9" t="s">
        <v>15</v>
      </c>
      <c r="N22" s="9" t="s">
        <v>15</v>
      </c>
      <c r="O22" s="9" t="s">
        <v>15</v>
      </c>
      <c r="P22" s="9" t="s">
        <v>15</v>
      </c>
      <c r="Q22" s="9" t="s">
        <v>15</v>
      </c>
      <c r="R22" s="9" t="s">
        <v>15</v>
      </c>
      <c r="S22" s="9" t="s">
        <v>15</v>
      </c>
      <c r="T22" s="9" t="s">
        <v>15</v>
      </c>
      <c r="U22" s="9" t="s">
        <v>15</v>
      </c>
      <c r="V22" s="9" t="s">
        <v>15</v>
      </c>
      <c r="W22" s="9" t="s">
        <v>15</v>
      </c>
      <c r="X22" s="9" t="s">
        <v>15</v>
      </c>
      <c r="Y22" s="9" t="s">
        <v>15</v>
      </c>
      <c r="Z22" s="9" t="s">
        <v>15</v>
      </c>
      <c r="AA22" s="9" t="s">
        <v>15</v>
      </c>
      <c r="AB22" s="9" t="s">
        <v>15</v>
      </c>
      <c r="AC22" s="9" t="s">
        <v>15</v>
      </c>
      <c r="AD22" s="9" t="s">
        <v>15</v>
      </c>
      <c r="AE22" s="9" t="s">
        <v>15</v>
      </c>
      <c r="AF22" s="9" t="s">
        <v>15</v>
      </c>
      <c r="AG22" s="9" t="s">
        <v>15</v>
      </c>
      <c r="AH22" s="9" t="s">
        <v>15</v>
      </c>
      <c r="AI22" s="9" t="s">
        <v>15</v>
      </c>
      <c r="AJ22" s="9" t="s">
        <v>15</v>
      </c>
      <c r="AK22" s="9" t="s">
        <v>15</v>
      </c>
      <c r="AL22" s="9" t="s">
        <v>15</v>
      </c>
      <c r="AM22" s="9" t="s">
        <v>15</v>
      </c>
      <c r="AN22" s="9" t="s">
        <v>15</v>
      </c>
      <c r="AO22" s="9" t="s">
        <v>15</v>
      </c>
      <c r="AP22" s="9" t="s">
        <v>15</v>
      </c>
      <c r="AQ22" s="9" t="s">
        <v>15</v>
      </c>
      <c r="AR22" s="9" t="s">
        <v>15</v>
      </c>
      <c r="AS22" s="9" t="s">
        <v>15</v>
      </c>
      <c r="AT22" s="9" t="s">
        <v>15</v>
      </c>
      <c r="AU22" s="9" t="s">
        <v>15</v>
      </c>
      <c r="AV22" s="9" t="s">
        <v>15</v>
      </c>
      <c r="AW22" s="9" t="s">
        <v>15</v>
      </c>
      <c r="AX22" s="9" t="s">
        <v>15</v>
      </c>
      <c r="AY22" s="9" t="s">
        <v>15</v>
      </c>
      <c r="AZ22" s="9" t="s">
        <v>15</v>
      </c>
      <c r="BA22" s="9" t="s">
        <v>15</v>
      </c>
      <c r="BB22" s="9" t="s">
        <v>15</v>
      </c>
      <c r="BC22" s="9" t="s">
        <v>15</v>
      </c>
      <c r="BD22" s="9" t="s">
        <v>15</v>
      </c>
      <c r="BE22" s="9" t="s">
        <v>15</v>
      </c>
      <c r="BF22" s="9" t="s">
        <v>15</v>
      </c>
      <c r="BG22" s="9" t="s">
        <v>15</v>
      </c>
      <c r="BH22" s="9" t="s">
        <v>15</v>
      </c>
      <c r="BI22" s="9" t="s">
        <v>15</v>
      </c>
      <c r="BJ22" s="9" t="s">
        <v>15</v>
      </c>
      <c r="BK22" s="9" t="s">
        <v>15</v>
      </c>
      <c r="BL22" s="9" t="s">
        <v>15</v>
      </c>
      <c r="BM22" s="9" t="s">
        <v>15</v>
      </c>
      <c r="BN22" s="9" t="s">
        <v>15</v>
      </c>
      <c r="BO22" s="9" t="s">
        <v>15</v>
      </c>
      <c r="BP22" s="9" t="s">
        <v>15</v>
      </c>
      <c r="BQ22" s="9" t="s">
        <v>15</v>
      </c>
      <c r="BR22" s="9" t="s">
        <v>15</v>
      </c>
      <c r="BS22" s="9" t="s">
        <v>15</v>
      </c>
      <c r="BT22" s="9" t="s">
        <v>15</v>
      </c>
      <c r="BU22" s="9" t="s">
        <v>15</v>
      </c>
      <c r="BV22" s="9" t="s">
        <v>15</v>
      </c>
      <c r="BW22" s="9" t="s">
        <v>15</v>
      </c>
      <c r="BX22" s="9" t="s">
        <v>15</v>
      </c>
      <c r="BY22" s="9" t="s">
        <v>15</v>
      </c>
      <c r="BZ22" s="9" t="s">
        <v>15</v>
      </c>
      <c r="CA22" s="9" t="s">
        <v>15</v>
      </c>
      <c r="CB22" s="9" t="s">
        <v>15</v>
      </c>
      <c r="CC22" s="9" t="s">
        <v>15</v>
      </c>
      <c r="CD22" s="9" t="s">
        <v>15</v>
      </c>
      <c r="CE22" s="9" t="s">
        <v>15</v>
      </c>
      <c r="CF22" s="9" t="s">
        <v>15</v>
      </c>
      <c r="CG22" s="9" t="s">
        <v>15</v>
      </c>
      <c r="CH22" s="9" t="s">
        <v>15</v>
      </c>
      <c r="CI22" s="9" t="s">
        <v>15</v>
      </c>
      <c r="CJ22" s="9" t="s">
        <v>15</v>
      </c>
      <c r="CK22" s="9" t="s">
        <v>15</v>
      </c>
      <c r="CL22" s="9" t="s">
        <v>15</v>
      </c>
      <c r="CM22" s="9" t="s">
        <v>15</v>
      </c>
      <c r="CN22" s="9" t="s">
        <v>15</v>
      </c>
      <c r="CO22" s="9" t="s">
        <v>15</v>
      </c>
      <c r="CP22" s="9" t="s">
        <v>15</v>
      </c>
      <c r="CQ22" s="9" t="s">
        <v>15</v>
      </c>
      <c r="CR22" s="9" t="s">
        <v>15</v>
      </c>
      <c r="CS22" s="9" t="s">
        <v>15</v>
      </c>
      <c r="CT22" s="9" t="s">
        <v>15</v>
      </c>
      <c r="CU22" s="9" t="s">
        <v>15</v>
      </c>
      <c r="CV22" s="9" t="s">
        <v>15</v>
      </c>
      <c r="CW22" s="9" t="s">
        <v>15</v>
      </c>
      <c r="CX22" s="9" t="s">
        <v>15</v>
      </c>
      <c r="CY22" s="9" t="s">
        <v>15</v>
      </c>
      <c r="CZ22" s="9" t="s">
        <v>15</v>
      </c>
      <c r="DA22" s="9" t="s">
        <v>15</v>
      </c>
      <c r="DB22" s="9" t="s">
        <v>15</v>
      </c>
      <c r="DC22" s="9">
        <v>7</v>
      </c>
      <c r="DD22" s="9">
        <v>6</v>
      </c>
      <c r="DE22" s="9" t="s">
        <v>170</v>
      </c>
      <c r="DF22" s="9">
        <v>7</v>
      </c>
      <c r="DG22" s="9">
        <v>6</v>
      </c>
      <c r="DH22" s="9" t="s">
        <v>170</v>
      </c>
      <c r="DI22" s="9">
        <v>7</v>
      </c>
      <c r="DJ22" s="9">
        <v>6</v>
      </c>
      <c r="DK22" s="9" t="s">
        <v>170</v>
      </c>
      <c r="DL22" s="9">
        <v>7</v>
      </c>
      <c r="DM22" s="9">
        <v>6</v>
      </c>
      <c r="DN22" s="9" t="s">
        <v>170</v>
      </c>
      <c r="DO22" s="9">
        <v>7</v>
      </c>
      <c r="DP22" s="9">
        <v>6</v>
      </c>
      <c r="DQ22" s="9" t="s">
        <v>170</v>
      </c>
      <c r="DR22" s="9">
        <v>7</v>
      </c>
      <c r="DS22" s="9">
        <v>6</v>
      </c>
      <c r="DT22" s="9" t="s">
        <v>170</v>
      </c>
      <c r="DU22" s="9">
        <v>7</v>
      </c>
      <c r="DV22" s="9">
        <v>6</v>
      </c>
      <c r="DW22" s="9" t="s">
        <v>170</v>
      </c>
      <c r="DX22" s="9">
        <v>7</v>
      </c>
      <c r="DY22" s="9">
        <v>6</v>
      </c>
      <c r="DZ22" s="9" t="s">
        <v>170</v>
      </c>
      <c r="EA22" s="9">
        <v>7</v>
      </c>
      <c r="EB22" s="9">
        <v>6</v>
      </c>
      <c r="EC22" s="9" t="s">
        <v>170</v>
      </c>
      <c r="ED22" s="9">
        <v>7</v>
      </c>
      <c r="EE22" s="9">
        <v>6</v>
      </c>
      <c r="EF22" s="9" t="s">
        <v>170</v>
      </c>
      <c r="EG22" s="21">
        <v>7</v>
      </c>
      <c r="EH22" s="21">
        <v>6</v>
      </c>
      <c r="EI22" s="21" t="s">
        <v>170</v>
      </c>
      <c r="EJ22" s="37">
        <v>7</v>
      </c>
      <c r="EK22" s="37">
        <v>6</v>
      </c>
      <c r="EL22" s="37" t="s">
        <v>170</v>
      </c>
    </row>
    <row r="23" spans="1:142" x14ac:dyDescent="0.15">
      <c r="A23" s="10" t="s">
        <v>32</v>
      </c>
      <c r="B23" s="9" t="s">
        <v>15</v>
      </c>
      <c r="C23" s="9" t="s">
        <v>15</v>
      </c>
      <c r="D23" s="9" t="s">
        <v>15</v>
      </c>
      <c r="E23" s="9" t="s">
        <v>15</v>
      </c>
      <c r="F23" s="9" t="s">
        <v>15</v>
      </c>
      <c r="G23" s="9" t="s">
        <v>15</v>
      </c>
      <c r="H23" s="9" t="s">
        <v>15</v>
      </c>
      <c r="I23" s="9" t="s">
        <v>15</v>
      </c>
      <c r="J23" s="9" t="s">
        <v>15</v>
      </c>
      <c r="K23" s="9" t="s">
        <v>15</v>
      </c>
      <c r="L23" s="9" t="s">
        <v>15</v>
      </c>
      <c r="M23" s="9" t="s">
        <v>15</v>
      </c>
      <c r="N23" s="9" t="s">
        <v>15</v>
      </c>
      <c r="O23" s="9" t="s">
        <v>15</v>
      </c>
      <c r="P23" s="9" t="s">
        <v>15</v>
      </c>
      <c r="Q23" s="9" t="s">
        <v>15</v>
      </c>
      <c r="R23" s="9" t="s">
        <v>15</v>
      </c>
      <c r="S23" s="9" t="s">
        <v>15</v>
      </c>
      <c r="T23" s="9" t="s">
        <v>15</v>
      </c>
      <c r="U23" s="9" t="s">
        <v>15</v>
      </c>
      <c r="V23" s="9" t="s">
        <v>15</v>
      </c>
      <c r="W23" s="9" t="s">
        <v>15</v>
      </c>
      <c r="X23" s="9" t="s">
        <v>15</v>
      </c>
      <c r="Y23" s="9" t="s">
        <v>15</v>
      </c>
      <c r="Z23" s="9" t="s">
        <v>15</v>
      </c>
      <c r="AA23" s="9" t="s">
        <v>15</v>
      </c>
      <c r="AB23" s="9" t="s">
        <v>15</v>
      </c>
      <c r="AC23" s="9" t="s">
        <v>15</v>
      </c>
      <c r="AD23" s="9" t="s">
        <v>15</v>
      </c>
      <c r="AE23" s="9" t="s">
        <v>15</v>
      </c>
      <c r="AF23" s="9" t="s">
        <v>15</v>
      </c>
      <c r="AG23" s="9" t="s">
        <v>15</v>
      </c>
      <c r="AH23" s="9" t="s">
        <v>15</v>
      </c>
      <c r="AI23" s="9" t="s">
        <v>15</v>
      </c>
      <c r="AJ23" s="9" t="s">
        <v>15</v>
      </c>
      <c r="AK23" s="9" t="s">
        <v>15</v>
      </c>
      <c r="AL23" s="9" t="s">
        <v>15</v>
      </c>
      <c r="AM23" s="9" t="s">
        <v>15</v>
      </c>
      <c r="AN23" s="9" t="s">
        <v>15</v>
      </c>
      <c r="AO23" s="9" t="s">
        <v>15</v>
      </c>
      <c r="AP23" s="9" t="s">
        <v>15</v>
      </c>
      <c r="AQ23" s="9" t="s">
        <v>15</v>
      </c>
      <c r="AR23" s="9" t="s">
        <v>15</v>
      </c>
      <c r="AS23" s="9" t="s">
        <v>15</v>
      </c>
      <c r="AT23" s="9" t="s">
        <v>15</v>
      </c>
      <c r="AU23" s="9" t="s">
        <v>15</v>
      </c>
      <c r="AV23" s="9" t="s">
        <v>15</v>
      </c>
      <c r="AW23" s="9" t="s">
        <v>15</v>
      </c>
      <c r="AX23" s="9" t="s">
        <v>15</v>
      </c>
      <c r="AY23" s="9" t="s">
        <v>15</v>
      </c>
      <c r="AZ23" s="9" t="s">
        <v>15</v>
      </c>
      <c r="BA23" s="9">
        <v>7</v>
      </c>
      <c r="BB23" s="9">
        <v>7</v>
      </c>
      <c r="BC23" s="9" t="s">
        <v>170</v>
      </c>
      <c r="BD23" s="9">
        <v>7</v>
      </c>
      <c r="BE23" s="9">
        <v>7</v>
      </c>
      <c r="BF23" s="9" t="s">
        <v>170</v>
      </c>
      <c r="BG23" s="9">
        <v>7</v>
      </c>
      <c r="BH23" s="9">
        <v>7</v>
      </c>
      <c r="BI23" s="9" t="s">
        <v>170</v>
      </c>
      <c r="BJ23" s="9">
        <v>7</v>
      </c>
      <c r="BK23" s="9">
        <v>7</v>
      </c>
      <c r="BL23" s="9" t="s">
        <v>170</v>
      </c>
      <c r="BM23" s="9">
        <v>7</v>
      </c>
      <c r="BN23" s="9">
        <v>7</v>
      </c>
      <c r="BO23" s="9" t="s">
        <v>170</v>
      </c>
      <c r="BP23" s="9">
        <v>7</v>
      </c>
      <c r="BQ23" s="9">
        <v>7</v>
      </c>
      <c r="BR23" s="9" t="s">
        <v>170</v>
      </c>
      <c r="BS23" s="9">
        <v>7</v>
      </c>
      <c r="BT23" s="9">
        <v>7</v>
      </c>
      <c r="BU23" s="9" t="s">
        <v>170</v>
      </c>
      <c r="BV23" s="9">
        <v>7</v>
      </c>
      <c r="BW23" s="9">
        <v>7</v>
      </c>
      <c r="BX23" s="9" t="s">
        <v>170</v>
      </c>
      <c r="BY23" s="9">
        <v>7</v>
      </c>
      <c r="BZ23" s="9">
        <v>7</v>
      </c>
      <c r="CA23" s="9" t="s">
        <v>170</v>
      </c>
      <c r="CB23" s="9">
        <v>7</v>
      </c>
      <c r="CC23" s="9">
        <v>7</v>
      </c>
      <c r="CD23" s="9" t="s">
        <v>170</v>
      </c>
      <c r="CE23" s="9">
        <v>7</v>
      </c>
      <c r="CF23" s="9">
        <v>7</v>
      </c>
      <c r="CG23" s="9" t="s">
        <v>170</v>
      </c>
      <c r="CH23" s="9">
        <v>7</v>
      </c>
      <c r="CI23" s="9">
        <v>7</v>
      </c>
      <c r="CJ23" s="9" t="s">
        <v>170</v>
      </c>
      <c r="CK23" s="9">
        <v>7</v>
      </c>
      <c r="CL23" s="9">
        <v>7</v>
      </c>
      <c r="CM23" s="9" t="s">
        <v>170</v>
      </c>
      <c r="CN23" s="9">
        <v>7</v>
      </c>
      <c r="CO23" s="9">
        <v>7</v>
      </c>
      <c r="CP23" s="9" t="s">
        <v>170</v>
      </c>
      <c r="CQ23" s="9">
        <v>7</v>
      </c>
      <c r="CR23" s="9">
        <v>7</v>
      </c>
      <c r="CS23" s="9" t="s">
        <v>170</v>
      </c>
      <c r="CT23" s="9">
        <v>7</v>
      </c>
      <c r="CU23" s="9">
        <v>7</v>
      </c>
      <c r="CV23" s="9" t="s">
        <v>170</v>
      </c>
      <c r="CW23" s="9">
        <v>7</v>
      </c>
      <c r="CX23" s="9">
        <v>7</v>
      </c>
      <c r="CY23" s="9" t="s">
        <v>170</v>
      </c>
      <c r="CZ23" s="9">
        <v>7</v>
      </c>
      <c r="DA23" s="9">
        <v>7</v>
      </c>
      <c r="DB23" s="9" t="s">
        <v>170</v>
      </c>
      <c r="DC23" s="9">
        <v>7</v>
      </c>
      <c r="DD23" s="9">
        <v>7</v>
      </c>
      <c r="DE23" s="9" t="s">
        <v>170</v>
      </c>
      <c r="DF23" s="9">
        <v>7</v>
      </c>
      <c r="DG23" s="9">
        <v>7</v>
      </c>
      <c r="DH23" s="9" t="s">
        <v>170</v>
      </c>
      <c r="DI23" s="9">
        <v>7</v>
      </c>
      <c r="DJ23" s="9">
        <v>7</v>
      </c>
      <c r="DK23" s="9" t="s">
        <v>170</v>
      </c>
      <c r="DL23" s="9">
        <v>7</v>
      </c>
      <c r="DM23" s="9">
        <v>7</v>
      </c>
      <c r="DN23" s="9" t="s">
        <v>170</v>
      </c>
      <c r="DO23" s="9">
        <v>7</v>
      </c>
      <c r="DP23" s="9">
        <v>7</v>
      </c>
      <c r="DQ23" s="9" t="s">
        <v>170</v>
      </c>
      <c r="DR23" s="9">
        <v>7</v>
      </c>
      <c r="DS23" s="9">
        <v>7</v>
      </c>
      <c r="DT23" s="9" t="s">
        <v>170</v>
      </c>
      <c r="DU23" s="9">
        <v>7</v>
      </c>
      <c r="DV23" s="9">
        <v>7</v>
      </c>
      <c r="DW23" s="9" t="s">
        <v>170</v>
      </c>
      <c r="DX23" s="9">
        <v>7</v>
      </c>
      <c r="DY23" s="9">
        <v>7</v>
      </c>
      <c r="DZ23" s="9" t="s">
        <v>170</v>
      </c>
      <c r="EA23" s="9">
        <v>7</v>
      </c>
      <c r="EB23" s="9">
        <v>7</v>
      </c>
      <c r="EC23" s="9" t="s">
        <v>170</v>
      </c>
      <c r="ED23" s="9">
        <v>7</v>
      </c>
      <c r="EE23" s="9">
        <v>7</v>
      </c>
      <c r="EF23" s="9" t="s">
        <v>170</v>
      </c>
      <c r="EG23" s="21">
        <v>7</v>
      </c>
      <c r="EH23" s="21">
        <v>7</v>
      </c>
      <c r="EI23" s="21" t="s">
        <v>170</v>
      </c>
      <c r="EJ23" s="37">
        <v>7</v>
      </c>
      <c r="EK23" s="37">
        <v>7</v>
      </c>
      <c r="EL23" s="37" t="s">
        <v>170</v>
      </c>
    </row>
    <row r="24" spans="1:142" x14ac:dyDescent="0.15">
      <c r="A24" s="10" t="s">
        <v>33</v>
      </c>
      <c r="B24" s="9" t="s">
        <v>15</v>
      </c>
      <c r="C24" s="9" t="s">
        <v>15</v>
      </c>
      <c r="D24" s="9" t="s">
        <v>15</v>
      </c>
      <c r="E24" s="9" t="s">
        <v>15</v>
      </c>
      <c r="F24" s="9" t="s">
        <v>15</v>
      </c>
      <c r="G24" s="9" t="s">
        <v>15</v>
      </c>
      <c r="H24" s="9" t="s">
        <v>15</v>
      </c>
      <c r="I24" s="9" t="s">
        <v>15</v>
      </c>
      <c r="J24" s="9" t="s">
        <v>15</v>
      </c>
      <c r="K24" s="9" t="s">
        <v>15</v>
      </c>
      <c r="L24" s="9" t="s">
        <v>15</v>
      </c>
      <c r="M24" s="9" t="s">
        <v>15</v>
      </c>
      <c r="N24" s="9" t="s">
        <v>15</v>
      </c>
      <c r="O24" s="9" t="s">
        <v>15</v>
      </c>
      <c r="P24" s="9" t="s">
        <v>15</v>
      </c>
      <c r="Q24" s="9" t="s">
        <v>15</v>
      </c>
      <c r="R24" s="9" t="s">
        <v>15</v>
      </c>
      <c r="S24" s="9" t="s">
        <v>15</v>
      </c>
      <c r="T24" s="9" t="s">
        <v>15</v>
      </c>
      <c r="U24" s="9" t="s">
        <v>15</v>
      </c>
      <c r="V24" s="9" t="s">
        <v>15</v>
      </c>
      <c r="W24" s="9" t="s">
        <v>15</v>
      </c>
      <c r="X24" s="9" t="s">
        <v>15</v>
      </c>
      <c r="Y24" s="9" t="s">
        <v>15</v>
      </c>
      <c r="Z24" s="9" t="s">
        <v>15</v>
      </c>
      <c r="AA24" s="9" t="s">
        <v>15</v>
      </c>
      <c r="AB24" s="9" t="s">
        <v>15</v>
      </c>
      <c r="AC24" s="9" t="s">
        <v>15</v>
      </c>
      <c r="AD24" s="9" t="s">
        <v>15</v>
      </c>
      <c r="AE24" s="9" t="s">
        <v>15</v>
      </c>
      <c r="AF24" s="9" t="s">
        <v>15</v>
      </c>
      <c r="AG24" s="9" t="s">
        <v>15</v>
      </c>
      <c r="AH24" s="9" t="s">
        <v>15</v>
      </c>
      <c r="AI24" s="9" t="s">
        <v>15</v>
      </c>
      <c r="AJ24" s="9" t="s">
        <v>15</v>
      </c>
      <c r="AK24" s="9" t="s">
        <v>15</v>
      </c>
      <c r="AL24" s="9" t="s">
        <v>15</v>
      </c>
      <c r="AM24" s="9" t="s">
        <v>15</v>
      </c>
      <c r="AN24" s="9" t="s">
        <v>15</v>
      </c>
      <c r="AO24" s="9" t="s">
        <v>15</v>
      </c>
      <c r="AP24" s="9" t="s">
        <v>15</v>
      </c>
      <c r="AQ24" s="9" t="s">
        <v>15</v>
      </c>
      <c r="AR24" s="9" t="s">
        <v>15</v>
      </c>
      <c r="AS24" s="9" t="s">
        <v>15</v>
      </c>
      <c r="AT24" s="9" t="s">
        <v>15</v>
      </c>
      <c r="AU24" s="9" t="s">
        <v>15</v>
      </c>
      <c r="AV24" s="9" t="s">
        <v>15</v>
      </c>
      <c r="AW24" s="9" t="s">
        <v>15</v>
      </c>
      <c r="AX24" s="9" t="s">
        <v>15</v>
      </c>
      <c r="AY24" s="9" t="s">
        <v>15</v>
      </c>
      <c r="AZ24" s="9" t="s">
        <v>15</v>
      </c>
      <c r="BA24" s="9" t="s">
        <v>15</v>
      </c>
      <c r="BB24" s="9" t="s">
        <v>15</v>
      </c>
      <c r="BC24" s="9" t="s">
        <v>15</v>
      </c>
      <c r="BD24" s="9" t="s">
        <v>15</v>
      </c>
      <c r="BE24" s="9" t="s">
        <v>15</v>
      </c>
      <c r="BF24" s="9" t="s">
        <v>15</v>
      </c>
      <c r="BG24" s="9" t="s">
        <v>15</v>
      </c>
      <c r="BH24" s="9" t="s">
        <v>15</v>
      </c>
      <c r="BI24" s="9" t="s">
        <v>15</v>
      </c>
      <c r="BJ24" s="9" t="s">
        <v>15</v>
      </c>
      <c r="BK24" s="9" t="s">
        <v>15</v>
      </c>
      <c r="BL24" s="9" t="s">
        <v>15</v>
      </c>
      <c r="BM24" s="9" t="s">
        <v>15</v>
      </c>
      <c r="BN24" s="9" t="s">
        <v>15</v>
      </c>
      <c r="BO24" s="9" t="s">
        <v>15</v>
      </c>
      <c r="BP24" s="9" t="s">
        <v>15</v>
      </c>
      <c r="BQ24" s="9" t="s">
        <v>15</v>
      </c>
      <c r="BR24" s="9" t="s">
        <v>15</v>
      </c>
      <c r="BS24" s="9">
        <v>6</v>
      </c>
      <c r="BT24" s="9">
        <v>6</v>
      </c>
      <c r="BU24" s="9" t="s">
        <v>170</v>
      </c>
      <c r="BV24" s="9">
        <v>6</v>
      </c>
      <c r="BW24" s="9">
        <v>6</v>
      </c>
      <c r="BX24" s="9" t="s">
        <v>170</v>
      </c>
      <c r="BY24" s="9">
        <v>6</v>
      </c>
      <c r="BZ24" s="9">
        <v>6</v>
      </c>
      <c r="CA24" s="9" t="s">
        <v>170</v>
      </c>
      <c r="CB24" s="9">
        <v>6</v>
      </c>
      <c r="CC24" s="9">
        <v>6</v>
      </c>
      <c r="CD24" s="9" t="s">
        <v>170</v>
      </c>
      <c r="CE24" s="9">
        <v>6</v>
      </c>
      <c r="CF24" s="9">
        <v>6</v>
      </c>
      <c r="CG24" s="9" t="s">
        <v>170</v>
      </c>
      <c r="CH24" s="9">
        <v>6</v>
      </c>
      <c r="CI24" s="9">
        <v>6</v>
      </c>
      <c r="CJ24" s="9" t="s">
        <v>170</v>
      </c>
      <c r="CK24" s="9">
        <v>6</v>
      </c>
      <c r="CL24" s="9">
        <v>6</v>
      </c>
      <c r="CM24" s="9" t="s">
        <v>170</v>
      </c>
      <c r="CN24" s="9">
        <v>6</v>
      </c>
      <c r="CO24" s="9">
        <v>6</v>
      </c>
      <c r="CP24" s="9" t="s">
        <v>170</v>
      </c>
      <c r="CQ24" s="9">
        <v>6</v>
      </c>
      <c r="CR24" s="9">
        <v>6</v>
      </c>
      <c r="CS24" s="9" t="s">
        <v>170</v>
      </c>
      <c r="CT24" s="9">
        <v>6</v>
      </c>
      <c r="CU24" s="9">
        <v>6</v>
      </c>
      <c r="CV24" s="9" t="s">
        <v>170</v>
      </c>
      <c r="CW24" s="9">
        <v>6</v>
      </c>
      <c r="CX24" s="9">
        <v>6</v>
      </c>
      <c r="CY24" s="9" t="s">
        <v>170</v>
      </c>
      <c r="CZ24" s="9">
        <v>6</v>
      </c>
      <c r="DA24" s="9">
        <v>6</v>
      </c>
      <c r="DB24" s="9" t="s">
        <v>170</v>
      </c>
      <c r="DC24" s="9">
        <v>6</v>
      </c>
      <c r="DD24" s="9">
        <v>6</v>
      </c>
      <c r="DE24" s="9" t="s">
        <v>170</v>
      </c>
      <c r="DF24" s="9">
        <v>6</v>
      </c>
      <c r="DG24" s="9">
        <v>6</v>
      </c>
      <c r="DH24" s="9" t="s">
        <v>170</v>
      </c>
      <c r="DI24" s="9">
        <v>6</v>
      </c>
      <c r="DJ24" s="9">
        <v>6</v>
      </c>
      <c r="DK24" s="9" t="s">
        <v>170</v>
      </c>
      <c r="DL24" s="9">
        <v>6</v>
      </c>
      <c r="DM24" s="9">
        <v>6</v>
      </c>
      <c r="DN24" s="9" t="s">
        <v>170</v>
      </c>
      <c r="DO24" s="9">
        <v>6</v>
      </c>
      <c r="DP24" s="9">
        <v>6</v>
      </c>
      <c r="DQ24" s="9" t="s">
        <v>170</v>
      </c>
      <c r="DR24" s="9">
        <v>6</v>
      </c>
      <c r="DS24" s="9">
        <v>6</v>
      </c>
      <c r="DT24" s="9" t="s">
        <v>170</v>
      </c>
      <c r="DU24" s="9">
        <v>6</v>
      </c>
      <c r="DV24" s="9">
        <v>6</v>
      </c>
      <c r="DW24" s="9" t="s">
        <v>170</v>
      </c>
      <c r="DX24" s="9">
        <v>6</v>
      </c>
      <c r="DY24" s="9">
        <v>6</v>
      </c>
      <c r="DZ24" s="9" t="s">
        <v>170</v>
      </c>
      <c r="EA24" s="9">
        <v>6</v>
      </c>
      <c r="EB24" s="9">
        <v>6</v>
      </c>
      <c r="EC24" s="9" t="s">
        <v>170</v>
      </c>
      <c r="ED24" s="9">
        <v>6</v>
      </c>
      <c r="EE24" s="9">
        <v>6</v>
      </c>
      <c r="EF24" s="9" t="s">
        <v>170</v>
      </c>
      <c r="EG24" s="21">
        <v>6</v>
      </c>
      <c r="EH24" s="21">
        <v>6</v>
      </c>
      <c r="EI24" s="21" t="s">
        <v>170</v>
      </c>
      <c r="EJ24" s="37">
        <v>6</v>
      </c>
      <c r="EK24" s="37">
        <v>6</v>
      </c>
      <c r="EL24" s="37" t="s">
        <v>170</v>
      </c>
    </row>
    <row r="25" spans="1:142" x14ac:dyDescent="0.15">
      <c r="A25" s="10" t="s">
        <v>34</v>
      </c>
      <c r="B25" s="9" t="s">
        <v>15</v>
      </c>
      <c r="C25" s="9" t="s">
        <v>15</v>
      </c>
      <c r="D25" s="9" t="s">
        <v>15</v>
      </c>
      <c r="E25" s="9" t="s">
        <v>15</v>
      </c>
      <c r="F25" s="9" t="s">
        <v>15</v>
      </c>
      <c r="G25" s="9" t="s">
        <v>15</v>
      </c>
      <c r="H25" s="9" t="s">
        <v>15</v>
      </c>
      <c r="I25" s="9" t="s">
        <v>15</v>
      </c>
      <c r="J25" s="9" t="s">
        <v>15</v>
      </c>
      <c r="K25" s="9" t="s">
        <v>15</v>
      </c>
      <c r="L25" s="9" t="s">
        <v>15</v>
      </c>
      <c r="M25" s="9" t="s">
        <v>15</v>
      </c>
      <c r="N25" s="9" t="s">
        <v>15</v>
      </c>
      <c r="O25" s="9" t="s">
        <v>15</v>
      </c>
      <c r="P25" s="9" t="s">
        <v>15</v>
      </c>
      <c r="Q25" s="9" t="s">
        <v>15</v>
      </c>
      <c r="R25" s="9" t="s">
        <v>15</v>
      </c>
      <c r="S25" s="9" t="s">
        <v>15</v>
      </c>
      <c r="T25" s="9" t="s">
        <v>15</v>
      </c>
      <c r="U25" s="9" t="s">
        <v>15</v>
      </c>
      <c r="V25" s="9" t="s">
        <v>15</v>
      </c>
      <c r="W25" s="9" t="s">
        <v>15</v>
      </c>
      <c r="X25" s="9" t="s">
        <v>15</v>
      </c>
      <c r="Y25" s="9" t="s">
        <v>15</v>
      </c>
      <c r="Z25" s="9" t="s">
        <v>15</v>
      </c>
      <c r="AA25" s="9" t="s">
        <v>15</v>
      </c>
      <c r="AB25" s="9" t="s">
        <v>15</v>
      </c>
      <c r="AC25" s="9" t="s">
        <v>15</v>
      </c>
      <c r="AD25" s="9" t="s">
        <v>15</v>
      </c>
      <c r="AE25" s="9" t="s">
        <v>15</v>
      </c>
      <c r="AF25" s="9" t="s">
        <v>15</v>
      </c>
      <c r="AG25" s="9" t="s">
        <v>15</v>
      </c>
      <c r="AH25" s="9" t="s">
        <v>15</v>
      </c>
      <c r="AI25" s="9" t="s">
        <v>15</v>
      </c>
      <c r="AJ25" s="9" t="s">
        <v>15</v>
      </c>
      <c r="AK25" s="9" t="s">
        <v>15</v>
      </c>
      <c r="AL25" s="9" t="s">
        <v>15</v>
      </c>
      <c r="AM25" s="9" t="s">
        <v>15</v>
      </c>
      <c r="AN25" s="9" t="s">
        <v>15</v>
      </c>
      <c r="AO25" s="9" t="s">
        <v>15</v>
      </c>
      <c r="AP25" s="9" t="s">
        <v>15</v>
      </c>
      <c r="AQ25" s="9" t="s">
        <v>15</v>
      </c>
      <c r="AR25" s="9" t="s">
        <v>15</v>
      </c>
      <c r="AS25" s="9" t="s">
        <v>15</v>
      </c>
      <c r="AT25" s="9" t="s">
        <v>15</v>
      </c>
      <c r="AU25" s="9" t="s">
        <v>15</v>
      </c>
      <c r="AV25" s="9" t="s">
        <v>15</v>
      </c>
      <c r="AW25" s="9" t="s">
        <v>15</v>
      </c>
      <c r="AX25" s="9" t="s">
        <v>15</v>
      </c>
      <c r="AY25" s="9" t="s">
        <v>15</v>
      </c>
      <c r="AZ25" s="9" t="s">
        <v>15</v>
      </c>
      <c r="BA25" s="9" t="s">
        <v>15</v>
      </c>
      <c r="BB25" s="9" t="s">
        <v>15</v>
      </c>
      <c r="BC25" s="9" t="s">
        <v>15</v>
      </c>
      <c r="BD25" s="9" t="s">
        <v>15</v>
      </c>
      <c r="BE25" s="9" t="s">
        <v>15</v>
      </c>
      <c r="BF25" s="9" t="s">
        <v>15</v>
      </c>
      <c r="BG25" s="9" t="s">
        <v>15</v>
      </c>
      <c r="BH25" s="9" t="s">
        <v>15</v>
      </c>
      <c r="BI25" s="9" t="s">
        <v>15</v>
      </c>
      <c r="BJ25" s="9" t="s">
        <v>15</v>
      </c>
      <c r="BK25" s="9" t="s">
        <v>15</v>
      </c>
      <c r="BL25" s="9" t="s">
        <v>15</v>
      </c>
      <c r="BM25" s="9" t="s">
        <v>15</v>
      </c>
      <c r="BN25" s="9" t="s">
        <v>15</v>
      </c>
      <c r="BO25" s="9" t="s">
        <v>15</v>
      </c>
      <c r="BP25" s="9" t="s">
        <v>15</v>
      </c>
      <c r="BQ25" s="9" t="s">
        <v>15</v>
      </c>
      <c r="BR25" s="9" t="s">
        <v>15</v>
      </c>
      <c r="BS25" s="9" t="s">
        <v>15</v>
      </c>
      <c r="BT25" s="9" t="s">
        <v>15</v>
      </c>
      <c r="BU25" s="9" t="s">
        <v>15</v>
      </c>
      <c r="BV25" s="9" t="s">
        <v>15</v>
      </c>
      <c r="BW25" s="9" t="s">
        <v>15</v>
      </c>
      <c r="BX25" s="9" t="s">
        <v>15</v>
      </c>
      <c r="BY25" s="9" t="s">
        <v>15</v>
      </c>
      <c r="BZ25" s="9" t="s">
        <v>15</v>
      </c>
      <c r="CA25" s="9" t="s">
        <v>15</v>
      </c>
      <c r="CB25" s="9" t="s">
        <v>15</v>
      </c>
      <c r="CC25" s="9" t="s">
        <v>15</v>
      </c>
      <c r="CD25" s="9" t="s">
        <v>15</v>
      </c>
      <c r="CE25" s="9" t="s">
        <v>15</v>
      </c>
      <c r="CF25" s="9" t="s">
        <v>15</v>
      </c>
      <c r="CG25" s="9" t="s">
        <v>15</v>
      </c>
      <c r="CH25" s="9" t="s">
        <v>15</v>
      </c>
      <c r="CI25" s="9" t="s">
        <v>15</v>
      </c>
      <c r="CJ25" s="9" t="s">
        <v>15</v>
      </c>
      <c r="CK25" s="9" t="s">
        <v>15</v>
      </c>
      <c r="CL25" s="9" t="s">
        <v>15</v>
      </c>
      <c r="CM25" s="9" t="s">
        <v>15</v>
      </c>
      <c r="CN25" s="9" t="s">
        <v>15</v>
      </c>
      <c r="CO25" s="9" t="s">
        <v>15</v>
      </c>
      <c r="CP25" s="9" t="s">
        <v>15</v>
      </c>
      <c r="CQ25" s="9" t="s">
        <v>15</v>
      </c>
      <c r="CR25" s="9" t="s">
        <v>15</v>
      </c>
      <c r="CS25" s="9" t="s">
        <v>15</v>
      </c>
      <c r="CT25" s="9" t="s">
        <v>15</v>
      </c>
      <c r="CU25" s="9" t="s">
        <v>15</v>
      </c>
      <c r="CV25" s="9" t="s">
        <v>15</v>
      </c>
      <c r="CW25" s="9" t="s">
        <v>15</v>
      </c>
      <c r="CX25" s="9" t="s">
        <v>15</v>
      </c>
      <c r="CY25" s="9" t="s">
        <v>15</v>
      </c>
      <c r="CZ25" s="9" t="s">
        <v>15</v>
      </c>
      <c r="DA25" s="9" t="s">
        <v>15</v>
      </c>
      <c r="DB25" s="9" t="s">
        <v>15</v>
      </c>
      <c r="DC25" s="9" t="s">
        <v>15</v>
      </c>
      <c r="DD25" s="9" t="s">
        <v>15</v>
      </c>
      <c r="DE25" s="9" t="s">
        <v>15</v>
      </c>
      <c r="DF25" s="9" t="s">
        <v>15</v>
      </c>
      <c r="DG25" s="9" t="s">
        <v>15</v>
      </c>
      <c r="DH25" s="9" t="s">
        <v>15</v>
      </c>
      <c r="DI25" s="9">
        <v>6</v>
      </c>
      <c r="DJ25" s="9">
        <v>5</v>
      </c>
      <c r="DK25" s="9" t="s">
        <v>170</v>
      </c>
      <c r="DL25" s="9">
        <v>6</v>
      </c>
      <c r="DM25" s="9">
        <v>5</v>
      </c>
      <c r="DN25" s="9" t="s">
        <v>170</v>
      </c>
      <c r="DO25" s="9">
        <v>6</v>
      </c>
      <c r="DP25" s="9">
        <v>5</v>
      </c>
      <c r="DQ25" s="9" t="s">
        <v>170</v>
      </c>
      <c r="DR25" s="9">
        <v>6</v>
      </c>
      <c r="DS25" s="9">
        <v>5</v>
      </c>
      <c r="DT25" s="9" t="s">
        <v>170</v>
      </c>
      <c r="DU25" s="9">
        <v>6</v>
      </c>
      <c r="DV25" s="9">
        <v>5</v>
      </c>
      <c r="DW25" s="9" t="s">
        <v>170</v>
      </c>
      <c r="DX25" s="9">
        <v>6</v>
      </c>
      <c r="DY25" s="9">
        <v>5</v>
      </c>
      <c r="DZ25" s="9" t="s">
        <v>170</v>
      </c>
      <c r="EA25" s="9">
        <v>7</v>
      </c>
      <c r="EB25" s="9">
        <v>5</v>
      </c>
      <c r="EC25" s="9" t="s">
        <v>170</v>
      </c>
      <c r="ED25" s="9">
        <v>7</v>
      </c>
      <c r="EE25" s="9">
        <v>5</v>
      </c>
      <c r="EF25" s="9" t="s">
        <v>170</v>
      </c>
      <c r="EG25" s="21">
        <v>7</v>
      </c>
      <c r="EH25" s="21">
        <v>5</v>
      </c>
      <c r="EI25" s="21" t="s">
        <v>170</v>
      </c>
      <c r="EJ25" s="37">
        <v>7</v>
      </c>
      <c r="EK25" s="37">
        <v>5</v>
      </c>
      <c r="EL25" s="37" t="s">
        <v>170</v>
      </c>
    </row>
    <row r="26" spans="1:142" x14ac:dyDescent="0.15">
      <c r="A26" s="10" t="s">
        <v>35</v>
      </c>
      <c r="B26" s="9" t="s">
        <v>15</v>
      </c>
      <c r="C26" s="9" t="s">
        <v>15</v>
      </c>
      <c r="D26" s="9" t="s">
        <v>15</v>
      </c>
      <c r="E26" s="9" t="s">
        <v>15</v>
      </c>
      <c r="F26" s="9" t="s">
        <v>15</v>
      </c>
      <c r="G26" s="9" t="s">
        <v>15</v>
      </c>
      <c r="H26" s="9" t="s">
        <v>15</v>
      </c>
      <c r="I26" s="9" t="s">
        <v>15</v>
      </c>
      <c r="J26" s="9" t="s">
        <v>15</v>
      </c>
      <c r="K26" s="9" t="s">
        <v>15</v>
      </c>
      <c r="L26" s="9" t="s">
        <v>15</v>
      </c>
      <c r="M26" s="9" t="s">
        <v>15</v>
      </c>
      <c r="N26" s="9" t="s">
        <v>15</v>
      </c>
      <c r="O26" s="9" t="s">
        <v>15</v>
      </c>
      <c r="P26" s="9" t="s">
        <v>15</v>
      </c>
      <c r="Q26" s="9">
        <v>5</v>
      </c>
      <c r="R26" s="9">
        <v>4</v>
      </c>
      <c r="S26" s="9" t="s">
        <v>169</v>
      </c>
      <c r="T26" s="9">
        <v>5</v>
      </c>
      <c r="U26" s="9">
        <v>4</v>
      </c>
      <c r="V26" s="9" t="s">
        <v>169</v>
      </c>
      <c r="W26" s="9">
        <v>5</v>
      </c>
      <c r="X26" s="9">
        <v>4</v>
      </c>
      <c r="Y26" s="9" t="s">
        <v>169</v>
      </c>
      <c r="Z26" s="9">
        <v>5</v>
      </c>
      <c r="AA26" s="9">
        <v>4</v>
      </c>
      <c r="AB26" s="9" t="s">
        <v>169</v>
      </c>
      <c r="AC26" s="9">
        <v>5</v>
      </c>
      <c r="AD26" s="9">
        <v>5</v>
      </c>
      <c r="AE26" s="9" t="s">
        <v>169</v>
      </c>
      <c r="AF26" s="9">
        <v>5</v>
      </c>
      <c r="AG26" s="9">
        <v>5</v>
      </c>
      <c r="AH26" s="9" t="s">
        <v>169</v>
      </c>
      <c r="AI26" s="9">
        <v>5</v>
      </c>
      <c r="AJ26" s="9">
        <v>5</v>
      </c>
      <c r="AK26" s="9" t="s">
        <v>169</v>
      </c>
      <c r="AL26" s="9">
        <v>5</v>
      </c>
      <c r="AM26" s="9">
        <v>5</v>
      </c>
      <c r="AN26" s="9" t="s">
        <v>169</v>
      </c>
      <c r="AO26" s="9">
        <v>5</v>
      </c>
      <c r="AP26" s="9">
        <v>5</v>
      </c>
      <c r="AQ26" s="9" t="s">
        <v>169</v>
      </c>
      <c r="AR26" s="9">
        <v>5</v>
      </c>
      <c r="AS26" s="9">
        <v>5</v>
      </c>
      <c r="AT26" s="9" t="s">
        <v>169</v>
      </c>
      <c r="AU26" s="9">
        <v>5</v>
      </c>
      <c r="AV26" s="9">
        <v>5</v>
      </c>
      <c r="AW26" s="9" t="s">
        <v>169</v>
      </c>
      <c r="AX26" s="9">
        <v>6</v>
      </c>
      <c r="AY26" s="9">
        <v>6</v>
      </c>
      <c r="AZ26" s="9" t="s">
        <v>170</v>
      </c>
      <c r="BA26" s="9">
        <v>6</v>
      </c>
      <c r="BB26" s="9">
        <v>6</v>
      </c>
      <c r="BC26" s="9" t="s">
        <v>170</v>
      </c>
      <c r="BD26" s="9">
        <v>6</v>
      </c>
      <c r="BE26" s="9">
        <v>6</v>
      </c>
      <c r="BF26" s="9" t="s">
        <v>170</v>
      </c>
      <c r="BG26" s="9">
        <v>6</v>
      </c>
      <c r="BH26" s="9">
        <v>6</v>
      </c>
      <c r="BI26" s="9" t="s">
        <v>170</v>
      </c>
      <c r="BJ26" s="9">
        <v>6</v>
      </c>
      <c r="BK26" s="9">
        <v>5</v>
      </c>
      <c r="BL26" s="9" t="s">
        <v>170</v>
      </c>
      <c r="BM26" s="9">
        <v>6</v>
      </c>
      <c r="BN26" s="9">
        <v>5</v>
      </c>
      <c r="BO26" s="9" t="s">
        <v>170</v>
      </c>
      <c r="BP26" s="9">
        <v>6</v>
      </c>
      <c r="BQ26" s="9">
        <v>5</v>
      </c>
      <c r="BR26" s="9" t="s">
        <v>170</v>
      </c>
      <c r="BS26" s="9" t="s">
        <v>15</v>
      </c>
      <c r="BT26" s="9" t="s">
        <v>15</v>
      </c>
      <c r="BU26" s="9" t="s">
        <v>15</v>
      </c>
      <c r="BW26" s="9" t="s">
        <v>15</v>
      </c>
      <c r="BX26" s="9" t="s">
        <v>15</v>
      </c>
      <c r="BY26" s="9" t="s">
        <v>15</v>
      </c>
      <c r="BZ26" s="9" t="s">
        <v>15</v>
      </c>
      <c r="CA26" s="9" t="s">
        <v>15</v>
      </c>
      <c r="CB26" s="9" t="s">
        <v>15</v>
      </c>
      <c r="CC26" s="9" t="s">
        <v>15</v>
      </c>
      <c r="CD26" s="9" t="s">
        <v>15</v>
      </c>
      <c r="CE26" s="9" t="s">
        <v>15</v>
      </c>
      <c r="CF26" s="9" t="s">
        <v>15</v>
      </c>
      <c r="CG26" s="9" t="s">
        <v>15</v>
      </c>
      <c r="CH26" s="9" t="s">
        <v>15</v>
      </c>
      <c r="CI26" s="9" t="s">
        <v>15</v>
      </c>
      <c r="CJ26" s="9" t="s">
        <v>15</v>
      </c>
      <c r="CK26" s="9" t="s">
        <v>15</v>
      </c>
      <c r="CL26" s="9" t="s">
        <v>15</v>
      </c>
      <c r="CM26" s="9" t="s">
        <v>15</v>
      </c>
      <c r="CN26" s="9" t="s">
        <v>15</v>
      </c>
      <c r="CO26" s="9" t="s">
        <v>15</v>
      </c>
      <c r="CP26" s="9" t="s">
        <v>15</v>
      </c>
      <c r="CQ26" s="9" t="s">
        <v>15</v>
      </c>
      <c r="CR26" s="9" t="s">
        <v>15</v>
      </c>
      <c r="CS26" s="9" t="s">
        <v>15</v>
      </c>
      <c r="CT26" s="9" t="s">
        <v>15</v>
      </c>
      <c r="CU26" s="9" t="s">
        <v>15</v>
      </c>
      <c r="CV26" s="9" t="s">
        <v>15</v>
      </c>
      <c r="CW26" s="9" t="s">
        <v>15</v>
      </c>
      <c r="CX26" s="9" t="s">
        <v>15</v>
      </c>
      <c r="CY26" s="9" t="s">
        <v>15</v>
      </c>
      <c r="CZ26" s="9" t="s">
        <v>15</v>
      </c>
      <c r="DA26" s="9" t="s">
        <v>15</v>
      </c>
      <c r="DB26" s="9" t="s">
        <v>15</v>
      </c>
      <c r="DC26" s="9" t="s">
        <v>15</v>
      </c>
      <c r="DD26" s="9" t="s">
        <v>15</v>
      </c>
      <c r="DE26" s="9" t="s">
        <v>15</v>
      </c>
      <c r="DF26" s="9" t="s">
        <v>15</v>
      </c>
      <c r="DG26" s="9" t="s">
        <v>15</v>
      </c>
      <c r="DH26" s="9" t="s">
        <v>15</v>
      </c>
      <c r="DI26" s="9" t="s">
        <v>15</v>
      </c>
      <c r="DJ26" s="9" t="s">
        <v>15</v>
      </c>
      <c r="DK26" s="9" t="s">
        <v>15</v>
      </c>
      <c r="DL26" s="9" t="s">
        <v>15</v>
      </c>
      <c r="DM26" s="9" t="s">
        <v>15</v>
      </c>
      <c r="DN26" s="9" t="s">
        <v>15</v>
      </c>
      <c r="DO26" s="9" t="s">
        <v>15</v>
      </c>
      <c r="DP26" s="9" t="s">
        <v>15</v>
      </c>
      <c r="DQ26" s="9" t="s">
        <v>15</v>
      </c>
      <c r="DR26" s="9" t="s">
        <v>15</v>
      </c>
      <c r="DS26" s="9" t="s">
        <v>15</v>
      </c>
      <c r="DT26" s="9" t="s">
        <v>15</v>
      </c>
      <c r="DU26" s="9" t="s">
        <v>15</v>
      </c>
      <c r="DV26" s="9" t="s">
        <v>15</v>
      </c>
      <c r="DW26" s="9" t="s">
        <v>15</v>
      </c>
      <c r="DX26" s="9" t="s">
        <v>15</v>
      </c>
      <c r="DY26" s="9" t="s">
        <v>15</v>
      </c>
      <c r="DZ26" s="9" t="s">
        <v>15</v>
      </c>
      <c r="EA26" s="9" t="s">
        <v>15</v>
      </c>
      <c r="EB26" s="9" t="s">
        <v>15</v>
      </c>
      <c r="EC26" s="9" t="s">
        <v>15</v>
      </c>
      <c r="ED26" s="9" t="s">
        <v>15</v>
      </c>
      <c r="EE26" s="9" t="s">
        <v>15</v>
      </c>
      <c r="EF26" s="9" t="s">
        <v>15</v>
      </c>
      <c r="EG26" s="21" t="s">
        <v>15</v>
      </c>
      <c r="EH26" s="21" t="s">
        <v>15</v>
      </c>
      <c r="EI26" s="21" t="s">
        <v>15</v>
      </c>
      <c r="EJ26" s="35" t="s">
        <v>15</v>
      </c>
      <c r="EK26" s="35" t="s">
        <v>15</v>
      </c>
      <c r="EL26" s="35" t="s">
        <v>15</v>
      </c>
    </row>
    <row r="27" spans="1:142" ht="12" customHeight="1" x14ac:dyDescent="0.15">
      <c r="A27" s="10" t="s">
        <v>36</v>
      </c>
      <c r="CE27" s="9">
        <v>5</v>
      </c>
      <c r="CF27" s="9">
        <v>5</v>
      </c>
      <c r="CG27" s="9" t="s">
        <v>169</v>
      </c>
      <c r="CH27" s="9">
        <v>5</v>
      </c>
      <c r="CI27" s="9">
        <v>5</v>
      </c>
      <c r="CJ27" s="9" t="s">
        <v>169</v>
      </c>
      <c r="CK27" s="9">
        <v>5</v>
      </c>
      <c r="CL27" s="9">
        <v>4</v>
      </c>
      <c r="CM27" s="9" t="s">
        <v>169</v>
      </c>
      <c r="CN27" s="9">
        <v>5</v>
      </c>
      <c r="CO27" s="9">
        <v>4</v>
      </c>
      <c r="CP27" s="9" t="s">
        <v>169</v>
      </c>
      <c r="CQ27" s="9" t="s">
        <v>15</v>
      </c>
      <c r="CR27" s="9" t="s">
        <v>15</v>
      </c>
      <c r="CS27" s="9" t="s">
        <v>15</v>
      </c>
      <c r="CT27" s="9" t="s">
        <v>15</v>
      </c>
      <c r="CU27" s="9" t="s">
        <v>15</v>
      </c>
      <c r="CV27" s="9" t="s">
        <v>15</v>
      </c>
      <c r="CW27" s="9" t="s">
        <v>15</v>
      </c>
      <c r="CX27" s="9" t="s">
        <v>15</v>
      </c>
      <c r="CY27" s="9" t="s">
        <v>15</v>
      </c>
      <c r="CZ27" s="9" t="s">
        <v>15</v>
      </c>
      <c r="DA27" s="9" t="s">
        <v>15</v>
      </c>
      <c r="DB27" s="9" t="s">
        <v>15</v>
      </c>
      <c r="DC27" s="9" t="s">
        <v>15</v>
      </c>
      <c r="DD27" s="9" t="s">
        <v>15</v>
      </c>
      <c r="DE27" s="9" t="s">
        <v>15</v>
      </c>
      <c r="DF27" s="9" t="s">
        <v>15</v>
      </c>
      <c r="DG27" s="9" t="s">
        <v>15</v>
      </c>
      <c r="DH27" s="9" t="s">
        <v>15</v>
      </c>
      <c r="DI27" s="9" t="s">
        <v>15</v>
      </c>
      <c r="DJ27" s="9" t="s">
        <v>15</v>
      </c>
      <c r="DK27" s="9" t="s">
        <v>15</v>
      </c>
      <c r="DL27" s="9" t="s">
        <v>15</v>
      </c>
      <c r="DM27" s="9" t="s">
        <v>15</v>
      </c>
      <c r="DN27" s="9" t="s">
        <v>15</v>
      </c>
      <c r="DO27" s="9" t="s">
        <v>15</v>
      </c>
      <c r="DP27" s="9" t="s">
        <v>15</v>
      </c>
      <c r="DQ27" s="9" t="s">
        <v>15</v>
      </c>
      <c r="DR27" s="9" t="s">
        <v>15</v>
      </c>
      <c r="DS27" s="9" t="s">
        <v>15</v>
      </c>
      <c r="DT27" s="9" t="s">
        <v>15</v>
      </c>
      <c r="DU27" s="9" t="s">
        <v>15</v>
      </c>
      <c r="DV27" s="9" t="s">
        <v>15</v>
      </c>
      <c r="DW27" s="9" t="s">
        <v>15</v>
      </c>
      <c r="DX27" s="9" t="s">
        <v>15</v>
      </c>
      <c r="DY27" s="9" t="s">
        <v>15</v>
      </c>
      <c r="DZ27" s="9" t="s">
        <v>15</v>
      </c>
      <c r="EA27" s="9" t="s">
        <v>15</v>
      </c>
      <c r="EB27" s="9" t="s">
        <v>15</v>
      </c>
      <c r="EC27" s="9" t="s">
        <v>15</v>
      </c>
      <c r="ED27" s="9" t="s">
        <v>15</v>
      </c>
      <c r="EE27" s="9" t="s">
        <v>15</v>
      </c>
      <c r="EF27" s="9" t="s">
        <v>15</v>
      </c>
      <c r="EG27" s="21" t="s">
        <v>15</v>
      </c>
      <c r="EH27" s="21" t="s">
        <v>15</v>
      </c>
      <c r="EI27" s="21" t="s">
        <v>15</v>
      </c>
      <c r="EJ27" s="35" t="s">
        <v>15</v>
      </c>
      <c r="EK27" s="35" t="s">
        <v>15</v>
      </c>
      <c r="EL27" s="35" t="s">
        <v>15</v>
      </c>
    </row>
    <row r="28" spans="1:142" x14ac:dyDescent="0.15">
      <c r="A28" s="10" t="s">
        <v>37</v>
      </c>
      <c r="B28" s="9" t="s">
        <v>15</v>
      </c>
      <c r="C28" s="9" t="s">
        <v>15</v>
      </c>
      <c r="D28" s="9" t="s">
        <v>15</v>
      </c>
      <c r="E28" s="9" t="s">
        <v>15</v>
      </c>
      <c r="F28" s="9" t="s">
        <v>15</v>
      </c>
      <c r="G28" s="9" t="s">
        <v>15</v>
      </c>
      <c r="H28" s="9" t="s">
        <v>15</v>
      </c>
      <c r="I28" s="9" t="s">
        <v>15</v>
      </c>
      <c r="J28" s="9" t="s">
        <v>15</v>
      </c>
      <c r="K28" s="9" t="s">
        <v>15</v>
      </c>
      <c r="L28" s="9" t="s">
        <v>15</v>
      </c>
      <c r="M28" s="9" t="s">
        <v>15</v>
      </c>
      <c r="N28" s="9" t="s">
        <v>15</v>
      </c>
      <c r="O28" s="9" t="s">
        <v>15</v>
      </c>
      <c r="P28" s="9" t="s">
        <v>15</v>
      </c>
      <c r="Q28" s="9" t="s">
        <v>15</v>
      </c>
      <c r="R28" s="9" t="s">
        <v>15</v>
      </c>
      <c r="S28" s="9" t="s">
        <v>15</v>
      </c>
      <c r="T28" s="9" t="s">
        <v>15</v>
      </c>
      <c r="U28" s="9" t="s">
        <v>15</v>
      </c>
      <c r="V28" s="9" t="s">
        <v>15</v>
      </c>
      <c r="W28" s="9" t="s">
        <v>15</v>
      </c>
      <c r="X28" s="9" t="s">
        <v>15</v>
      </c>
      <c r="Y28" s="9" t="s">
        <v>15</v>
      </c>
      <c r="Z28" s="9" t="s">
        <v>15</v>
      </c>
      <c r="AA28" s="9" t="s">
        <v>15</v>
      </c>
      <c r="AB28" s="9" t="s">
        <v>15</v>
      </c>
      <c r="AC28" s="9" t="s">
        <v>15</v>
      </c>
      <c r="AD28" s="9" t="s">
        <v>15</v>
      </c>
      <c r="AE28" s="9" t="s">
        <v>15</v>
      </c>
      <c r="AF28" s="9" t="s">
        <v>15</v>
      </c>
      <c r="AG28" s="9" t="s">
        <v>15</v>
      </c>
      <c r="AH28" s="9" t="s">
        <v>15</v>
      </c>
      <c r="AI28" s="9" t="s">
        <v>15</v>
      </c>
      <c r="AJ28" s="9" t="s">
        <v>15</v>
      </c>
      <c r="AK28" s="9" t="s">
        <v>15</v>
      </c>
      <c r="AL28" s="9" t="s">
        <v>15</v>
      </c>
      <c r="AM28" s="9" t="s">
        <v>15</v>
      </c>
      <c r="AN28" s="9" t="s">
        <v>15</v>
      </c>
      <c r="AO28" s="9" t="s">
        <v>15</v>
      </c>
      <c r="AP28" s="9" t="s">
        <v>15</v>
      </c>
      <c r="AQ28" s="9" t="s">
        <v>15</v>
      </c>
      <c r="AR28" s="9" t="s">
        <v>15</v>
      </c>
      <c r="AS28" s="9" t="s">
        <v>15</v>
      </c>
      <c r="AT28" s="9" t="s">
        <v>15</v>
      </c>
      <c r="AU28" s="9" t="s">
        <v>15</v>
      </c>
      <c r="AV28" s="9" t="s">
        <v>15</v>
      </c>
      <c r="AW28" s="9" t="s">
        <v>15</v>
      </c>
      <c r="AX28" s="9">
        <v>5</v>
      </c>
      <c r="AY28" s="9">
        <v>4</v>
      </c>
      <c r="AZ28" s="9" t="s">
        <v>169</v>
      </c>
      <c r="BA28" s="9">
        <v>5</v>
      </c>
      <c r="BB28" s="9">
        <v>4</v>
      </c>
      <c r="BC28" s="9" t="s">
        <v>169</v>
      </c>
      <c r="BD28" s="9">
        <v>6</v>
      </c>
      <c r="BE28" s="9">
        <v>5</v>
      </c>
      <c r="BF28" s="9" t="s">
        <v>169</v>
      </c>
      <c r="BG28" s="9">
        <v>7</v>
      </c>
      <c r="BH28" s="9">
        <v>5</v>
      </c>
      <c r="BI28" s="9" t="s">
        <v>170</v>
      </c>
      <c r="BJ28" s="9">
        <v>7</v>
      </c>
      <c r="BK28" s="9">
        <v>6</v>
      </c>
      <c r="BL28" s="9" t="s">
        <v>170</v>
      </c>
      <c r="BM28" s="9">
        <v>7</v>
      </c>
      <c r="BN28" s="9">
        <v>6</v>
      </c>
      <c r="BO28" s="9" t="s">
        <v>170</v>
      </c>
      <c r="BP28" s="9">
        <v>7</v>
      </c>
      <c r="BQ28" s="9">
        <v>6</v>
      </c>
      <c r="BR28" s="9" t="s">
        <v>170</v>
      </c>
      <c r="BS28" s="9">
        <v>7</v>
      </c>
      <c r="BT28" s="9">
        <v>6</v>
      </c>
      <c r="BU28" s="9" t="s">
        <v>170</v>
      </c>
      <c r="BV28" s="9">
        <v>7</v>
      </c>
      <c r="BW28" s="9">
        <v>6</v>
      </c>
      <c r="BX28" s="9" t="s">
        <v>170</v>
      </c>
      <c r="BY28" s="9">
        <v>7</v>
      </c>
      <c r="BZ28" s="9">
        <v>6</v>
      </c>
      <c r="CA28" s="9" t="s">
        <v>170</v>
      </c>
      <c r="CB28" s="9">
        <v>7</v>
      </c>
      <c r="CC28" s="9">
        <v>6</v>
      </c>
      <c r="CD28" s="9" t="s">
        <v>170</v>
      </c>
      <c r="CE28" s="9">
        <v>7</v>
      </c>
      <c r="CF28" s="9">
        <v>6</v>
      </c>
      <c r="CG28" s="9" t="s">
        <v>170</v>
      </c>
      <c r="CH28" s="9">
        <v>7</v>
      </c>
      <c r="CI28" s="9">
        <v>6</v>
      </c>
      <c r="CJ28" s="9" t="s">
        <v>170</v>
      </c>
      <c r="CK28" s="9">
        <v>7</v>
      </c>
      <c r="CL28" s="9">
        <v>6</v>
      </c>
      <c r="CM28" s="9" t="s">
        <v>170</v>
      </c>
      <c r="CN28" s="9">
        <v>7</v>
      </c>
      <c r="CO28" s="9">
        <v>6</v>
      </c>
      <c r="CP28" s="9" t="s">
        <v>170</v>
      </c>
      <c r="CQ28" s="9">
        <v>7</v>
      </c>
      <c r="CR28" s="9">
        <v>6</v>
      </c>
      <c r="CS28" s="9" t="s">
        <v>170</v>
      </c>
      <c r="CT28" s="9">
        <v>7</v>
      </c>
      <c r="CU28" s="9">
        <v>6</v>
      </c>
      <c r="CV28" s="9" t="s">
        <v>170</v>
      </c>
      <c r="CW28" s="9">
        <v>7</v>
      </c>
      <c r="CX28" s="9">
        <v>6</v>
      </c>
      <c r="CY28" s="9" t="s">
        <v>170</v>
      </c>
      <c r="CZ28" s="9">
        <v>7</v>
      </c>
      <c r="DA28" s="9">
        <v>6</v>
      </c>
      <c r="DB28" s="9" t="s">
        <v>170</v>
      </c>
      <c r="DC28" s="9">
        <v>7</v>
      </c>
      <c r="DD28" s="9">
        <v>6</v>
      </c>
      <c r="DE28" s="9" t="s">
        <v>170</v>
      </c>
      <c r="DF28" s="9">
        <v>7</v>
      </c>
      <c r="DG28" s="9">
        <v>6</v>
      </c>
      <c r="DH28" s="9" t="s">
        <v>170</v>
      </c>
      <c r="DI28" s="9">
        <v>7</v>
      </c>
      <c r="DJ28" s="9">
        <v>6</v>
      </c>
      <c r="DK28" s="9" t="s">
        <v>170</v>
      </c>
      <c r="DL28" s="9">
        <v>7</v>
      </c>
      <c r="DM28" s="9">
        <v>7</v>
      </c>
      <c r="DN28" s="9" t="s">
        <v>170</v>
      </c>
      <c r="DO28" s="9">
        <v>7</v>
      </c>
      <c r="DP28" s="9">
        <v>7</v>
      </c>
      <c r="DQ28" s="9" t="s">
        <v>170</v>
      </c>
      <c r="DR28" s="9">
        <v>7</v>
      </c>
      <c r="DS28" s="9">
        <v>7</v>
      </c>
      <c r="DT28" s="9" t="s">
        <v>170</v>
      </c>
      <c r="DU28" s="9">
        <v>7</v>
      </c>
      <c r="DV28" s="9">
        <v>7</v>
      </c>
      <c r="DW28" s="9" t="s">
        <v>170</v>
      </c>
      <c r="DX28" s="9">
        <v>7</v>
      </c>
      <c r="DY28" s="9">
        <v>7</v>
      </c>
      <c r="DZ28" s="9" t="s">
        <v>170</v>
      </c>
      <c r="EA28" s="9">
        <v>7</v>
      </c>
      <c r="EB28" s="9">
        <v>7</v>
      </c>
      <c r="EC28" s="9" t="s">
        <v>170</v>
      </c>
      <c r="ED28" s="9">
        <v>7</v>
      </c>
      <c r="EE28" s="9">
        <v>7</v>
      </c>
      <c r="EF28" s="9" t="s">
        <v>170</v>
      </c>
      <c r="EG28" s="21">
        <v>7</v>
      </c>
      <c r="EH28" s="21">
        <v>7</v>
      </c>
      <c r="EI28" s="21" t="s">
        <v>170</v>
      </c>
      <c r="EJ28" s="37">
        <v>7</v>
      </c>
      <c r="EK28" s="37">
        <v>7</v>
      </c>
      <c r="EL28" s="37" t="s">
        <v>170</v>
      </c>
    </row>
  </sheetData>
  <mergeCells count="94">
    <mergeCell ref="ED1:EF1"/>
    <mergeCell ref="ED2:EF2"/>
    <mergeCell ref="EA2:EC2"/>
    <mergeCell ref="CT2:CV2"/>
    <mergeCell ref="CW2:CY2"/>
    <mergeCell ref="CZ2:DB2"/>
    <mergeCell ref="DC2:DE2"/>
    <mergeCell ref="DF2:DH2"/>
    <mergeCell ref="DI2:DK2"/>
    <mergeCell ref="DL2:DN2"/>
    <mergeCell ref="DO2:DQ2"/>
    <mergeCell ref="DR2:DT2"/>
    <mergeCell ref="DU2:DW2"/>
    <mergeCell ref="DX2:DZ2"/>
    <mergeCell ref="DX1:DZ1"/>
    <mergeCell ref="EA1:EC1"/>
    <mergeCell ref="BD2:BF2"/>
    <mergeCell ref="CQ2:CS2"/>
    <mergeCell ref="BJ2:BL2"/>
    <mergeCell ref="BM2:BO2"/>
    <mergeCell ref="BP2:BR2"/>
    <mergeCell ref="BS2:BU2"/>
    <mergeCell ref="BV2:BX2"/>
    <mergeCell ref="BY2:CA2"/>
    <mergeCell ref="CB2:CD2"/>
    <mergeCell ref="CE2:CG2"/>
    <mergeCell ref="CH2:CJ2"/>
    <mergeCell ref="CK2:CM2"/>
    <mergeCell ref="CN2:CP2"/>
    <mergeCell ref="Z2:AB2"/>
    <mergeCell ref="AC2:AE2"/>
    <mergeCell ref="AF2:AH2"/>
    <mergeCell ref="AI2:AK2"/>
    <mergeCell ref="AL2:AN2"/>
    <mergeCell ref="B2:D2"/>
    <mergeCell ref="E2:G2"/>
    <mergeCell ref="H2:J2"/>
    <mergeCell ref="K2:M2"/>
    <mergeCell ref="N2:P2"/>
    <mergeCell ref="Q2:S2"/>
    <mergeCell ref="T2:V2"/>
    <mergeCell ref="W2:Y2"/>
    <mergeCell ref="DF1:DH1"/>
    <mergeCell ref="DI1:DK1"/>
    <mergeCell ref="BV1:BX1"/>
    <mergeCell ref="BY1:CA1"/>
    <mergeCell ref="CB1:CD1"/>
    <mergeCell ref="CE1:CG1"/>
    <mergeCell ref="CH1:CJ1"/>
    <mergeCell ref="CK1:CM1"/>
    <mergeCell ref="CN1:CP1"/>
    <mergeCell ref="CQ1:CS1"/>
    <mergeCell ref="CT1:CV1"/>
    <mergeCell ref="CW1:CY1"/>
    <mergeCell ref="CZ1:DB1"/>
    <mergeCell ref="AF1:AH1"/>
    <mergeCell ref="BS1:BU1"/>
    <mergeCell ref="AL1:AN1"/>
    <mergeCell ref="AO1:AQ1"/>
    <mergeCell ref="AR1:AT1"/>
    <mergeCell ref="AU1:AW1"/>
    <mergeCell ref="AX1:AZ1"/>
    <mergeCell ref="BA1:BC1"/>
    <mergeCell ref="BD1:BF1"/>
    <mergeCell ref="BG1:BI1"/>
    <mergeCell ref="BJ1:BL1"/>
    <mergeCell ref="BM1:BO1"/>
    <mergeCell ref="BP1:BR1"/>
    <mergeCell ref="Q1:S1"/>
    <mergeCell ref="T1:V1"/>
    <mergeCell ref="W1:Y1"/>
    <mergeCell ref="Z1:AB1"/>
    <mergeCell ref="AC1:AE1"/>
    <mergeCell ref="B1:D1"/>
    <mergeCell ref="E1:G1"/>
    <mergeCell ref="H1:J1"/>
    <mergeCell ref="K1:M1"/>
    <mergeCell ref="N1:P1"/>
    <mergeCell ref="EJ1:EL1"/>
    <mergeCell ref="EJ2:EL2"/>
    <mergeCell ref="EG1:EI1"/>
    <mergeCell ref="EG2:EI2"/>
    <mergeCell ref="AI1:AK1"/>
    <mergeCell ref="DL1:DN1"/>
    <mergeCell ref="DO1:DQ1"/>
    <mergeCell ref="DR1:DT1"/>
    <mergeCell ref="DU1:DW1"/>
    <mergeCell ref="DC1:DE1"/>
    <mergeCell ref="BG2:BI2"/>
    <mergeCell ref="AO2:AQ2"/>
    <mergeCell ref="AR2:AT2"/>
    <mergeCell ref="AU2:AW2"/>
    <mergeCell ref="AX2:AZ2"/>
    <mergeCell ref="BA2:BC2"/>
  </mergeCells>
  <pageMargins left="0.7" right="0.7" top="0.75" bottom="0.75" header="0.3" footer="0.3"/>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V208"/>
  <sheetViews>
    <sheetView workbookViewId="0">
      <selection activeCell="M19" sqref="M19"/>
    </sheetView>
  </sheetViews>
  <sheetFormatPr defaultRowHeight="12.75" x14ac:dyDescent="0.2"/>
  <cols>
    <col min="1" max="1" width="12" customWidth="1"/>
    <col min="2" max="2" width="14.7109375" customWidth="1"/>
    <col min="3" max="10" width="19.140625" customWidth="1"/>
    <col min="15" max="15" width="17.85546875" customWidth="1"/>
    <col min="16" max="16" width="16.5703125" customWidth="1"/>
    <col min="18" max="18" width="17.7109375" customWidth="1"/>
    <col min="19" max="19" width="16.42578125" customWidth="1"/>
  </cols>
  <sheetData>
    <row r="1" spans="1:22" x14ac:dyDescent="0.2">
      <c r="A1" s="23" t="s">
        <v>298</v>
      </c>
      <c r="B1" s="23" t="s">
        <v>299</v>
      </c>
      <c r="C1" s="26" t="s">
        <v>335</v>
      </c>
      <c r="D1" s="26" t="s">
        <v>336</v>
      </c>
      <c r="E1" s="26" t="s">
        <v>337</v>
      </c>
      <c r="F1" s="26" t="s">
        <v>338</v>
      </c>
      <c r="G1" s="26" t="s">
        <v>339</v>
      </c>
      <c r="H1" s="26" t="s">
        <v>340</v>
      </c>
      <c r="I1" s="26" t="s">
        <v>341</v>
      </c>
    </row>
    <row r="2" spans="1:22" x14ac:dyDescent="0.2">
      <c r="A2" s="28">
        <v>2020</v>
      </c>
      <c r="B2" s="28">
        <v>2019</v>
      </c>
      <c r="C2" s="30">
        <f>COUNT('Country Ratings, Statuses '!$B$2:$B$206)</f>
        <v>195</v>
      </c>
      <c r="D2" s="30">
        <f>COUNTIF('Country Ratings, Statuses '!$D$2:$D$206,"F")</f>
        <v>83</v>
      </c>
      <c r="E2" s="31">
        <f>D2/C2</f>
        <v>0.42564102564102563</v>
      </c>
      <c r="F2" s="30">
        <f>COUNTIF('Country Ratings, Statuses '!$D$2:$D$206,"PF")</f>
        <v>63</v>
      </c>
      <c r="G2" s="31">
        <f>F2/C2</f>
        <v>0.32307692307692309</v>
      </c>
      <c r="H2" s="30">
        <f>COUNTIF('Country Ratings, Statuses '!$D$2:$D$206,"NF")</f>
        <v>49</v>
      </c>
      <c r="I2" s="31">
        <f>H2/C2</f>
        <v>0.25128205128205128</v>
      </c>
      <c r="J2" s="25"/>
    </row>
    <row r="3" spans="1:22" s="25" customFormat="1" x14ac:dyDescent="0.2">
      <c r="A3" s="28">
        <v>2019</v>
      </c>
      <c r="B3" s="28">
        <v>2018</v>
      </c>
      <c r="C3" s="30">
        <f>COUNT('Country Ratings, Statuses '!#REF!)</f>
        <v>0</v>
      </c>
      <c r="D3" s="30" t="e">
        <f>COUNTIF('Country Ratings, Statuses '!#REF!,"F")</f>
        <v>#REF!</v>
      </c>
      <c r="E3" s="31" t="e">
        <f>D3/C3</f>
        <v>#REF!</v>
      </c>
      <c r="F3" s="30" t="e">
        <f>COUNTIF('Country Ratings, Statuses '!#REF!,"PF")</f>
        <v>#REF!</v>
      </c>
      <c r="G3" s="31" t="e">
        <f>F3/C3</f>
        <v>#REF!</v>
      </c>
      <c r="H3" s="30" t="e">
        <f>COUNTIF('Country Ratings, Statuses '!#REF!,"NF")</f>
        <v>#REF!</v>
      </c>
      <c r="I3" s="31" t="e">
        <f>H3/C3</f>
        <v>#REF!</v>
      </c>
      <c r="O3"/>
      <c r="P3"/>
      <c r="Q3"/>
      <c r="R3"/>
      <c r="S3"/>
      <c r="T3"/>
      <c r="U3"/>
      <c r="V3" s="25" t="b">
        <f>EXACT(P3,S3)</f>
        <v>1</v>
      </c>
    </row>
    <row r="4" spans="1:22" x14ac:dyDescent="0.2">
      <c r="A4" s="24">
        <v>2018</v>
      </c>
      <c r="B4" s="24">
        <v>2017</v>
      </c>
      <c r="C4" s="32">
        <f>COUNT('Country Ratings, Statuses '!#REF!)</f>
        <v>0</v>
      </c>
      <c r="D4" s="32" t="e">
        <f>COUNTIF('Country Ratings, Statuses '!#REF!,"F")</f>
        <v>#REF!</v>
      </c>
      <c r="E4" s="31" t="e">
        <f t="shared" ref="E4:E48" si="0">D4/C4</f>
        <v>#REF!</v>
      </c>
      <c r="F4" s="32" t="e">
        <f>COUNTIF('Country Ratings, Statuses '!#REF!,"PF")</f>
        <v>#REF!</v>
      </c>
      <c r="G4" s="31" t="e">
        <f t="shared" ref="G4:G48" si="1">F4/C4</f>
        <v>#REF!</v>
      </c>
      <c r="H4" s="32" t="e">
        <f>COUNTIF('Country Ratings, Statuses '!#REF!,"NF")</f>
        <v>#REF!</v>
      </c>
      <c r="I4" s="31" t="e">
        <f t="shared" ref="I4:I48" si="2">H4/C4</f>
        <v>#REF!</v>
      </c>
      <c r="J4" s="25"/>
      <c r="K4" s="25"/>
      <c r="V4" s="25" t="b">
        <f t="shared" ref="V4:V67" si="3">EXACT(P4,S4)</f>
        <v>1</v>
      </c>
    </row>
    <row r="5" spans="1:22" x14ac:dyDescent="0.2">
      <c r="A5" s="24">
        <v>2017</v>
      </c>
      <c r="B5" s="24">
        <v>2016</v>
      </c>
      <c r="C5" s="32">
        <f>COUNT('Country Ratings, Statuses '!#REF!)</f>
        <v>0</v>
      </c>
      <c r="D5" s="32" t="e">
        <f>COUNTIF('Country Ratings, Statuses '!#REF!,"F")</f>
        <v>#REF!</v>
      </c>
      <c r="E5" s="31" t="e">
        <f t="shared" si="0"/>
        <v>#REF!</v>
      </c>
      <c r="F5" s="32" t="e">
        <f>COUNTIF('Country Ratings, Statuses '!#REF!,"PF")</f>
        <v>#REF!</v>
      </c>
      <c r="G5" s="31" t="e">
        <f t="shared" si="1"/>
        <v>#REF!</v>
      </c>
      <c r="H5" s="32" t="e">
        <f>COUNTIF('Country Ratings, Statuses '!#REF!,"NF")</f>
        <v>#REF!</v>
      </c>
      <c r="I5" s="31" t="e">
        <f t="shared" si="2"/>
        <v>#REF!</v>
      </c>
      <c r="J5" s="25"/>
      <c r="K5" s="25"/>
      <c r="V5" s="25" t="b">
        <f t="shared" si="3"/>
        <v>1</v>
      </c>
    </row>
    <row r="6" spans="1:22" x14ac:dyDescent="0.2">
      <c r="A6" s="24">
        <v>2016</v>
      </c>
      <c r="B6" s="24">
        <v>2015</v>
      </c>
      <c r="C6" s="32">
        <f>COUNT('Country Ratings, Statuses '!#REF!)</f>
        <v>0</v>
      </c>
      <c r="D6" s="32" t="e">
        <f>COUNTIF('Country Ratings, Statuses '!#REF!,"F")</f>
        <v>#REF!</v>
      </c>
      <c r="E6" s="31" t="e">
        <f t="shared" si="0"/>
        <v>#REF!</v>
      </c>
      <c r="F6" s="32" t="e">
        <f>COUNTIF('Country Ratings, Statuses '!#REF!,"PF")</f>
        <v>#REF!</v>
      </c>
      <c r="G6" s="31" t="e">
        <f t="shared" si="1"/>
        <v>#REF!</v>
      </c>
      <c r="H6" s="32" t="e">
        <f>COUNTIF('Country Ratings, Statuses '!#REF!,"NF")</f>
        <v>#REF!</v>
      </c>
      <c r="I6" s="31" t="e">
        <f t="shared" si="2"/>
        <v>#REF!</v>
      </c>
      <c r="J6" s="25"/>
      <c r="K6" s="25"/>
      <c r="V6" s="25" t="b">
        <f t="shared" si="3"/>
        <v>1</v>
      </c>
    </row>
    <row r="7" spans="1:22" x14ac:dyDescent="0.2">
      <c r="A7" s="24">
        <v>2015</v>
      </c>
      <c r="B7" s="24">
        <v>2014</v>
      </c>
      <c r="C7" s="32">
        <f>COUNT('Country Ratings, Statuses '!#REF!)</f>
        <v>0</v>
      </c>
      <c r="D7" s="32" t="e">
        <f>COUNTIF('Country Ratings, Statuses '!#REF!,"F")</f>
        <v>#REF!</v>
      </c>
      <c r="E7" s="31" t="e">
        <f t="shared" si="0"/>
        <v>#REF!</v>
      </c>
      <c r="F7" s="32" t="e">
        <f>COUNTIF('Country Ratings, Statuses '!#REF!,"PF")</f>
        <v>#REF!</v>
      </c>
      <c r="G7" s="31" t="e">
        <f t="shared" si="1"/>
        <v>#REF!</v>
      </c>
      <c r="H7" s="32" t="e">
        <f>COUNTIF('Country Ratings, Statuses '!#REF!,"NF")</f>
        <v>#REF!</v>
      </c>
      <c r="I7" s="31" t="e">
        <f t="shared" si="2"/>
        <v>#REF!</v>
      </c>
      <c r="J7" s="25"/>
      <c r="K7" s="25"/>
      <c r="V7" s="25" t="b">
        <f t="shared" si="3"/>
        <v>1</v>
      </c>
    </row>
    <row r="8" spans="1:22" x14ac:dyDescent="0.2">
      <c r="A8" s="24">
        <v>2014</v>
      </c>
      <c r="B8" s="24">
        <v>2013</v>
      </c>
      <c r="C8" s="32">
        <f>COUNT('Country Ratings, Statuses '!#REF!)</f>
        <v>0</v>
      </c>
      <c r="D8" s="32" t="e">
        <f>COUNTIF('Country Ratings, Statuses '!#REF!,"F")</f>
        <v>#REF!</v>
      </c>
      <c r="E8" s="31" t="e">
        <f t="shared" si="0"/>
        <v>#REF!</v>
      </c>
      <c r="F8" s="32" t="e">
        <f>COUNTIF('Country Ratings, Statuses '!#REF!,"PF")</f>
        <v>#REF!</v>
      </c>
      <c r="G8" s="31" t="e">
        <f t="shared" si="1"/>
        <v>#REF!</v>
      </c>
      <c r="H8" s="32" t="e">
        <f>COUNTIF('Country Ratings, Statuses '!#REF!,"NF")</f>
        <v>#REF!</v>
      </c>
      <c r="I8" s="31" t="e">
        <f t="shared" si="2"/>
        <v>#REF!</v>
      </c>
      <c r="J8" s="25"/>
      <c r="K8" s="25"/>
      <c r="V8" s="25" t="b">
        <f t="shared" si="3"/>
        <v>1</v>
      </c>
    </row>
    <row r="9" spans="1:22" x14ac:dyDescent="0.2">
      <c r="A9" s="24">
        <v>2013</v>
      </c>
      <c r="B9" s="24">
        <v>2012</v>
      </c>
      <c r="C9" s="32">
        <f>COUNT('Country Ratings, Statuses '!#REF!)</f>
        <v>0</v>
      </c>
      <c r="D9" s="32" t="e">
        <f>COUNTIF('Country Ratings, Statuses '!#REF!,"F")</f>
        <v>#REF!</v>
      </c>
      <c r="E9" s="31" t="e">
        <f t="shared" si="0"/>
        <v>#REF!</v>
      </c>
      <c r="F9" s="32" t="e">
        <f>COUNTIF('Country Ratings, Statuses '!#REF!,"PF")</f>
        <v>#REF!</v>
      </c>
      <c r="G9" s="31" t="e">
        <f t="shared" si="1"/>
        <v>#REF!</v>
      </c>
      <c r="H9" s="32" t="e">
        <f>COUNTIF('Country Ratings, Statuses '!#REF!,"NF")</f>
        <v>#REF!</v>
      </c>
      <c r="I9" s="31" t="e">
        <f t="shared" si="2"/>
        <v>#REF!</v>
      </c>
      <c r="J9" s="25"/>
      <c r="K9" s="25"/>
      <c r="V9" s="25" t="b">
        <f t="shared" si="3"/>
        <v>1</v>
      </c>
    </row>
    <row r="10" spans="1:22" x14ac:dyDescent="0.2">
      <c r="A10" s="24">
        <v>2012</v>
      </c>
      <c r="B10" s="24">
        <v>2011</v>
      </c>
      <c r="C10" s="32">
        <f>COUNT('Country Ratings, Statuses '!#REF!)</f>
        <v>0</v>
      </c>
      <c r="D10" s="32" t="e">
        <f>COUNTIF('Country Ratings, Statuses '!#REF!,"F")</f>
        <v>#REF!</v>
      </c>
      <c r="E10" s="31" t="e">
        <f t="shared" si="0"/>
        <v>#REF!</v>
      </c>
      <c r="F10" s="32" t="e">
        <f>COUNTIF('Country Ratings, Statuses '!#REF!,"PF")</f>
        <v>#REF!</v>
      </c>
      <c r="G10" s="31" t="e">
        <f t="shared" si="1"/>
        <v>#REF!</v>
      </c>
      <c r="H10" s="32" t="e">
        <f>COUNTIF('Country Ratings, Statuses '!#REF!,"NF")</f>
        <v>#REF!</v>
      </c>
      <c r="I10" s="31" t="e">
        <f t="shared" si="2"/>
        <v>#REF!</v>
      </c>
      <c r="J10" s="25"/>
      <c r="K10" s="25"/>
      <c r="V10" s="25" t="b">
        <f t="shared" si="3"/>
        <v>1</v>
      </c>
    </row>
    <row r="11" spans="1:22" x14ac:dyDescent="0.2">
      <c r="A11" s="24">
        <v>2011</v>
      </c>
      <c r="B11" s="24">
        <v>2010</v>
      </c>
      <c r="C11" s="32">
        <f>COUNT('Country Ratings, Statuses '!#REF!)</f>
        <v>0</v>
      </c>
      <c r="D11" s="32" t="e">
        <f>COUNTIF('Country Ratings, Statuses '!#REF!,"F")</f>
        <v>#REF!</v>
      </c>
      <c r="E11" s="31" t="e">
        <f t="shared" si="0"/>
        <v>#REF!</v>
      </c>
      <c r="F11" s="32" t="e">
        <f>COUNTIF('Country Ratings, Statuses '!#REF!,"PF")</f>
        <v>#REF!</v>
      </c>
      <c r="G11" s="31" t="e">
        <f t="shared" si="1"/>
        <v>#REF!</v>
      </c>
      <c r="H11" s="32" t="e">
        <f>COUNTIF('Country Ratings, Statuses '!#REF!,"NF")</f>
        <v>#REF!</v>
      </c>
      <c r="I11" s="31" t="e">
        <f t="shared" si="2"/>
        <v>#REF!</v>
      </c>
      <c r="J11" s="25"/>
      <c r="K11" s="25"/>
      <c r="V11" s="25" t="b">
        <f t="shared" si="3"/>
        <v>1</v>
      </c>
    </row>
    <row r="12" spans="1:22" x14ac:dyDescent="0.2">
      <c r="A12" s="24">
        <v>2010</v>
      </c>
      <c r="B12" s="24">
        <v>2009</v>
      </c>
      <c r="C12" s="32">
        <f>COUNT('Country Ratings, Statuses '!#REF!)</f>
        <v>0</v>
      </c>
      <c r="D12" s="32" t="e">
        <f>COUNTIF('Country Ratings, Statuses '!#REF!,"F")</f>
        <v>#REF!</v>
      </c>
      <c r="E12" s="31" t="e">
        <f t="shared" si="0"/>
        <v>#REF!</v>
      </c>
      <c r="F12" s="32" t="e">
        <f>COUNTIF('Country Ratings, Statuses '!#REF!,"PF")</f>
        <v>#REF!</v>
      </c>
      <c r="G12" s="31" t="e">
        <f t="shared" si="1"/>
        <v>#REF!</v>
      </c>
      <c r="H12" s="32" t="e">
        <f>COUNTIF('Country Ratings, Statuses '!#REF!,"NF")</f>
        <v>#REF!</v>
      </c>
      <c r="I12" s="31" t="e">
        <f t="shared" si="2"/>
        <v>#REF!</v>
      </c>
      <c r="J12" s="25"/>
      <c r="K12" s="25"/>
      <c r="V12" s="25" t="b">
        <f t="shared" si="3"/>
        <v>1</v>
      </c>
    </row>
    <row r="13" spans="1:22" x14ac:dyDescent="0.2">
      <c r="A13" s="24">
        <v>2009</v>
      </c>
      <c r="B13" s="24">
        <v>2008</v>
      </c>
      <c r="C13" s="32">
        <f>COUNT('Country Ratings, Statuses '!#REF!)</f>
        <v>0</v>
      </c>
      <c r="D13" s="32" t="e">
        <f>COUNTIF('Country Ratings, Statuses '!#REF!,"F")</f>
        <v>#REF!</v>
      </c>
      <c r="E13" s="31" t="e">
        <f t="shared" si="0"/>
        <v>#REF!</v>
      </c>
      <c r="F13" s="32" t="e">
        <f>COUNTIF('Country Ratings, Statuses '!#REF!,"PF")</f>
        <v>#REF!</v>
      </c>
      <c r="G13" s="31" t="e">
        <f t="shared" si="1"/>
        <v>#REF!</v>
      </c>
      <c r="H13" s="32" t="e">
        <f>COUNTIF('Country Ratings, Statuses '!#REF!,"NF")</f>
        <v>#REF!</v>
      </c>
      <c r="I13" s="31" t="e">
        <f t="shared" si="2"/>
        <v>#REF!</v>
      </c>
      <c r="J13" s="25"/>
      <c r="K13" s="25"/>
      <c r="V13" s="25" t="b">
        <f t="shared" si="3"/>
        <v>1</v>
      </c>
    </row>
    <row r="14" spans="1:22" x14ac:dyDescent="0.2">
      <c r="A14" s="24">
        <v>2008</v>
      </c>
      <c r="B14" s="24">
        <v>2007</v>
      </c>
      <c r="C14" s="32">
        <f>COUNT('Country Ratings, Statuses '!#REF!)</f>
        <v>0</v>
      </c>
      <c r="D14" s="32" t="e">
        <f>COUNTIF('Country Ratings, Statuses '!#REF!,"F")</f>
        <v>#REF!</v>
      </c>
      <c r="E14" s="31" t="e">
        <f t="shared" si="0"/>
        <v>#REF!</v>
      </c>
      <c r="F14" s="32" t="e">
        <f>COUNTIF('Country Ratings, Statuses '!#REF!,"PF")</f>
        <v>#REF!</v>
      </c>
      <c r="G14" s="31" t="e">
        <f t="shared" si="1"/>
        <v>#REF!</v>
      </c>
      <c r="H14" s="32" t="e">
        <f>COUNTIF('Country Ratings, Statuses '!#REF!,"NF")</f>
        <v>#REF!</v>
      </c>
      <c r="I14" s="31" t="e">
        <f t="shared" si="2"/>
        <v>#REF!</v>
      </c>
      <c r="J14" s="25"/>
      <c r="K14" s="25"/>
      <c r="V14" s="25" t="b">
        <f t="shared" si="3"/>
        <v>1</v>
      </c>
    </row>
    <row r="15" spans="1:22" x14ac:dyDescent="0.2">
      <c r="A15" s="24">
        <v>2007</v>
      </c>
      <c r="B15" s="24" t="s">
        <v>300</v>
      </c>
      <c r="C15" s="32">
        <f>COUNT('Country Ratings, Statuses '!#REF!)</f>
        <v>0</v>
      </c>
      <c r="D15" s="32" t="e">
        <f>COUNTIF('Country Ratings, Statuses '!#REF!,"F")</f>
        <v>#REF!</v>
      </c>
      <c r="E15" s="31" t="e">
        <f t="shared" si="0"/>
        <v>#REF!</v>
      </c>
      <c r="F15" s="32" t="e">
        <f>COUNTIF('Country Ratings, Statuses '!#REF!,"PF")</f>
        <v>#REF!</v>
      </c>
      <c r="G15" s="31" t="e">
        <f t="shared" si="1"/>
        <v>#REF!</v>
      </c>
      <c r="H15" s="32" t="e">
        <f>COUNTIF('Country Ratings, Statuses '!#REF!,"NF")</f>
        <v>#REF!</v>
      </c>
      <c r="I15" s="31" t="e">
        <f t="shared" si="2"/>
        <v>#REF!</v>
      </c>
      <c r="J15" s="25"/>
      <c r="K15" s="25"/>
      <c r="V15" s="25" t="b">
        <f t="shared" si="3"/>
        <v>1</v>
      </c>
    </row>
    <row r="16" spans="1:22" x14ac:dyDescent="0.2">
      <c r="A16" s="24">
        <v>2006</v>
      </c>
      <c r="B16" s="24" t="s">
        <v>301</v>
      </c>
      <c r="C16" s="32">
        <f>COUNT('Country Ratings, Statuses '!#REF!)</f>
        <v>0</v>
      </c>
      <c r="D16" s="32" t="e">
        <f>COUNTIF('Country Ratings, Statuses '!#REF!,"F")</f>
        <v>#REF!</v>
      </c>
      <c r="E16" s="31" t="e">
        <f t="shared" si="0"/>
        <v>#REF!</v>
      </c>
      <c r="F16" s="32" t="e">
        <f>COUNTIF('Country Ratings, Statuses '!#REF!,"PF")</f>
        <v>#REF!</v>
      </c>
      <c r="G16" s="31" t="e">
        <f t="shared" si="1"/>
        <v>#REF!</v>
      </c>
      <c r="H16" s="32" t="e">
        <f>COUNTIF('Country Ratings, Statuses '!#REF!,"NF")</f>
        <v>#REF!</v>
      </c>
      <c r="I16" s="31" t="e">
        <f t="shared" si="2"/>
        <v>#REF!</v>
      </c>
      <c r="J16" s="25"/>
      <c r="K16" s="25"/>
      <c r="V16" s="25" t="b">
        <f t="shared" si="3"/>
        <v>1</v>
      </c>
    </row>
    <row r="17" spans="1:22" x14ac:dyDescent="0.2">
      <c r="A17" s="24">
        <v>2005</v>
      </c>
      <c r="B17" s="24" t="s">
        <v>302</v>
      </c>
      <c r="C17" s="32">
        <f>COUNT('Country Ratings, Statuses '!#REF!)</f>
        <v>0</v>
      </c>
      <c r="D17" s="32" t="e">
        <f>COUNTIF('Country Ratings, Statuses '!#REF!,"F")</f>
        <v>#REF!</v>
      </c>
      <c r="E17" s="31" t="e">
        <f t="shared" si="0"/>
        <v>#REF!</v>
      </c>
      <c r="F17" s="32" t="e">
        <f>COUNTIF('Country Ratings, Statuses '!#REF!,"PF")</f>
        <v>#REF!</v>
      </c>
      <c r="G17" s="31" t="e">
        <f t="shared" si="1"/>
        <v>#REF!</v>
      </c>
      <c r="H17" s="32" t="e">
        <f>COUNTIF('Country Ratings, Statuses '!#REF!,"NF")</f>
        <v>#REF!</v>
      </c>
      <c r="I17" s="31" t="e">
        <f t="shared" si="2"/>
        <v>#REF!</v>
      </c>
      <c r="J17" s="25"/>
      <c r="K17" s="25"/>
      <c r="V17" s="25" t="b">
        <f t="shared" si="3"/>
        <v>1</v>
      </c>
    </row>
    <row r="18" spans="1:22" x14ac:dyDescent="0.2">
      <c r="A18" s="24">
        <v>2004</v>
      </c>
      <c r="B18" s="24" t="s">
        <v>303</v>
      </c>
      <c r="C18" s="32">
        <f>COUNT('Country Ratings, Statuses '!#REF!)</f>
        <v>0</v>
      </c>
      <c r="D18" s="32" t="e">
        <f>COUNTIF('Country Ratings, Statuses '!#REF!,"F")</f>
        <v>#REF!</v>
      </c>
      <c r="E18" s="31" t="e">
        <f t="shared" si="0"/>
        <v>#REF!</v>
      </c>
      <c r="F18" s="32" t="e">
        <f>COUNTIF('Country Ratings, Statuses '!#REF!,"PF")</f>
        <v>#REF!</v>
      </c>
      <c r="G18" s="31" t="e">
        <f t="shared" si="1"/>
        <v>#REF!</v>
      </c>
      <c r="H18" s="32" t="e">
        <f>COUNTIF('Country Ratings, Statuses '!#REF!,"NF")</f>
        <v>#REF!</v>
      </c>
      <c r="I18" s="31" t="e">
        <f t="shared" si="2"/>
        <v>#REF!</v>
      </c>
      <c r="J18" s="25"/>
      <c r="K18" s="25"/>
      <c r="V18" s="25" t="b">
        <f t="shared" si="3"/>
        <v>1</v>
      </c>
    </row>
    <row r="19" spans="1:22" x14ac:dyDescent="0.2">
      <c r="A19" s="24">
        <v>2003</v>
      </c>
      <c r="B19" s="24">
        <v>2002</v>
      </c>
      <c r="C19" s="32">
        <f>COUNT('Country Ratings, Statuses '!#REF!)</f>
        <v>0</v>
      </c>
      <c r="D19" s="32" t="e">
        <f>COUNTIF('Country Ratings, Statuses '!#REF!,"F")</f>
        <v>#REF!</v>
      </c>
      <c r="E19" s="31" t="e">
        <f t="shared" si="0"/>
        <v>#REF!</v>
      </c>
      <c r="F19" s="32" t="e">
        <f>COUNTIF('Country Ratings, Statuses '!#REF!,"PF")</f>
        <v>#REF!</v>
      </c>
      <c r="G19" s="31" t="e">
        <f t="shared" si="1"/>
        <v>#REF!</v>
      </c>
      <c r="H19" s="32" t="e">
        <f>COUNTIF('Country Ratings, Statuses '!#REF!,"NF")</f>
        <v>#REF!</v>
      </c>
      <c r="I19" s="31" t="e">
        <f t="shared" si="2"/>
        <v>#REF!</v>
      </c>
      <c r="J19" s="25"/>
      <c r="K19" s="25"/>
      <c r="V19" s="25" t="b">
        <f t="shared" si="3"/>
        <v>1</v>
      </c>
    </row>
    <row r="20" spans="1:22" x14ac:dyDescent="0.2">
      <c r="A20" s="24" t="s">
        <v>304</v>
      </c>
      <c r="B20" s="24">
        <v>2001</v>
      </c>
      <c r="C20" s="32">
        <f>COUNT('Country Ratings, Statuses '!#REF!)</f>
        <v>0</v>
      </c>
      <c r="D20" s="32" t="e">
        <f>COUNTIF('Country Ratings, Statuses '!#REF!, "F")</f>
        <v>#REF!</v>
      </c>
      <c r="E20" s="31" t="e">
        <f t="shared" si="0"/>
        <v>#REF!</v>
      </c>
      <c r="F20" s="32" t="e">
        <f>COUNTIF('Country Ratings, Statuses '!#REF!, "PF")</f>
        <v>#REF!</v>
      </c>
      <c r="G20" s="31" t="e">
        <f t="shared" si="1"/>
        <v>#REF!</v>
      </c>
      <c r="H20" s="32" t="e">
        <f>COUNTIF('Country Ratings, Statuses '!#REF!, "NF")</f>
        <v>#REF!</v>
      </c>
      <c r="I20" s="31" t="e">
        <f t="shared" si="2"/>
        <v>#REF!</v>
      </c>
      <c r="J20" s="25"/>
      <c r="K20" s="25"/>
      <c r="V20" s="25" t="b">
        <f t="shared" si="3"/>
        <v>1</v>
      </c>
    </row>
    <row r="21" spans="1:22" x14ac:dyDescent="0.2">
      <c r="A21" s="24" t="s">
        <v>305</v>
      </c>
      <c r="B21" s="24">
        <v>2000</v>
      </c>
      <c r="C21" s="32">
        <f>COUNT('Country Ratings, Statuses '!#REF!)</f>
        <v>0</v>
      </c>
      <c r="D21" s="32" t="e">
        <f>COUNTIF('Country Ratings, Statuses '!#REF!,"F")</f>
        <v>#REF!</v>
      </c>
      <c r="E21" s="31" t="e">
        <f t="shared" si="0"/>
        <v>#REF!</v>
      </c>
      <c r="F21" s="32" t="e">
        <f>COUNTIF('Country Ratings, Statuses '!#REF!,"PF")</f>
        <v>#REF!</v>
      </c>
      <c r="G21" s="31" t="e">
        <f t="shared" si="1"/>
        <v>#REF!</v>
      </c>
      <c r="H21" s="32" t="e">
        <f>COUNTIF('Country Ratings, Statuses '!#REF!,"NF")</f>
        <v>#REF!</v>
      </c>
      <c r="I21" s="31" t="e">
        <f t="shared" si="2"/>
        <v>#REF!</v>
      </c>
      <c r="J21" s="25"/>
      <c r="K21" s="25"/>
      <c r="V21" s="25" t="b">
        <f t="shared" si="3"/>
        <v>1</v>
      </c>
    </row>
    <row r="22" spans="1:22" x14ac:dyDescent="0.2">
      <c r="A22" s="24" t="s">
        <v>154</v>
      </c>
      <c r="B22" s="24">
        <v>1999</v>
      </c>
      <c r="C22" s="32">
        <f>COUNT('Country Ratings, Statuses '!#REF!)</f>
        <v>0</v>
      </c>
      <c r="D22" s="32" t="e">
        <f>COUNTIF('Country Ratings, Statuses '!#REF!,"F")</f>
        <v>#REF!</v>
      </c>
      <c r="E22" s="31" t="e">
        <f t="shared" si="0"/>
        <v>#REF!</v>
      </c>
      <c r="F22" s="32" t="e">
        <f>COUNTIF('Country Ratings, Statuses '!#REF!,"PF")</f>
        <v>#REF!</v>
      </c>
      <c r="G22" s="31" t="e">
        <f t="shared" si="1"/>
        <v>#REF!</v>
      </c>
      <c r="H22" s="32" t="e">
        <f>COUNTIF('Country Ratings, Statuses '!#REF!,"NF")</f>
        <v>#REF!</v>
      </c>
      <c r="I22" s="31" t="e">
        <f t="shared" si="2"/>
        <v>#REF!</v>
      </c>
      <c r="J22" s="25"/>
      <c r="K22" s="25"/>
      <c r="V22" s="25" t="b">
        <f t="shared" si="3"/>
        <v>1</v>
      </c>
    </row>
    <row r="23" spans="1:22" x14ac:dyDescent="0.2">
      <c r="A23" s="24" t="s">
        <v>306</v>
      </c>
      <c r="B23" s="24">
        <v>1998</v>
      </c>
      <c r="C23" s="32">
        <f>COUNT('Country Ratings, Statuses '!#REF!)</f>
        <v>0</v>
      </c>
      <c r="D23" s="32" t="e">
        <f>COUNTIF('Country Ratings, Statuses '!#REF!,"F")</f>
        <v>#REF!</v>
      </c>
      <c r="E23" s="31" t="e">
        <f t="shared" si="0"/>
        <v>#REF!</v>
      </c>
      <c r="F23" s="32" t="e">
        <f>COUNTIF('Country Ratings, Statuses '!#REF!,"PF")</f>
        <v>#REF!</v>
      </c>
      <c r="G23" s="31" t="e">
        <f t="shared" si="1"/>
        <v>#REF!</v>
      </c>
      <c r="H23" s="32" t="e">
        <f>COUNTIF('Country Ratings, Statuses '!#REF!,"NF")</f>
        <v>#REF!</v>
      </c>
      <c r="I23" s="31" t="e">
        <f t="shared" si="2"/>
        <v>#REF!</v>
      </c>
      <c r="J23" s="25"/>
      <c r="K23" s="25"/>
      <c r="V23" s="25" t="b">
        <f t="shared" si="3"/>
        <v>1</v>
      </c>
    </row>
    <row r="24" spans="1:22" x14ac:dyDescent="0.2">
      <c r="A24" s="24" t="s">
        <v>307</v>
      </c>
      <c r="B24" s="24">
        <v>1997</v>
      </c>
      <c r="C24" s="32">
        <f>COUNT('Country Ratings, Statuses '!#REF!)</f>
        <v>0</v>
      </c>
      <c r="D24" s="32" t="e">
        <f>COUNTIF('Country Ratings, Statuses '!#REF!,"F")</f>
        <v>#REF!</v>
      </c>
      <c r="E24" s="31" t="e">
        <f t="shared" si="0"/>
        <v>#REF!</v>
      </c>
      <c r="F24" s="32" t="e">
        <f>COUNTIF('Country Ratings, Statuses '!#REF!,"PF")</f>
        <v>#REF!</v>
      </c>
      <c r="G24" s="31" t="e">
        <f t="shared" si="1"/>
        <v>#REF!</v>
      </c>
      <c r="H24" s="32" t="e">
        <f>COUNTIF('Country Ratings, Statuses '!#REF!,"NF")</f>
        <v>#REF!</v>
      </c>
      <c r="I24" s="31" t="e">
        <f t="shared" si="2"/>
        <v>#REF!</v>
      </c>
      <c r="J24" s="25"/>
      <c r="K24" s="25"/>
      <c r="V24" s="25" t="b">
        <f t="shared" si="3"/>
        <v>1</v>
      </c>
    </row>
    <row r="25" spans="1:22" x14ac:dyDescent="0.2">
      <c r="A25" s="24" t="s">
        <v>308</v>
      </c>
      <c r="B25" s="24">
        <v>1996</v>
      </c>
      <c r="C25" s="32">
        <f>COUNT('Country Ratings, Statuses '!#REF!)</f>
        <v>0</v>
      </c>
      <c r="D25" s="32" t="e">
        <f>COUNTIF('Country Ratings, Statuses '!#REF!,"F")</f>
        <v>#REF!</v>
      </c>
      <c r="E25" s="31" t="e">
        <f t="shared" si="0"/>
        <v>#REF!</v>
      </c>
      <c r="F25" s="32" t="e">
        <f>COUNTIF('Country Ratings, Statuses '!#REF!,"PF")</f>
        <v>#REF!</v>
      </c>
      <c r="G25" s="31" t="e">
        <f t="shared" si="1"/>
        <v>#REF!</v>
      </c>
      <c r="H25" s="32" t="e">
        <f>COUNTIF('Country Ratings, Statuses '!#REF!,"NF")</f>
        <v>#REF!</v>
      </c>
      <c r="I25" s="31" t="e">
        <f t="shared" si="2"/>
        <v>#REF!</v>
      </c>
      <c r="J25" s="25"/>
      <c r="K25" s="25"/>
      <c r="V25" s="25" t="b">
        <f t="shared" si="3"/>
        <v>1</v>
      </c>
    </row>
    <row r="26" spans="1:22" x14ac:dyDescent="0.2">
      <c r="A26" s="24" t="s">
        <v>309</v>
      </c>
      <c r="B26" s="24">
        <v>1995</v>
      </c>
      <c r="C26" s="32">
        <f>COUNT('Country Ratings, Statuses '!#REF!)</f>
        <v>0</v>
      </c>
      <c r="D26" s="32" t="e">
        <f>COUNTIF('Country Ratings, Statuses '!#REF!,"F")</f>
        <v>#REF!</v>
      </c>
      <c r="E26" s="31" t="e">
        <f t="shared" si="0"/>
        <v>#REF!</v>
      </c>
      <c r="F26" s="32" t="e">
        <f>COUNTIF('Country Ratings, Statuses '!#REF!,"PF")</f>
        <v>#REF!</v>
      </c>
      <c r="G26" s="31" t="e">
        <f t="shared" si="1"/>
        <v>#REF!</v>
      </c>
      <c r="H26" s="32" t="e">
        <f>COUNTIF('Country Ratings, Statuses '!#REF!,"NF")</f>
        <v>#REF!</v>
      </c>
      <c r="I26" s="31" t="e">
        <f t="shared" si="2"/>
        <v>#REF!</v>
      </c>
      <c r="J26" s="25"/>
      <c r="K26" s="25"/>
      <c r="V26" s="25" t="b">
        <f t="shared" si="3"/>
        <v>1</v>
      </c>
    </row>
    <row r="27" spans="1:22" x14ac:dyDescent="0.2">
      <c r="A27" s="24" t="s">
        <v>310</v>
      </c>
      <c r="B27" s="24">
        <v>1994</v>
      </c>
      <c r="C27" s="32">
        <f>COUNT('Country Ratings, Statuses '!#REF!)</f>
        <v>0</v>
      </c>
      <c r="D27" s="32" t="e">
        <f>COUNTIF('Country Ratings, Statuses '!#REF!,"F")</f>
        <v>#REF!</v>
      </c>
      <c r="E27" s="31" t="e">
        <f t="shared" si="0"/>
        <v>#REF!</v>
      </c>
      <c r="F27" s="32" t="e">
        <f>COUNTIF('Country Ratings, Statuses '!#REF!,"PF")</f>
        <v>#REF!</v>
      </c>
      <c r="G27" s="31" t="e">
        <f t="shared" si="1"/>
        <v>#REF!</v>
      </c>
      <c r="H27" s="32" t="e">
        <f>COUNTIF('Country Ratings, Statuses '!#REF!,"NF")</f>
        <v>#REF!</v>
      </c>
      <c r="I27" s="31" t="e">
        <f t="shared" si="2"/>
        <v>#REF!</v>
      </c>
      <c r="J27" s="25"/>
      <c r="K27" s="25"/>
      <c r="V27" s="25" t="b">
        <f t="shared" si="3"/>
        <v>1</v>
      </c>
    </row>
    <row r="28" spans="1:22" x14ac:dyDescent="0.2">
      <c r="A28" s="24" t="s">
        <v>311</v>
      </c>
      <c r="B28" s="24">
        <v>1993</v>
      </c>
      <c r="C28" s="32">
        <f>COUNT('Country Ratings, Statuses '!#REF!)</f>
        <v>0</v>
      </c>
      <c r="D28" s="32" t="e">
        <f>COUNTIF('Country Ratings, Statuses '!#REF!,"F")</f>
        <v>#REF!</v>
      </c>
      <c r="E28" s="31" t="e">
        <f t="shared" si="0"/>
        <v>#REF!</v>
      </c>
      <c r="F28" s="32" t="e">
        <f>COUNTIF('Country Ratings, Statuses '!#REF!,"PF")</f>
        <v>#REF!</v>
      </c>
      <c r="G28" s="31" t="e">
        <f t="shared" si="1"/>
        <v>#REF!</v>
      </c>
      <c r="H28" s="32" t="e">
        <f>COUNTIF('Country Ratings, Statuses '!#REF!,"NF")</f>
        <v>#REF!</v>
      </c>
      <c r="I28" s="31" t="e">
        <f t="shared" si="2"/>
        <v>#REF!</v>
      </c>
      <c r="J28" s="25"/>
      <c r="K28" s="25"/>
      <c r="V28" s="25" t="b">
        <f t="shared" si="3"/>
        <v>1</v>
      </c>
    </row>
    <row r="29" spans="1:22" x14ac:dyDescent="0.2">
      <c r="A29" s="24" t="s">
        <v>312</v>
      </c>
      <c r="B29" s="24">
        <v>1992</v>
      </c>
      <c r="C29" s="32">
        <f>COUNT('Country Ratings, Statuses '!#REF!)</f>
        <v>0</v>
      </c>
      <c r="D29" s="32" t="e">
        <f>COUNTIF('Country Ratings, Statuses '!#REF!,"F")</f>
        <v>#REF!</v>
      </c>
      <c r="E29" s="31" t="e">
        <f t="shared" si="0"/>
        <v>#REF!</v>
      </c>
      <c r="F29" s="32" t="e">
        <f>COUNTIF('Country Ratings, Statuses '!#REF!,"PF")</f>
        <v>#REF!</v>
      </c>
      <c r="G29" s="31" t="e">
        <f t="shared" si="1"/>
        <v>#REF!</v>
      </c>
      <c r="H29" s="32" t="e">
        <f>COUNTIF('Country Ratings, Statuses '!#REF!,"NF")</f>
        <v>#REF!</v>
      </c>
      <c r="I29" s="31" t="e">
        <f t="shared" si="2"/>
        <v>#REF!</v>
      </c>
      <c r="J29" s="25"/>
      <c r="K29" s="25"/>
      <c r="V29" s="25" t="b">
        <f t="shared" si="3"/>
        <v>1</v>
      </c>
    </row>
    <row r="30" spans="1:22" x14ac:dyDescent="0.2">
      <c r="A30" s="24" t="s">
        <v>313</v>
      </c>
      <c r="B30" s="24">
        <v>1991</v>
      </c>
      <c r="C30" s="32">
        <f>COUNT('Country Ratings, Statuses '!#REF!)</f>
        <v>0</v>
      </c>
      <c r="D30" s="32" t="e">
        <f>COUNTIF('Country Ratings, Statuses '!#REF!,"F")</f>
        <v>#REF!</v>
      </c>
      <c r="E30" s="31" t="e">
        <f t="shared" si="0"/>
        <v>#REF!</v>
      </c>
      <c r="F30" s="32" t="e">
        <f>COUNTIF('Country Ratings, Statuses '!#REF!,"PF")</f>
        <v>#REF!</v>
      </c>
      <c r="G30" s="31" t="e">
        <f t="shared" si="1"/>
        <v>#REF!</v>
      </c>
      <c r="H30" s="32" t="e">
        <f>COUNTIF('Country Ratings, Statuses '!#REF!,"NF")</f>
        <v>#REF!</v>
      </c>
      <c r="I30" s="31" t="e">
        <f t="shared" si="2"/>
        <v>#REF!</v>
      </c>
      <c r="J30" s="25"/>
      <c r="K30" s="25"/>
      <c r="V30" s="25" t="b">
        <f t="shared" si="3"/>
        <v>1</v>
      </c>
    </row>
    <row r="31" spans="1:22" x14ac:dyDescent="0.2">
      <c r="A31" s="24" t="s">
        <v>314</v>
      </c>
      <c r="B31" s="24">
        <v>1990</v>
      </c>
      <c r="C31" s="32">
        <f>COUNT('Country Ratings, Statuses '!#REF!)</f>
        <v>0</v>
      </c>
      <c r="D31" s="32" t="e">
        <f>COUNTIF('Country Ratings, Statuses '!#REF!,"F")</f>
        <v>#REF!</v>
      </c>
      <c r="E31" s="31" t="e">
        <f t="shared" si="0"/>
        <v>#REF!</v>
      </c>
      <c r="F31" s="32" t="e">
        <f>COUNTIF('Country Ratings, Statuses '!#REF!,"PF")</f>
        <v>#REF!</v>
      </c>
      <c r="G31" s="31" t="e">
        <f t="shared" si="1"/>
        <v>#REF!</v>
      </c>
      <c r="H31" s="32" t="e">
        <f>COUNTIF('Country Ratings, Statuses '!#REF!,"NF")</f>
        <v>#REF!</v>
      </c>
      <c r="I31" s="31" t="e">
        <f t="shared" si="2"/>
        <v>#REF!</v>
      </c>
      <c r="J31" s="25"/>
      <c r="K31" s="25"/>
      <c r="V31" s="25" t="b">
        <f t="shared" si="3"/>
        <v>1</v>
      </c>
    </row>
    <row r="32" spans="1:22" x14ac:dyDescent="0.2">
      <c r="A32" s="24" t="s">
        <v>315</v>
      </c>
      <c r="B32" s="24" t="s">
        <v>316</v>
      </c>
      <c r="C32" s="32">
        <f>COUNT('Country Ratings, Statuses '!#REF!)</f>
        <v>0</v>
      </c>
      <c r="D32" s="32" t="e">
        <f>COUNTIF('Country Ratings, Statuses '!#REF!,"F")</f>
        <v>#REF!</v>
      </c>
      <c r="E32" s="31" t="e">
        <f t="shared" si="0"/>
        <v>#REF!</v>
      </c>
      <c r="F32" s="32" t="e">
        <f>COUNTIF('Country Ratings, Statuses '!#REF!,"PF")</f>
        <v>#REF!</v>
      </c>
      <c r="G32" s="31" t="e">
        <f t="shared" si="1"/>
        <v>#REF!</v>
      </c>
      <c r="H32" s="32" t="e">
        <f>COUNTIF('Country Ratings, Statuses '!#REF!,"NF")</f>
        <v>#REF!</v>
      </c>
      <c r="I32" s="31" t="e">
        <f t="shared" si="2"/>
        <v>#REF!</v>
      </c>
      <c r="J32" s="25"/>
      <c r="K32" s="25"/>
      <c r="V32" s="25" t="b">
        <f t="shared" si="3"/>
        <v>1</v>
      </c>
    </row>
    <row r="33" spans="1:22" x14ac:dyDescent="0.2">
      <c r="A33" s="24" t="s">
        <v>317</v>
      </c>
      <c r="B33" s="24" t="s">
        <v>318</v>
      </c>
      <c r="C33" s="32">
        <f>COUNT('Country Ratings, Statuses '!#REF!)</f>
        <v>0</v>
      </c>
      <c r="D33" s="32" t="e">
        <f>COUNTIF('Country Ratings, Statuses '!#REF!,"F")</f>
        <v>#REF!</v>
      </c>
      <c r="E33" s="31" t="e">
        <f t="shared" si="0"/>
        <v>#REF!</v>
      </c>
      <c r="F33" s="32" t="e">
        <f>COUNTIF('Country Ratings, Statuses '!#REF!,"PF")</f>
        <v>#REF!</v>
      </c>
      <c r="G33" s="31" t="e">
        <f t="shared" si="1"/>
        <v>#REF!</v>
      </c>
      <c r="H33" s="32" t="e">
        <f>COUNTIF('Country Ratings, Statuses '!#REF!,"NF")</f>
        <v>#REF!</v>
      </c>
      <c r="I33" s="31" t="e">
        <f t="shared" si="2"/>
        <v>#REF!</v>
      </c>
      <c r="J33" s="25"/>
      <c r="K33" s="25"/>
      <c r="V33" s="25" t="b">
        <f t="shared" si="3"/>
        <v>1</v>
      </c>
    </row>
    <row r="34" spans="1:22" x14ac:dyDescent="0.2">
      <c r="A34" s="24" t="s">
        <v>319</v>
      </c>
      <c r="B34" s="24" t="s">
        <v>320</v>
      </c>
      <c r="C34" s="32">
        <f>COUNT('Country Ratings, Statuses '!#REF!)</f>
        <v>0</v>
      </c>
      <c r="D34" s="32" t="e">
        <f>COUNTIF('Country Ratings, Statuses '!#REF!,"F")</f>
        <v>#REF!</v>
      </c>
      <c r="E34" s="31" t="e">
        <f t="shared" si="0"/>
        <v>#REF!</v>
      </c>
      <c r="F34" s="32" t="e">
        <f>COUNTIF('Country Ratings, Statuses '!#REF!,"PF")</f>
        <v>#REF!</v>
      </c>
      <c r="G34" s="31" t="e">
        <f t="shared" si="1"/>
        <v>#REF!</v>
      </c>
      <c r="H34" s="32" t="e">
        <f>COUNTIF('Country Ratings, Statuses '!#REF!,"NF")</f>
        <v>#REF!</v>
      </c>
      <c r="I34" s="31" t="e">
        <f t="shared" si="2"/>
        <v>#REF!</v>
      </c>
      <c r="J34" s="25"/>
      <c r="K34" s="25"/>
      <c r="V34" s="25" t="b">
        <f t="shared" si="3"/>
        <v>1</v>
      </c>
    </row>
    <row r="35" spans="1:22" x14ac:dyDescent="0.2">
      <c r="A35" s="24" t="s">
        <v>321</v>
      </c>
      <c r="B35" s="24" t="s">
        <v>322</v>
      </c>
      <c r="C35" s="32">
        <f>COUNT('Country Ratings, Statuses '!#REF!)</f>
        <v>0</v>
      </c>
      <c r="D35" s="32" t="e">
        <f>COUNTIF('Country Ratings, Statuses '!#REF!,"F")</f>
        <v>#REF!</v>
      </c>
      <c r="E35" s="31" t="e">
        <f t="shared" si="0"/>
        <v>#REF!</v>
      </c>
      <c r="F35" s="32" t="e">
        <f>COUNTIF('Country Ratings, Statuses '!#REF!,"PF")</f>
        <v>#REF!</v>
      </c>
      <c r="G35" s="31" t="e">
        <f t="shared" si="1"/>
        <v>#REF!</v>
      </c>
      <c r="H35" s="32" t="e">
        <f>COUNTIF('Country Ratings, Statuses '!#REF!,"NF")</f>
        <v>#REF!</v>
      </c>
      <c r="I35" s="31" t="e">
        <f t="shared" si="2"/>
        <v>#REF!</v>
      </c>
      <c r="J35" s="25"/>
      <c r="K35" s="25"/>
      <c r="V35" s="25" t="b">
        <f t="shared" si="3"/>
        <v>1</v>
      </c>
    </row>
    <row r="36" spans="1:22" x14ac:dyDescent="0.2">
      <c r="A36" s="24" t="s">
        <v>323</v>
      </c>
      <c r="B36" s="24" t="s">
        <v>324</v>
      </c>
      <c r="C36" s="32">
        <f>COUNT('Country Ratings, Statuses '!#REF!)</f>
        <v>0</v>
      </c>
      <c r="D36" s="32" t="e">
        <f>COUNTIF('Country Ratings, Statuses '!#REF!,"F")</f>
        <v>#REF!</v>
      </c>
      <c r="E36" s="31" t="e">
        <f t="shared" si="0"/>
        <v>#REF!</v>
      </c>
      <c r="F36" s="32" t="e">
        <f>COUNTIF('Country Ratings, Statuses '!#REF!,"PF")</f>
        <v>#REF!</v>
      </c>
      <c r="G36" s="31" t="e">
        <f t="shared" si="1"/>
        <v>#REF!</v>
      </c>
      <c r="H36" s="32" t="e">
        <f>COUNTIF('Country Ratings, Statuses '!#REF!,"NF")</f>
        <v>#REF!</v>
      </c>
      <c r="I36" s="31" t="e">
        <f t="shared" si="2"/>
        <v>#REF!</v>
      </c>
      <c r="J36" s="25"/>
      <c r="K36" s="25"/>
      <c r="V36" s="25" t="b">
        <f t="shared" si="3"/>
        <v>1</v>
      </c>
    </row>
    <row r="37" spans="1:22" x14ac:dyDescent="0.2">
      <c r="A37" s="24" t="s">
        <v>325</v>
      </c>
      <c r="B37" s="24" t="s">
        <v>326</v>
      </c>
      <c r="C37" s="32">
        <f>COUNT('Country Ratings, Statuses '!#REF!)</f>
        <v>0</v>
      </c>
      <c r="D37" s="32" t="e">
        <f>COUNTIF('Country Ratings, Statuses '!#REF!,"F")</f>
        <v>#REF!</v>
      </c>
      <c r="E37" s="31" t="e">
        <f t="shared" si="0"/>
        <v>#REF!</v>
      </c>
      <c r="F37" s="32" t="e">
        <f>COUNTIF('Country Ratings, Statuses '!#REF!,"PF")</f>
        <v>#REF!</v>
      </c>
      <c r="G37" s="31" t="e">
        <f t="shared" si="1"/>
        <v>#REF!</v>
      </c>
      <c r="H37" s="32" t="e">
        <f>COUNTIF('Country Ratings, Statuses '!#REF!,"NF")</f>
        <v>#REF!</v>
      </c>
      <c r="I37" s="31" t="e">
        <f t="shared" si="2"/>
        <v>#REF!</v>
      </c>
      <c r="J37" s="25"/>
      <c r="K37" s="25"/>
      <c r="V37" s="25" t="b">
        <f t="shared" si="3"/>
        <v>1</v>
      </c>
    </row>
    <row r="38" spans="1:22" x14ac:dyDescent="0.2">
      <c r="A38" s="24" t="s">
        <v>327</v>
      </c>
      <c r="B38" s="24" t="s">
        <v>328</v>
      </c>
      <c r="C38" s="32">
        <f>COUNT('Country Ratings, Statuses '!#REF!)</f>
        <v>0</v>
      </c>
      <c r="D38" s="32" t="e">
        <f>COUNTIF('Country Ratings, Statuses '!#REF!,"F")</f>
        <v>#REF!</v>
      </c>
      <c r="E38" s="31" t="e">
        <f t="shared" si="0"/>
        <v>#REF!</v>
      </c>
      <c r="F38" s="32" t="e">
        <f>COUNTIF('Country Ratings, Statuses '!#REF!,"PF")</f>
        <v>#REF!</v>
      </c>
      <c r="G38" s="31" t="e">
        <f t="shared" si="1"/>
        <v>#REF!</v>
      </c>
      <c r="H38" s="32" t="e">
        <f>COUNTIF('Country Ratings, Statuses '!#REF!,"NF")</f>
        <v>#REF!</v>
      </c>
      <c r="I38" s="31" t="e">
        <f t="shared" si="2"/>
        <v>#REF!</v>
      </c>
      <c r="J38" s="25"/>
      <c r="K38" s="25"/>
      <c r="V38" s="25" t="b">
        <f t="shared" si="3"/>
        <v>1</v>
      </c>
    </row>
    <row r="39" spans="1:22" x14ac:dyDescent="0.2">
      <c r="A39" s="24">
        <v>1982</v>
      </c>
      <c r="B39" s="24" t="s">
        <v>329</v>
      </c>
      <c r="C39" s="32">
        <f>COUNT('Country Ratings, Statuses '!#REF!)</f>
        <v>0</v>
      </c>
      <c r="D39" s="32" t="e">
        <f>COUNTIF('Country Ratings, Statuses '!#REF!,"F")</f>
        <v>#REF!</v>
      </c>
      <c r="E39" s="31" t="e">
        <f t="shared" si="0"/>
        <v>#REF!</v>
      </c>
      <c r="F39" s="32" t="e">
        <f>COUNTIF('Country Ratings, Statuses '!#REF!,"PF")</f>
        <v>#REF!</v>
      </c>
      <c r="G39" s="31" t="e">
        <f t="shared" si="1"/>
        <v>#REF!</v>
      </c>
      <c r="H39" s="32" t="e">
        <f>COUNTIF('Country Ratings, Statuses '!#REF!,"NF")</f>
        <v>#REF!</v>
      </c>
      <c r="I39" s="31" t="e">
        <f t="shared" si="2"/>
        <v>#REF!</v>
      </c>
      <c r="J39" s="25"/>
      <c r="K39" s="25"/>
      <c r="V39" s="25" t="b">
        <f t="shared" si="3"/>
        <v>1</v>
      </c>
    </row>
    <row r="40" spans="1:22" x14ac:dyDescent="0.2">
      <c r="A40" s="24">
        <v>1981</v>
      </c>
      <c r="B40" s="24">
        <v>1980</v>
      </c>
      <c r="C40" s="32">
        <f>COUNT('Country Ratings, Statuses '!#REF!)</f>
        <v>0</v>
      </c>
      <c r="D40" s="32" t="e">
        <f>COUNTIF('Country Ratings, Statuses '!#REF!,"F")</f>
        <v>#REF!</v>
      </c>
      <c r="E40" s="31" t="e">
        <f t="shared" si="0"/>
        <v>#REF!</v>
      </c>
      <c r="F40" s="32" t="e">
        <f>COUNTIF('Country Ratings, Statuses '!#REF!,"PF")</f>
        <v>#REF!</v>
      </c>
      <c r="G40" s="31" t="e">
        <f t="shared" si="1"/>
        <v>#REF!</v>
      </c>
      <c r="H40" s="32" t="e">
        <f>COUNTIF('Country Ratings, Statuses '!#REF!,"NF")</f>
        <v>#REF!</v>
      </c>
      <c r="I40" s="31" t="e">
        <f t="shared" si="2"/>
        <v>#REF!</v>
      </c>
      <c r="J40" s="25"/>
      <c r="K40" s="25"/>
      <c r="V40" s="25" t="b">
        <f t="shared" si="3"/>
        <v>1</v>
      </c>
    </row>
    <row r="41" spans="1:22" x14ac:dyDescent="0.2">
      <c r="A41" s="24">
        <v>1980</v>
      </c>
      <c r="B41" s="24">
        <v>1979</v>
      </c>
      <c r="C41" s="32">
        <f>COUNT('Country Ratings, Statuses '!#REF!)</f>
        <v>0</v>
      </c>
      <c r="D41" s="32" t="e">
        <f>COUNTIF('Country Ratings, Statuses '!#REF!,"F")</f>
        <v>#REF!</v>
      </c>
      <c r="E41" s="31" t="e">
        <f t="shared" si="0"/>
        <v>#REF!</v>
      </c>
      <c r="F41" s="32" t="e">
        <f>COUNTIF('Country Ratings, Statuses '!#REF!,"PF")</f>
        <v>#REF!</v>
      </c>
      <c r="G41" s="31" t="e">
        <f t="shared" si="1"/>
        <v>#REF!</v>
      </c>
      <c r="H41" s="32" t="e">
        <f>COUNTIF('Country Ratings, Statuses '!#REF!,"NF")</f>
        <v>#REF!</v>
      </c>
      <c r="I41" s="31" t="e">
        <f t="shared" si="2"/>
        <v>#REF!</v>
      </c>
      <c r="J41" s="25"/>
      <c r="K41" s="25"/>
      <c r="V41" s="25" t="b">
        <f t="shared" si="3"/>
        <v>1</v>
      </c>
    </row>
    <row r="42" spans="1:22" x14ac:dyDescent="0.2">
      <c r="A42" s="24">
        <v>1979</v>
      </c>
      <c r="B42" s="24">
        <v>1978</v>
      </c>
      <c r="C42" s="32">
        <f>COUNT('Country Ratings, Statuses '!#REF!)</f>
        <v>0</v>
      </c>
      <c r="D42" s="32" t="e">
        <f>COUNTIF('Country Ratings, Statuses '!#REF!,"F")</f>
        <v>#REF!</v>
      </c>
      <c r="E42" s="31" t="e">
        <f t="shared" si="0"/>
        <v>#REF!</v>
      </c>
      <c r="F42" s="32" t="e">
        <f>COUNTIF('Country Ratings, Statuses '!#REF!,"PF")</f>
        <v>#REF!</v>
      </c>
      <c r="G42" s="31" t="e">
        <f t="shared" si="1"/>
        <v>#REF!</v>
      </c>
      <c r="H42" s="32" t="e">
        <f>COUNTIF('Country Ratings, Statuses '!#REF!,"NF")</f>
        <v>#REF!</v>
      </c>
      <c r="I42" s="31" t="e">
        <f t="shared" si="2"/>
        <v>#REF!</v>
      </c>
      <c r="J42" s="25"/>
      <c r="K42" s="25"/>
      <c r="V42" s="25" t="b">
        <f t="shared" si="3"/>
        <v>1</v>
      </c>
    </row>
    <row r="43" spans="1:22" x14ac:dyDescent="0.2">
      <c r="A43" s="24">
        <v>1978</v>
      </c>
      <c r="B43" s="24">
        <v>1977</v>
      </c>
      <c r="C43" s="32">
        <f>COUNT('Country Ratings, Statuses '!#REF!)</f>
        <v>0</v>
      </c>
      <c r="D43" s="32" t="e">
        <f>COUNTIF('Country Ratings, Statuses '!#REF!,"F")</f>
        <v>#REF!</v>
      </c>
      <c r="E43" s="31" t="e">
        <f t="shared" si="0"/>
        <v>#REF!</v>
      </c>
      <c r="F43" s="32" t="e">
        <f>COUNTIF('Country Ratings, Statuses '!#REF!,"PF")</f>
        <v>#REF!</v>
      </c>
      <c r="G43" s="31" t="e">
        <f t="shared" si="1"/>
        <v>#REF!</v>
      </c>
      <c r="H43" s="32" t="e">
        <f>COUNTIF('Country Ratings, Statuses '!#REF!,"NF")</f>
        <v>#REF!</v>
      </c>
      <c r="I43" s="31" t="e">
        <f t="shared" si="2"/>
        <v>#REF!</v>
      </c>
      <c r="J43" s="25"/>
      <c r="K43" s="25"/>
      <c r="V43" s="25" t="b">
        <f t="shared" si="3"/>
        <v>1</v>
      </c>
    </row>
    <row r="44" spans="1:22" x14ac:dyDescent="0.2">
      <c r="A44" s="24" t="s">
        <v>330</v>
      </c>
      <c r="B44" s="24">
        <v>1976</v>
      </c>
      <c r="C44" s="32">
        <f>COUNT('Country Ratings, Statuses '!#REF!)</f>
        <v>0</v>
      </c>
      <c r="D44" s="32" t="e">
        <f>COUNTIF('Country Ratings, Statuses '!#REF!,"F")</f>
        <v>#REF!</v>
      </c>
      <c r="E44" s="31" t="e">
        <f t="shared" si="0"/>
        <v>#REF!</v>
      </c>
      <c r="F44" s="32" t="e">
        <f>COUNTIF('Country Ratings, Statuses '!#REF!,"PF")</f>
        <v>#REF!</v>
      </c>
      <c r="G44" s="31" t="e">
        <f t="shared" si="1"/>
        <v>#REF!</v>
      </c>
      <c r="H44" s="32" t="e">
        <f>COUNTIF('Country Ratings, Statuses '!#REF!,"NF")</f>
        <v>#REF!</v>
      </c>
      <c r="I44" s="31" t="e">
        <f t="shared" si="2"/>
        <v>#REF!</v>
      </c>
      <c r="J44" s="25"/>
      <c r="K44" s="25"/>
      <c r="V44" s="25" t="b">
        <f t="shared" si="3"/>
        <v>1</v>
      </c>
    </row>
    <row r="45" spans="1:22" x14ac:dyDescent="0.2">
      <c r="A45" s="24" t="s">
        <v>331</v>
      </c>
      <c r="B45" s="24">
        <v>1975</v>
      </c>
      <c r="C45" s="32">
        <f>COUNT('Country Ratings, Statuses '!#REF!)</f>
        <v>0</v>
      </c>
      <c r="D45" s="32" t="e">
        <f>COUNTIF('Country Ratings, Statuses '!#REF!,"F")</f>
        <v>#REF!</v>
      </c>
      <c r="E45" s="31" t="e">
        <f t="shared" si="0"/>
        <v>#REF!</v>
      </c>
      <c r="F45" s="32" t="e">
        <f>COUNTIF('Country Ratings, Statuses '!#REF!,"PF")</f>
        <v>#REF!</v>
      </c>
      <c r="G45" s="31" t="e">
        <f t="shared" si="1"/>
        <v>#REF!</v>
      </c>
      <c r="H45" s="32" t="e">
        <f>COUNTIF('Country Ratings, Statuses '!#REF!,"NF")</f>
        <v>#REF!</v>
      </c>
      <c r="I45" s="31" t="e">
        <f t="shared" si="2"/>
        <v>#REF!</v>
      </c>
      <c r="J45" s="25"/>
      <c r="K45" s="25"/>
      <c r="V45" s="25" t="b">
        <f t="shared" si="3"/>
        <v>1</v>
      </c>
    </row>
    <row r="46" spans="1:22" x14ac:dyDescent="0.2">
      <c r="A46" s="24" t="s">
        <v>332</v>
      </c>
      <c r="B46" s="24">
        <v>1974</v>
      </c>
      <c r="C46" s="32">
        <f>COUNT('Country Ratings, Statuses '!#REF!)</f>
        <v>0</v>
      </c>
      <c r="D46" s="32" t="e">
        <f>COUNTIF('Country Ratings, Statuses '!#REF!,"F")</f>
        <v>#REF!</v>
      </c>
      <c r="E46" s="31" t="e">
        <f t="shared" si="0"/>
        <v>#REF!</v>
      </c>
      <c r="F46" s="32" t="e">
        <f>COUNTIF('Country Ratings, Statuses '!#REF!,"PF")</f>
        <v>#REF!</v>
      </c>
      <c r="G46" s="31" t="e">
        <f t="shared" si="1"/>
        <v>#REF!</v>
      </c>
      <c r="H46" s="32" t="e">
        <f>COUNTIF('Country Ratings, Statuses '!#REF!,"NF")</f>
        <v>#REF!</v>
      </c>
      <c r="I46" s="31" t="e">
        <f t="shared" si="2"/>
        <v>#REF!</v>
      </c>
      <c r="J46" s="25"/>
      <c r="K46" s="25"/>
      <c r="V46" s="25" t="b">
        <f t="shared" si="3"/>
        <v>1</v>
      </c>
    </row>
    <row r="47" spans="1:22" x14ac:dyDescent="0.2">
      <c r="A47" s="24" t="s">
        <v>333</v>
      </c>
      <c r="B47" s="24">
        <v>1973</v>
      </c>
      <c r="C47" s="32">
        <f>COUNT('Country Ratings, Statuses '!#REF!)</f>
        <v>0</v>
      </c>
      <c r="D47" s="32" t="e">
        <f>COUNTIF('Country Ratings, Statuses '!#REF!,"F")</f>
        <v>#REF!</v>
      </c>
      <c r="E47" s="31" t="e">
        <f t="shared" si="0"/>
        <v>#REF!</v>
      </c>
      <c r="F47" s="32" t="e">
        <f>COUNTIF('Country Ratings, Statuses '!#REF!,"PF")</f>
        <v>#REF!</v>
      </c>
      <c r="G47" s="31" t="e">
        <f t="shared" si="1"/>
        <v>#REF!</v>
      </c>
      <c r="H47" s="32" t="e">
        <f>COUNTIF('Country Ratings, Statuses '!#REF!,"NF")</f>
        <v>#REF!</v>
      </c>
      <c r="I47" s="31" t="e">
        <f t="shared" si="2"/>
        <v>#REF!</v>
      </c>
      <c r="J47" s="25"/>
      <c r="K47" s="25"/>
      <c r="V47" s="25" t="b">
        <f t="shared" si="3"/>
        <v>1</v>
      </c>
    </row>
    <row r="48" spans="1:22" x14ac:dyDescent="0.2">
      <c r="A48" s="24" t="s">
        <v>334</v>
      </c>
      <c r="B48" s="24">
        <v>1972</v>
      </c>
      <c r="C48" s="32">
        <f>COUNT('Country Ratings, Statuses '!#REF!)</f>
        <v>0</v>
      </c>
      <c r="D48" s="32" t="e">
        <f>COUNTIF('Country Ratings, Statuses '!#REF!,"F")</f>
        <v>#REF!</v>
      </c>
      <c r="E48" s="31" t="e">
        <f t="shared" si="0"/>
        <v>#REF!</v>
      </c>
      <c r="F48" s="32" t="e">
        <f>COUNTIF('Country Ratings, Statuses '!#REF!,"PF")</f>
        <v>#REF!</v>
      </c>
      <c r="G48" s="31" t="e">
        <f t="shared" si="1"/>
        <v>#REF!</v>
      </c>
      <c r="H48" s="32" t="e">
        <f>COUNTIF('Country Ratings, Statuses '!#REF!,"NF")</f>
        <v>#REF!</v>
      </c>
      <c r="I48" s="31" t="e">
        <f t="shared" si="2"/>
        <v>#REF!</v>
      </c>
      <c r="J48" s="25"/>
      <c r="K48" s="25"/>
      <c r="V48" s="25" t="b">
        <f t="shared" si="3"/>
        <v>1</v>
      </c>
    </row>
    <row r="49" spans="1:22" x14ac:dyDescent="0.2">
      <c r="V49" s="25" t="b">
        <f t="shared" si="3"/>
        <v>1</v>
      </c>
    </row>
    <row r="50" spans="1:22" x14ac:dyDescent="0.2">
      <c r="V50" s="25" t="b">
        <f t="shared" si="3"/>
        <v>1</v>
      </c>
    </row>
    <row r="51" spans="1:22" x14ac:dyDescent="0.2">
      <c r="V51" s="25" t="b">
        <f t="shared" si="3"/>
        <v>1</v>
      </c>
    </row>
    <row r="52" spans="1:22" x14ac:dyDescent="0.2">
      <c r="V52" s="25" t="b">
        <f t="shared" si="3"/>
        <v>1</v>
      </c>
    </row>
    <row r="53" spans="1:22" x14ac:dyDescent="0.2">
      <c r="A53" s="27" t="s">
        <v>342</v>
      </c>
      <c r="V53" s="25" t="b">
        <f t="shared" si="3"/>
        <v>1</v>
      </c>
    </row>
    <row r="54" spans="1:22" x14ac:dyDescent="0.2">
      <c r="A54" s="29" t="s">
        <v>343</v>
      </c>
      <c r="V54" s="25" t="b">
        <f t="shared" si="3"/>
        <v>1</v>
      </c>
    </row>
    <row r="55" spans="1:22" x14ac:dyDescent="0.2">
      <c r="A55" s="29" t="s">
        <v>344</v>
      </c>
      <c r="V55" s="25" t="b">
        <f t="shared" si="3"/>
        <v>1</v>
      </c>
    </row>
    <row r="56" spans="1:22" x14ac:dyDescent="0.2">
      <c r="A56" s="29" t="s">
        <v>345</v>
      </c>
      <c r="V56" s="25" t="b">
        <f t="shared" si="3"/>
        <v>1</v>
      </c>
    </row>
    <row r="57" spans="1:22" x14ac:dyDescent="0.2">
      <c r="A57" s="29" t="s">
        <v>274</v>
      </c>
      <c r="V57" s="25" t="b">
        <f t="shared" si="3"/>
        <v>1</v>
      </c>
    </row>
    <row r="58" spans="1:22" x14ac:dyDescent="0.2">
      <c r="A58" s="38" t="s">
        <v>347</v>
      </c>
      <c r="V58" s="25" t="b">
        <f t="shared" si="3"/>
        <v>1</v>
      </c>
    </row>
    <row r="59" spans="1:22" x14ac:dyDescent="0.2">
      <c r="V59" s="25" t="b">
        <f t="shared" si="3"/>
        <v>1</v>
      </c>
    </row>
    <row r="60" spans="1:22" x14ac:dyDescent="0.2">
      <c r="V60" s="25" t="b">
        <f t="shared" si="3"/>
        <v>1</v>
      </c>
    </row>
    <row r="61" spans="1:22" x14ac:dyDescent="0.2">
      <c r="V61" s="25" t="b">
        <f t="shared" si="3"/>
        <v>1</v>
      </c>
    </row>
    <row r="62" spans="1:22" x14ac:dyDescent="0.2">
      <c r="V62" s="25" t="b">
        <f t="shared" si="3"/>
        <v>1</v>
      </c>
    </row>
    <row r="63" spans="1:22" x14ac:dyDescent="0.2">
      <c r="V63" s="25" t="b">
        <f t="shared" si="3"/>
        <v>1</v>
      </c>
    </row>
    <row r="64" spans="1:22" x14ac:dyDescent="0.2">
      <c r="V64" s="25" t="b">
        <f t="shared" si="3"/>
        <v>1</v>
      </c>
    </row>
    <row r="65" spans="22:22" x14ac:dyDescent="0.2">
      <c r="V65" s="25" t="b">
        <f t="shared" si="3"/>
        <v>1</v>
      </c>
    </row>
    <row r="66" spans="22:22" x14ac:dyDescent="0.2">
      <c r="V66" s="25" t="b">
        <f t="shared" si="3"/>
        <v>1</v>
      </c>
    </row>
    <row r="67" spans="22:22" x14ac:dyDescent="0.2">
      <c r="V67" s="25" t="b">
        <f t="shared" si="3"/>
        <v>1</v>
      </c>
    </row>
    <row r="68" spans="22:22" x14ac:dyDescent="0.2">
      <c r="V68" s="25" t="b">
        <f t="shared" ref="V68:V131" si="4">EXACT(P68,S68)</f>
        <v>1</v>
      </c>
    </row>
    <row r="69" spans="22:22" x14ac:dyDescent="0.2">
      <c r="V69" s="25" t="b">
        <f t="shared" si="4"/>
        <v>1</v>
      </c>
    </row>
    <row r="70" spans="22:22" x14ac:dyDescent="0.2">
      <c r="V70" s="25" t="b">
        <f t="shared" si="4"/>
        <v>1</v>
      </c>
    </row>
    <row r="71" spans="22:22" x14ac:dyDescent="0.2">
      <c r="V71" s="25" t="b">
        <f t="shared" si="4"/>
        <v>1</v>
      </c>
    </row>
    <row r="72" spans="22:22" x14ac:dyDescent="0.2">
      <c r="V72" s="25" t="b">
        <f t="shared" si="4"/>
        <v>1</v>
      </c>
    </row>
    <row r="73" spans="22:22" x14ac:dyDescent="0.2">
      <c r="V73" s="25" t="b">
        <f t="shared" si="4"/>
        <v>1</v>
      </c>
    </row>
    <row r="74" spans="22:22" x14ac:dyDescent="0.2">
      <c r="V74" s="25" t="b">
        <f t="shared" si="4"/>
        <v>1</v>
      </c>
    </row>
    <row r="75" spans="22:22" x14ac:dyDescent="0.2">
      <c r="V75" s="25" t="b">
        <f t="shared" si="4"/>
        <v>1</v>
      </c>
    </row>
    <row r="76" spans="22:22" x14ac:dyDescent="0.2">
      <c r="V76" s="25" t="b">
        <f t="shared" si="4"/>
        <v>1</v>
      </c>
    </row>
    <row r="77" spans="22:22" x14ac:dyDescent="0.2">
      <c r="V77" s="25" t="b">
        <f t="shared" si="4"/>
        <v>1</v>
      </c>
    </row>
    <row r="78" spans="22:22" x14ac:dyDescent="0.2">
      <c r="V78" s="25" t="b">
        <f t="shared" si="4"/>
        <v>1</v>
      </c>
    </row>
    <row r="79" spans="22:22" x14ac:dyDescent="0.2">
      <c r="V79" s="25" t="b">
        <f t="shared" si="4"/>
        <v>1</v>
      </c>
    </row>
    <row r="80" spans="22:22" x14ac:dyDescent="0.2">
      <c r="V80" s="25" t="b">
        <f t="shared" si="4"/>
        <v>1</v>
      </c>
    </row>
    <row r="81" spans="22:22" x14ac:dyDescent="0.2">
      <c r="V81" s="25" t="b">
        <f t="shared" si="4"/>
        <v>1</v>
      </c>
    </row>
    <row r="82" spans="22:22" x14ac:dyDescent="0.2">
      <c r="V82" s="25" t="b">
        <f t="shared" si="4"/>
        <v>1</v>
      </c>
    </row>
    <row r="83" spans="22:22" x14ac:dyDescent="0.2">
      <c r="V83" s="25" t="b">
        <f t="shared" si="4"/>
        <v>1</v>
      </c>
    </row>
    <row r="84" spans="22:22" x14ac:dyDescent="0.2">
      <c r="V84" s="25" t="b">
        <f t="shared" si="4"/>
        <v>1</v>
      </c>
    </row>
    <row r="85" spans="22:22" x14ac:dyDescent="0.2">
      <c r="V85" s="25" t="b">
        <f t="shared" si="4"/>
        <v>1</v>
      </c>
    </row>
    <row r="86" spans="22:22" x14ac:dyDescent="0.2">
      <c r="V86" s="25" t="b">
        <f t="shared" si="4"/>
        <v>1</v>
      </c>
    </row>
    <row r="87" spans="22:22" x14ac:dyDescent="0.2">
      <c r="V87" s="25" t="b">
        <f t="shared" si="4"/>
        <v>1</v>
      </c>
    </row>
    <row r="88" spans="22:22" x14ac:dyDescent="0.2">
      <c r="V88" s="25" t="b">
        <f t="shared" si="4"/>
        <v>1</v>
      </c>
    </row>
    <row r="89" spans="22:22" x14ac:dyDescent="0.2">
      <c r="V89" s="25" t="b">
        <f t="shared" si="4"/>
        <v>1</v>
      </c>
    </row>
    <row r="90" spans="22:22" x14ac:dyDescent="0.2">
      <c r="V90" s="25" t="b">
        <f t="shared" si="4"/>
        <v>1</v>
      </c>
    </row>
    <row r="91" spans="22:22" x14ac:dyDescent="0.2">
      <c r="V91" s="25" t="b">
        <f t="shared" si="4"/>
        <v>1</v>
      </c>
    </row>
    <row r="92" spans="22:22" x14ac:dyDescent="0.2">
      <c r="V92" s="25" t="b">
        <f t="shared" si="4"/>
        <v>1</v>
      </c>
    </row>
    <row r="93" spans="22:22" x14ac:dyDescent="0.2">
      <c r="V93" s="25" t="b">
        <f t="shared" si="4"/>
        <v>1</v>
      </c>
    </row>
    <row r="94" spans="22:22" x14ac:dyDescent="0.2">
      <c r="V94" s="25" t="b">
        <f t="shared" si="4"/>
        <v>1</v>
      </c>
    </row>
    <row r="95" spans="22:22" x14ac:dyDescent="0.2">
      <c r="V95" s="25" t="b">
        <f t="shared" si="4"/>
        <v>1</v>
      </c>
    </row>
    <row r="96" spans="22:22" x14ac:dyDescent="0.2">
      <c r="V96" s="25" t="b">
        <f t="shared" si="4"/>
        <v>1</v>
      </c>
    </row>
    <row r="97" spans="22:22" x14ac:dyDescent="0.2">
      <c r="V97" s="25" t="b">
        <f t="shared" si="4"/>
        <v>1</v>
      </c>
    </row>
    <row r="98" spans="22:22" x14ac:dyDescent="0.2">
      <c r="V98" s="25" t="b">
        <f t="shared" si="4"/>
        <v>1</v>
      </c>
    </row>
    <row r="99" spans="22:22" x14ac:dyDescent="0.2">
      <c r="V99" s="25" t="b">
        <f t="shared" si="4"/>
        <v>1</v>
      </c>
    </row>
    <row r="100" spans="22:22" x14ac:dyDescent="0.2">
      <c r="V100" s="25" t="b">
        <f t="shared" si="4"/>
        <v>1</v>
      </c>
    </row>
    <row r="101" spans="22:22" x14ac:dyDescent="0.2">
      <c r="V101" s="25" t="b">
        <f t="shared" si="4"/>
        <v>1</v>
      </c>
    </row>
    <row r="102" spans="22:22" x14ac:dyDescent="0.2">
      <c r="V102" s="25" t="b">
        <f t="shared" si="4"/>
        <v>1</v>
      </c>
    </row>
    <row r="103" spans="22:22" x14ac:dyDescent="0.2">
      <c r="V103" s="25" t="b">
        <f t="shared" si="4"/>
        <v>1</v>
      </c>
    </row>
    <row r="104" spans="22:22" x14ac:dyDescent="0.2">
      <c r="V104" s="25" t="b">
        <f t="shared" si="4"/>
        <v>1</v>
      </c>
    </row>
    <row r="105" spans="22:22" x14ac:dyDescent="0.2">
      <c r="V105" s="25" t="b">
        <f t="shared" si="4"/>
        <v>1</v>
      </c>
    </row>
    <row r="106" spans="22:22" x14ac:dyDescent="0.2">
      <c r="V106" s="25" t="b">
        <f t="shared" si="4"/>
        <v>1</v>
      </c>
    </row>
    <row r="107" spans="22:22" x14ac:dyDescent="0.2">
      <c r="V107" s="25" t="b">
        <f t="shared" si="4"/>
        <v>1</v>
      </c>
    </row>
    <row r="108" spans="22:22" x14ac:dyDescent="0.2">
      <c r="V108" s="25" t="b">
        <f t="shared" si="4"/>
        <v>1</v>
      </c>
    </row>
    <row r="109" spans="22:22" x14ac:dyDescent="0.2">
      <c r="V109" s="25" t="b">
        <f t="shared" si="4"/>
        <v>1</v>
      </c>
    </row>
    <row r="110" spans="22:22" x14ac:dyDescent="0.2">
      <c r="V110" s="25" t="b">
        <f t="shared" si="4"/>
        <v>1</v>
      </c>
    </row>
    <row r="111" spans="22:22" x14ac:dyDescent="0.2">
      <c r="V111" s="25" t="b">
        <f t="shared" si="4"/>
        <v>1</v>
      </c>
    </row>
    <row r="112" spans="22:22" x14ac:dyDescent="0.2">
      <c r="V112" s="25" t="b">
        <f t="shared" si="4"/>
        <v>1</v>
      </c>
    </row>
    <row r="113" spans="22:22" x14ac:dyDescent="0.2">
      <c r="V113" s="25" t="b">
        <f t="shared" si="4"/>
        <v>1</v>
      </c>
    </row>
    <row r="114" spans="22:22" x14ac:dyDescent="0.2">
      <c r="V114" s="25" t="b">
        <f t="shared" si="4"/>
        <v>1</v>
      </c>
    </row>
    <row r="115" spans="22:22" x14ac:dyDescent="0.2">
      <c r="V115" s="25" t="b">
        <f t="shared" si="4"/>
        <v>1</v>
      </c>
    </row>
    <row r="116" spans="22:22" x14ac:dyDescent="0.2">
      <c r="V116" s="25" t="b">
        <f t="shared" si="4"/>
        <v>1</v>
      </c>
    </row>
    <row r="117" spans="22:22" x14ac:dyDescent="0.2">
      <c r="V117" s="25" t="b">
        <f t="shared" si="4"/>
        <v>1</v>
      </c>
    </row>
    <row r="118" spans="22:22" x14ac:dyDescent="0.2">
      <c r="V118" s="25" t="b">
        <f t="shared" si="4"/>
        <v>1</v>
      </c>
    </row>
    <row r="119" spans="22:22" x14ac:dyDescent="0.2">
      <c r="V119" s="25" t="b">
        <f t="shared" si="4"/>
        <v>1</v>
      </c>
    </row>
    <row r="120" spans="22:22" x14ac:dyDescent="0.2">
      <c r="V120" s="25" t="b">
        <f t="shared" si="4"/>
        <v>1</v>
      </c>
    </row>
    <row r="121" spans="22:22" x14ac:dyDescent="0.2">
      <c r="V121" s="25" t="b">
        <f t="shared" si="4"/>
        <v>1</v>
      </c>
    </row>
    <row r="122" spans="22:22" x14ac:dyDescent="0.2">
      <c r="V122" s="25" t="b">
        <f t="shared" si="4"/>
        <v>1</v>
      </c>
    </row>
    <row r="123" spans="22:22" x14ac:dyDescent="0.2">
      <c r="V123" s="25" t="b">
        <f t="shared" si="4"/>
        <v>1</v>
      </c>
    </row>
    <row r="124" spans="22:22" x14ac:dyDescent="0.2">
      <c r="V124" s="25" t="b">
        <f t="shared" si="4"/>
        <v>1</v>
      </c>
    </row>
    <row r="125" spans="22:22" x14ac:dyDescent="0.2">
      <c r="V125" s="25" t="b">
        <f t="shared" si="4"/>
        <v>1</v>
      </c>
    </row>
    <row r="126" spans="22:22" x14ac:dyDescent="0.2">
      <c r="V126" s="25" t="b">
        <f t="shared" si="4"/>
        <v>1</v>
      </c>
    </row>
    <row r="127" spans="22:22" x14ac:dyDescent="0.2">
      <c r="V127" s="25" t="b">
        <f t="shared" si="4"/>
        <v>1</v>
      </c>
    </row>
    <row r="128" spans="22:22" x14ac:dyDescent="0.2">
      <c r="V128" s="25" t="b">
        <f t="shared" si="4"/>
        <v>1</v>
      </c>
    </row>
    <row r="129" spans="22:22" x14ac:dyDescent="0.2">
      <c r="V129" s="25" t="b">
        <f t="shared" si="4"/>
        <v>1</v>
      </c>
    </row>
    <row r="130" spans="22:22" x14ac:dyDescent="0.2">
      <c r="V130" s="25" t="b">
        <f t="shared" si="4"/>
        <v>1</v>
      </c>
    </row>
    <row r="131" spans="22:22" x14ac:dyDescent="0.2">
      <c r="V131" s="25" t="b">
        <f t="shared" si="4"/>
        <v>1</v>
      </c>
    </row>
    <row r="132" spans="22:22" x14ac:dyDescent="0.2">
      <c r="V132" s="25" t="b">
        <f t="shared" ref="V132:V195" si="5">EXACT(P132,S132)</f>
        <v>1</v>
      </c>
    </row>
    <row r="133" spans="22:22" x14ac:dyDescent="0.2">
      <c r="V133" s="25" t="b">
        <f t="shared" si="5"/>
        <v>1</v>
      </c>
    </row>
    <row r="134" spans="22:22" x14ac:dyDescent="0.2">
      <c r="V134" s="25" t="b">
        <f t="shared" si="5"/>
        <v>1</v>
      </c>
    </row>
    <row r="135" spans="22:22" x14ac:dyDescent="0.2">
      <c r="V135" s="25" t="b">
        <f t="shared" si="5"/>
        <v>1</v>
      </c>
    </row>
    <row r="136" spans="22:22" x14ac:dyDescent="0.2">
      <c r="V136" s="25" t="b">
        <f t="shared" si="5"/>
        <v>1</v>
      </c>
    </row>
    <row r="137" spans="22:22" x14ac:dyDescent="0.2">
      <c r="V137" s="25" t="b">
        <f t="shared" si="5"/>
        <v>1</v>
      </c>
    </row>
    <row r="138" spans="22:22" x14ac:dyDescent="0.2">
      <c r="V138" s="25" t="b">
        <f t="shared" si="5"/>
        <v>1</v>
      </c>
    </row>
    <row r="139" spans="22:22" x14ac:dyDescent="0.2">
      <c r="V139" s="25" t="b">
        <f t="shared" si="5"/>
        <v>1</v>
      </c>
    </row>
    <row r="140" spans="22:22" x14ac:dyDescent="0.2">
      <c r="V140" s="25" t="b">
        <f t="shared" si="5"/>
        <v>1</v>
      </c>
    </row>
    <row r="141" spans="22:22" x14ac:dyDescent="0.2">
      <c r="V141" s="25" t="b">
        <f t="shared" si="5"/>
        <v>1</v>
      </c>
    </row>
    <row r="142" spans="22:22" x14ac:dyDescent="0.2">
      <c r="V142" s="25" t="b">
        <f t="shared" si="5"/>
        <v>1</v>
      </c>
    </row>
    <row r="143" spans="22:22" x14ac:dyDescent="0.2">
      <c r="V143" s="25" t="b">
        <f t="shared" si="5"/>
        <v>1</v>
      </c>
    </row>
    <row r="144" spans="22:22" x14ac:dyDescent="0.2">
      <c r="V144" s="25" t="b">
        <f t="shared" si="5"/>
        <v>1</v>
      </c>
    </row>
    <row r="145" spans="22:22" x14ac:dyDescent="0.2">
      <c r="V145" s="25" t="b">
        <f t="shared" si="5"/>
        <v>1</v>
      </c>
    </row>
    <row r="146" spans="22:22" x14ac:dyDescent="0.2">
      <c r="V146" s="25" t="b">
        <f t="shared" si="5"/>
        <v>1</v>
      </c>
    </row>
    <row r="147" spans="22:22" x14ac:dyDescent="0.2">
      <c r="V147" s="25" t="b">
        <f t="shared" si="5"/>
        <v>1</v>
      </c>
    </row>
    <row r="148" spans="22:22" x14ac:dyDescent="0.2">
      <c r="V148" s="25" t="b">
        <f t="shared" si="5"/>
        <v>1</v>
      </c>
    </row>
    <row r="149" spans="22:22" x14ac:dyDescent="0.2">
      <c r="V149" s="25" t="b">
        <f t="shared" si="5"/>
        <v>1</v>
      </c>
    </row>
    <row r="150" spans="22:22" x14ac:dyDescent="0.2">
      <c r="V150" s="25" t="b">
        <f t="shared" si="5"/>
        <v>1</v>
      </c>
    </row>
    <row r="151" spans="22:22" x14ac:dyDescent="0.2">
      <c r="V151" s="25" t="b">
        <f t="shared" si="5"/>
        <v>1</v>
      </c>
    </row>
    <row r="152" spans="22:22" x14ac:dyDescent="0.2">
      <c r="V152" s="25" t="b">
        <f t="shared" si="5"/>
        <v>1</v>
      </c>
    </row>
    <row r="153" spans="22:22" x14ac:dyDescent="0.2">
      <c r="V153" s="25" t="b">
        <f t="shared" si="5"/>
        <v>1</v>
      </c>
    </row>
    <row r="154" spans="22:22" x14ac:dyDescent="0.2">
      <c r="V154" s="25" t="b">
        <f t="shared" si="5"/>
        <v>1</v>
      </c>
    </row>
    <row r="155" spans="22:22" x14ac:dyDescent="0.2">
      <c r="V155" s="25" t="b">
        <f t="shared" si="5"/>
        <v>1</v>
      </c>
    </row>
    <row r="156" spans="22:22" x14ac:dyDescent="0.2">
      <c r="V156" s="25" t="b">
        <f t="shared" si="5"/>
        <v>1</v>
      </c>
    </row>
    <row r="157" spans="22:22" x14ac:dyDescent="0.2">
      <c r="V157" s="25" t="b">
        <f t="shared" si="5"/>
        <v>1</v>
      </c>
    </row>
    <row r="158" spans="22:22" x14ac:dyDescent="0.2">
      <c r="V158" s="25" t="b">
        <f t="shared" si="5"/>
        <v>1</v>
      </c>
    </row>
    <row r="159" spans="22:22" x14ac:dyDescent="0.2">
      <c r="V159" s="25" t="b">
        <f t="shared" si="5"/>
        <v>1</v>
      </c>
    </row>
    <row r="160" spans="22:22" x14ac:dyDescent="0.2">
      <c r="V160" s="25" t="b">
        <f t="shared" si="5"/>
        <v>1</v>
      </c>
    </row>
    <row r="161" spans="22:22" x14ac:dyDescent="0.2">
      <c r="V161" s="25" t="b">
        <f t="shared" si="5"/>
        <v>1</v>
      </c>
    </row>
    <row r="162" spans="22:22" x14ac:dyDescent="0.2">
      <c r="V162" s="25" t="b">
        <f t="shared" si="5"/>
        <v>1</v>
      </c>
    </row>
    <row r="163" spans="22:22" x14ac:dyDescent="0.2">
      <c r="V163" s="25" t="b">
        <f t="shared" si="5"/>
        <v>1</v>
      </c>
    </row>
    <row r="164" spans="22:22" x14ac:dyDescent="0.2">
      <c r="V164" s="25" t="b">
        <f t="shared" si="5"/>
        <v>1</v>
      </c>
    </row>
    <row r="165" spans="22:22" x14ac:dyDescent="0.2">
      <c r="V165" s="25" t="b">
        <f t="shared" si="5"/>
        <v>1</v>
      </c>
    </row>
    <row r="166" spans="22:22" x14ac:dyDescent="0.2">
      <c r="V166" s="25" t="b">
        <f t="shared" si="5"/>
        <v>1</v>
      </c>
    </row>
    <row r="167" spans="22:22" x14ac:dyDescent="0.2">
      <c r="V167" s="25" t="b">
        <f t="shared" si="5"/>
        <v>1</v>
      </c>
    </row>
    <row r="168" spans="22:22" x14ac:dyDescent="0.2">
      <c r="V168" s="25" t="b">
        <f t="shared" si="5"/>
        <v>1</v>
      </c>
    </row>
    <row r="169" spans="22:22" x14ac:dyDescent="0.2">
      <c r="V169" s="25" t="b">
        <f t="shared" si="5"/>
        <v>1</v>
      </c>
    </row>
    <row r="170" spans="22:22" x14ac:dyDescent="0.2">
      <c r="V170" s="25" t="b">
        <f t="shared" si="5"/>
        <v>1</v>
      </c>
    </row>
    <row r="171" spans="22:22" x14ac:dyDescent="0.2">
      <c r="V171" s="25" t="b">
        <f t="shared" si="5"/>
        <v>1</v>
      </c>
    </row>
    <row r="172" spans="22:22" x14ac:dyDescent="0.2">
      <c r="V172" s="25" t="b">
        <f t="shared" si="5"/>
        <v>1</v>
      </c>
    </row>
    <row r="173" spans="22:22" x14ac:dyDescent="0.2">
      <c r="V173" s="25" t="b">
        <f t="shared" si="5"/>
        <v>1</v>
      </c>
    </row>
    <row r="174" spans="22:22" x14ac:dyDescent="0.2">
      <c r="V174" s="25" t="b">
        <f t="shared" si="5"/>
        <v>1</v>
      </c>
    </row>
    <row r="175" spans="22:22" x14ac:dyDescent="0.2">
      <c r="V175" s="25" t="b">
        <f t="shared" si="5"/>
        <v>1</v>
      </c>
    </row>
    <row r="176" spans="22:22" x14ac:dyDescent="0.2">
      <c r="V176" s="25" t="b">
        <f t="shared" si="5"/>
        <v>1</v>
      </c>
    </row>
    <row r="177" spans="22:22" x14ac:dyDescent="0.2">
      <c r="V177" s="25" t="b">
        <f t="shared" si="5"/>
        <v>1</v>
      </c>
    </row>
    <row r="178" spans="22:22" x14ac:dyDescent="0.2">
      <c r="V178" s="25" t="b">
        <f t="shared" si="5"/>
        <v>1</v>
      </c>
    </row>
    <row r="179" spans="22:22" x14ac:dyDescent="0.2">
      <c r="V179" s="25" t="b">
        <f t="shared" si="5"/>
        <v>1</v>
      </c>
    </row>
    <row r="180" spans="22:22" x14ac:dyDescent="0.2">
      <c r="V180" s="25" t="b">
        <f t="shared" si="5"/>
        <v>1</v>
      </c>
    </row>
    <row r="181" spans="22:22" x14ac:dyDescent="0.2">
      <c r="V181" s="25" t="b">
        <f t="shared" si="5"/>
        <v>1</v>
      </c>
    </row>
    <row r="182" spans="22:22" x14ac:dyDescent="0.2">
      <c r="V182" s="25" t="b">
        <f t="shared" si="5"/>
        <v>1</v>
      </c>
    </row>
    <row r="183" spans="22:22" x14ac:dyDescent="0.2">
      <c r="V183" s="25" t="b">
        <f t="shared" si="5"/>
        <v>1</v>
      </c>
    </row>
    <row r="184" spans="22:22" x14ac:dyDescent="0.2">
      <c r="V184" s="25" t="b">
        <f t="shared" si="5"/>
        <v>1</v>
      </c>
    </row>
    <row r="185" spans="22:22" x14ac:dyDescent="0.2">
      <c r="V185" s="25" t="b">
        <f t="shared" si="5"/>
        <v>1</v>
      </c>
    </row>
    <row r="186" spans="22:22" x14ac:dyDescent="0.2">
      <c r="V186" s="25" t="b">
        <f t="shared" si="5"/>
        <v>1</v>
      </c>
    </row>
    <row r="187" spans="22:22" x14ac:dyDescent="0.2">
      <c r="V187" s="25" t="b">
        <f t="shared" si="5"/>
        <v>1</v>
      </c>
    </row>
    <row r="188" spans="22:22" x14ac:dyDescent="0.2">
      <c r="V188" s="25" t="b">
        <f t="shared" si="5"/>
        <v>1</v>
      </c>
    </row>
    <row r="189" spans="22:22" x14ac:dyDescent="0.2">
      <c r="V189" s="25" t="b">
        <f t="shared" si="5"/>
        <v>1</v>
      </c>
    </row>
    <row r="190" spans="22:22" x14ac:dyDescent="0.2">
      <c r="V190" s="25" t="b">
        <f t="shared" si="5"/>
        <v>1</v>
      </c>
    </row>
    <row r="191" spans="22:22" x14ac:dyDescent="0.2">
      <c r="V191" s="25" t="b">
        <f t="shared" si="5"/>
        <v>1</v>
      </c>
    </row>
    <row r="192" spans="22:22" x14ac:dyDescent="0.2">
      <c r="V192" s="25" t="b">
        <f t="shared" si="5"/>
        <v>1</v>
      </c>
    </row>
    <row r="193" spans="22:22" x14ac:dyDescent="0.2">
      <c r="V193" s="25" t="b">
        <f t="shared" si="5"/>
        <v>1</v>
      </c>
    </row>
    <row r="194" spans="22:22" x14ac:dyDescent="0.2">
      <c r="V194" s="25" t="b">
        <f t="shared" si="5"/>
        <v>1</v>
      </c>
    </row>
    <row r="195" spans="22:22" x14ac:dyDescent="0.2">
      <c r="V195" s="25" t="b">
        <f t="shared" si="5"/>
        <v>1</v>
      </c>
    </row>
    <row r="196" spans="22:22" x14ac:dyDescent="0.2">
      <c r="V196" s="25" t="b">
        <f t="shared" ref="V196:V208" si="6">EXACT(P196,S196)</f>
        <v>1</v>
      </c>
    </row>
    <row r="197" spans="22:22" x14ac:dyDescent="0.2">
      <c r="V197" s="25" t="b">
        <f t="shared" si="6"/>
        <v>1</v>
      </c>
    </row>
    <row r="198" spans="22:22" x14ac:dyDescent="0.2">
      <c r="V198" s="25" t="b">
        <f t="shared" si="6"/>
        <v>1</v>
      </c>
    </row>
    <row r="199" spans="22:22" x14ac:dyDescent="0.2">
      <c r="V199" s="25" t="b">
        <f t="shared" si="6"/>
        <v>1</v>
      </c>
    </row>
    <row r="200" spans="22:22" x14ac:dyDescent="0.2">
      <c r="V200" s="25" t="b">
        <f t="shared" si="6"/>
        <v>1</v>
      </c>
    </row>
    <row r="201" spans="22:22" x14ac:dyDescent="0.2">
      <c r="V201" s="25" t="b">
        <f t="shared" si="6"/>
        <v>1</v>
      </c>
    </row>
    <row r="202" spans="22:22" x14ac:dyDescent="0.2">
      <c r="V202" s="25" t="b">
        <f t="shared" si="6"/>
        <v>1</v>
      </c>
    </row>
    <row r="203" spans="22:22" x14ac:dyDescent="0.2">
      <c r="V203" s="25" t="b">
        <f t="shared" si="6"/>
        <v>1</v>
      </c>
    </row>
    <row r="204" spans="22:22" x14ac:dyDescent="0.2">
      <c r="V204" s="25" t="b">
        <f t="shared" si="6"/>
        <v>1</v>
      </c>
    </row>
    <row r="205" spans="22:22" x14ac:dyDescent="0.2">
      <c r="V205" s="25" t="b">
        <f t="shared" si="6"/>
        <v>1</v>
      </c>
    </row>
    <row r="206" spans="22:22" x14ac:dyDescent="0.2">
      <c r="V206" s="25" t="b">
        <f t="shared" si="6"/>
        <v>1</v>
      </c>
    </row>
    <row r="207" spans="22:22" x14ac:dyDescent="0.2">
      <c r="V207" s="25" t="b">
        <f t="shared" si="6"/>
        <v>1</v>
      </c>
    </row>
    <row r="208" spans="22:22" x14ac:dyDescent="0.2">
      <c r="V208" s="25" t="b">
        <f t="shared" si="6"/>
        <v>1</v>
      </c>
    </row>
  </sheetData>
  <conditionalFormatting sqref="V3:V208">
    <cfRule type="cellIs" dxfId="0" priority="1" operator="equal">
      <formula>FALSE</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INDEX</vt:lpstr>
      <vt:lpstr>Country Ratings, Statuses </vt:lpstr>
      <vt:lpstr>Territory Ratings, Statuses</vt:lpstr>
      <vt:lpstr>Historical distribution</vt:lpstr>
      <vt:lpstr>'Country Ratings, Statuses '!Print_Titles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rosenberg</dc:creator>
  <cp:lastModifiedBy>Ashwath</cp:lastModifiedBy>
  <cp:lastPrinted>2007-02-23T17:43:51Z</cp:lastPrinted>
  <dcterms:created xsi:type="dcterms:W3CDTF">2005-08-11T15:38:49Z</dcterms:created>
  <dcterms:modified xsi:type="dcterms:W3CDTF">2020-06-16T17:05:49Z</dcterms:modified>
</cp:coreProperties>
</file>