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<sst xmlns="http://schemas.openxmlformats.org/spreadsheetml/2006/main" count="30" uniqueCount="11">
  <si>
    <t xml:space="preserve">Temp(C)</t>
  </si>
  <si>
    <t xml:space="preserve">Temp(K)</t>
  </si>
  <si>
    <t xml:space="preserve">Voltage Heating</t>
  </si>
  <si>
    <t xml:space="preserve">Voltage cooling</t>
  </si>
  <si>
    <t xml:space="preserve">Mean</t>
  </si>
  <si>
    <t xml:space="preserve">ρ0</t>
  </si>
  <si>
    <t xml:space="preserve">ρ</t>
  </si>
  <si>
    <t xml:space="preserve">1000/T(K)</t>
  </si>
  <si>
    <t xml:space="preserve">log(ρ)</t>
  </si>
  <si>
    <t xml:space="preserve">x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</si>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</sst>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log(ρ)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log(ρ)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errBars>
            <c:errDir val="y"/>
            <c:errBarType val="both"/>
            <c:errValType val="percentage"/>
            <c:noEndCap val="0"/>
            <c:val val="5"/>
            <c:spPr>
              <a:ln w="9360">
                <a:solidFill>
                  <a:srgbClr val="595959"/>
                </a:solidFill>
                <a:round/>
              </a:ln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ln w="9360">
                <a:solidFill>
                  <a:srgbClr val="595959"/>
                </a:solidFill>
                <a:round/>
              </a:ln>
            </c:spPr>
          </c:errBars>
          <c:xVal>
            <c:numRef>
              <c:f>Sheet1!$H$5:$H$21</c:f>
              <c:numCache>
                <c:formatCode>General</c:formatCode>
                <c:ptCount val="17"/>
              </c:numCache>
            </c:numRef>
          </c:xVal>
          <c:yVal>
            <c:numRef>
              <c:f>Sheet1!$I$5:$I$21</c:f>
              <c:numCache>
                <c:formatCode>General</c:formatCode>
                <c:ptCount val="17"/>
              </c:numCache>
            </c:numRef>
          </c:yVal>
          <c:smooth val="0"/>
        </c:ser>
        <c:axId val="69658117"/>
        <c:axId val="44215991"/>
      </c:scatterChart>
      <c:valAx>
        <c:axId val="696581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15991"/>
        <c:crosses val="autoZero"/>
        <c:crossBetween val="midCat"/>
      </c:valAx>
      <c:valAx>
        <c:axId val="442159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65811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560520</xdr:colOff>
      <xdr:row>4</xdr:row>
      <xdr:rowOff>110520</xdr:rowOff>
    </xdr:from>
    <xdr:to>
      <xdr:col>18</xdr:col>
      <xdr:colOff>148680</xdr:colOff>
      <xdr:row>36</xdr:row>
      <xdr:rowOff>37080</xdr:rowOff>
    </xdr:to>
    <xdr:graphicFrame>
      <xdr:nvGraphicFramePr>
        <xdr:cNvPr id="0" name="Chart 1"/>
        <xdr:cNvGraphicFramePr/>
      </xdr:nvGraphicFramePr>
      <xdr:xfrm>
        <a:off x="8141040" y="811440"/>
        <a:ext cx="7139160" cy="553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8" zoomScaleNormal="108" zoomScalePageLayoutView="100" workbookViewId="0">
      <selection pane="topLeft" activeCell="D2" activeCellId="0" sqref="D2"/>
    </sheetView>
  </sheetViews>
  <sheetFormatPr defaultColWidth="8.58203125" defaultRowHeight="13.8" zeroHeight="false" outlineLevelRow="0" outlineLevelCol="0"/>
  <cols>
    <col collapsed="false" customWidth="true" hidden="false" outlineLevel="0" max="3" min="3" style="0" width="18.39"/>
    <col collapsed="false" customWidth="true" hidden="false" outlineLevel="0" max="4" min="4" style="0" width="14.65"/>
    <col collapsed="false" customWidth="true" hidden="false" outlineLevel="0" max="5" min="5" style="0" width="13.51"/>
    <col collapsed="false" customWidth="true" hidden="false" outlineLevel="0" max="6" min="6" style="0" width="20.21"/>
    <col collapsed="false" customWidth="true" hidden="false" outlineLevel="0" max="7" min="7" style="0" width="10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e">
        <f aca="false">A2+273</f>
        <v>#VALUE!</v>
      </c>
      <c r="E2" s="0" t="n">
        <f aca="false">(C2+D2)/2000</f>
        <v>0</v>
      </c>
      <c r="F2" s="0" t="n">
        <f aca="false">E2*2*PI()*2*(10^-3)/0.2</f>
        <v>0</v>
      </c>
      <c r="G2" s="0" t="n">
        <f aca="false">F2*10000/5.545</f>
        <v>0</v>
      </c>
      <c r="H2" s="0" t="e">
        <f aca="false">1000/B2</f>
        <v>#VALUE!</v>
      </c>
      <c r="I2" s="0" t="e">
        <f aca="false">LOG10(G2)</f>
        <v>#VALUE!</v>
      </c>
      <c r="J2" s="0" t="e">
        <f aca="false">LOG10(G2)</f>
        <v>#VALUE!</v>
      </c>
    </row>
    <row r="3" customFormat="false" ht="13.8" hidden="false" customHeight="false" outlineLevel="0" collapsed="false">
      <c r="A3" s="0" t="s">
        <v>9</v>
      </c>
      <c r="B3" s="0" t="e">
        <f aca="false">A3+273</f>
        <v>#VALUE!</v>
      </c>
      <c r="E3" s="0" t="n">
        <f aca="false">(C3+D3)/2000</f>
        <v>0</v>
      </c>
      <c r="F3" s="0" t="n">
        <f aca="false">E3*2*PI()*2*(10^-3)/0.2</f>
        <v>0</v>
      </c>
      <c r="G3" s="0" t="n">
        <f aca="false">F3*10000/5.545</f>
        <v>0</v>
      </c>
      <c r="H3" s="0" t="e">
        <f aca="false">1000/B3</f>
        <v>#VALUE!</v>
      </c>
      <c r="I3" s="0" t="e">
        <f aca="false">LOG10(G3)</f>
        <v>#VALUE!</v>
      </c>
    </row>
    <row r="4" customFormat="false" ht="13.8" hidden="false" customHeight="false" outlineLevel="0" collapsed="false">
      <c r="A4" s="0" t="s">
        <v>9</v>
      </c>
      <c r="B4" s="0" t="e">
        <f aca="false">A4+273</f>
        <v>#VALUE!</v>
      </c>
      <c r="E4" s="0" t="n">
        <f aca="false">(C4+D4)/2000</f>
        <v>0</v>
      </c>
      <c r="F4" s="0" t="n">
        <f aca="false">E4*2*PI()*2*(10^-3)/0.2</f>
        <v>0</v>
      </c>
      <c r="G4" s="0" t="n">
        <f aca="false">F4*10000/5.545</f>
        <v>0</v>
      </c>
      <c r="H4" s="0" t="e">
        <f aca="false">1000/B4</f>
        <v>#VALUE!</v>
      </c>
      <c r="I4" s="0" t="e">
        <f aca="false">LOG10(G4)</f>
        <v>#VALUE!</v>
      </c>
    </row>
    <row r="5" customFormat="false" ht="13.8" hidden="false" customHeight="false" outlineLevel="0" collapsed="false">
      <c r="A5" s="0" t="s">
        <v>9</v>
      </c>
      <c r="B5" s="0" t="e">
        <f aca="false">A5+273</f>
        <v>#VALUE!</v>
      </c>
      <c r="E5" s="0" t="n">
        <f aca="false">(C5+D5)/2000</f>
        <v>0</v>
      </c>
      <c r="F5" s="0" t="n">
        <f aca="false">E5*2*PI()*2*(10^-3)/0.2</f>
        <v>0</v>
      </c>
      <c r="G5" s="0" t="n">
        <f aca="false">F5*10000/5.545</f>
        <v>0</v>
      </c>
      <c r="H5" s="0" t="e">
        <f aca="false">1000/B5</f>
        <v>#VALUE!</v>
      </c>
      <c r="I5" s="0" t="e">
        <f aca="false">LOG10(G5)</f>
        <v>#VALUE!</v>
      </c>
    </row>
    <row r="6" customFormat="false" ht="13.8" hidden="false" customHeight="false" outlineLevel="0" collapsed="false">
      <c r="A6" s="0" t="s">
        <v>9</v>
      </c>
      <c r="B6" s="0" t="e">
        <f aca="false">A6+273</f>
        <v>#VALUE!</v>
      </c>
      <c r="E6" s="0" t="n">
        <f aca="false">(C6+D6)/2000</f>
        <v>0</v>
      </c>
      <c r="F6" s="0" t="n">
        <f aca="false">E6*2*PI()*2*(10^-3)/0.2</f>
        <v>0</v>
      </c>
      <c r="G6" s="0" t="n">
        <f aca="false">F6*10000/5.545</f>
        <v>0</v>
      </c>
      <c r="H6" s="0" t="e">
        <f aca="false">1000/B6</f>
        <v>#VALUE!</v>
      </c>
      <c r="I6" s="0" t="e">
        <f aca="false">LOG10(G6)</f>
        <v>#VALUE!</v>
      </c>
    </row>
    <row r="7" customFormat="false" ht="13.8" hidden="false" customHeight="false" outlineLevel="0" collapsed="false">
      <c r="A7" s="0" t="s">
        <v>9</v>
      </c>
      <c r="B7" s="0" t="e">
        <f aca="false">A7+273</f>
        <v>#VALUE!</v>
      </c>
      <c r="E7" s="0" t="n">
        <f aca="false">(C7+D7)/2000</f>
        <v>0</v>
      </c>
      <c r="F7" s="0" t="n">
        <f aca="false">E7*2*PI()*2*(10^-3)/0.2</f>
        <v>0</v>
      </c>
      <c r="G7" s="0" t="n">
        <f aca="false">F7*10000/5.545</f>
        <v>0</v>
      </c>
      <c r="H7" s="0" t="e">
        <f aca="false">1000/B7</f>
        <v>#VALUE!</v>
      </c>
      <c r="I7" s="0" t="e">
        <f aca="false">LOG10(G7)</f>
        <v>#VALUE!</v>
      </c>
    </row>
    <row r="8" customFormat="false" ht="13.8" hidden="false" customHeight="false" outlineLevel="0" collapsed="false">
      <c r="A8" s="0" t="s">
        <v>9</v>
      </c>
      <c r="B8" s="0" t="e">
        <f aca="false">A8+273</f>
        <v>#VALUE!</v>
      </c>
      <c r="E8" s="0" t="n">
        <f aca="false">(C8+D8)/2000</f>
        <v>0</v>
      </c>
      <c r="F8" s="0" t="n">
        <f aca="false">E8*2*PI()*2*(10^-3)/0.2</f>
        <v>0</v>
      </c>
      <c r="G8" s="0" t="n">
        <f aca="false">F8*10000/5.545</f>
        <v>0</v>
      </c>
      <c r="H8" s="0" t="e">
        <f aca="false">1000/B8</f>
        <v>#VALUE!</v>
      </c>
      <c r="I8" s="0" t="e">
        <f aca="false">LOG10(G8)</f>
        <v>#VALUE!</v>
      </c>
    </row>
    <row r="9" customFormat="false" ht="13.8" hidden="false" customHeight="false" outlineLevel="0" collapsed="false">
      <c r="A9" s="0" t="s">
        <v>9</v>
      </c>
      <c r="B9" s="0" t="e">
        <f aca="false">A9+273</f>
        <v>#VALUE!</v>
      </c>
      <c r="E9" s="0" t="n">
        <f aca="false">(C9+D9)/2000</f>
        <v>0</v>
      </c>
      <c r="F9" s="0" t="n">
        <f aca="false">E9*2*PI()*2*(10^-3)/0.2</f>
        <v>0</v>
      </c>
      <c r="G9" s="0" t="n">
        <f aca="false">F9*10000/5.545</f>
        <v>0</v>
      </c>
      <c r="H9" s="0" t="e">
        <f aca="false">1000/B9</f>
        <v>#VALUE!</v>
      </c>
      <c r="I9" s="0" t="e">
        <f aca="false">LOG10(G9)</f>
        <v>#VALUE!</v>
      </c>
    </row>
    <row r="10" customFormat="false" ht="13.8" hidden="false" customHeight="false" outlineLevel="0" collapsed="false">
      <c r="A10" s="0" t="s">
        <v>9</v>
      </c>
      <c r="B10" s="0" t="e">
        <f aca="false">A10+273</f>
        <v>#VALUE!</v>
      </c>
      <c r="E10" s="0" t="n">
        <f aca="false">(C10+D10)/2000</f>
        <v>0</v>
      </c>
      <c r="F10" s="0" t="n">
        <f aca="false">E10*2*PI()*2*(10^-3)/0.2</f>
        <v>0</v>
      </c>
      <c r="G10" s="0" t="n">
        <f aca="false">F10*10000/5.545</f>
        <v>0</v>
      </c>
      <c r="H10" s="0" t="e">
        <f aca="false">1000/B10</f>
        <v>#VALUE!</v>
      </c>
      <c r="I10" s="0" t="e">
        <f aca="false">LOG10(G10)</f>
        <v>#VALUE!</v>
      </c>
    </row>
    <row r="11" customFormat="false" ht="13.8" hidden="false" customHeight="false" outlineLevel="0" collapsed="false">
      <c r="A11" s="0" t="s">
        <v>9</v>
      </c>
      <c r="B11" s="0" t="e">
        <f aca="false">A11+273</f>
        <v>#VALUE!</v>
      </c>
      <c r="E11" s="0" t="n">
        <f aca="false">(C11+D11)/2000</f>
        <v>0</v>
      </c>
      <c r="F11" s="0" t="n">
        <f aca="false">E11*2*PI()*2*(10^-3)/0.2</f>
        <v>0</v>
      </c>
      <c r="G11" s="0" t="n">
        <f aca="false">F11*10000/5.545</f>
        <v>0</v>
      </c>
      <c r="H11" s="0" t="e">
        <f aca="false">1000/B11</f>
        <v>#VALUE!</v>
      </c>
      <c r="I11" s="0" t="e">
        <f aca="false">LOG10(G11)</f>
        <v>#VALUE!</v>
      </c>
    </row>
    <row r="12" customFormat="false" ht="13.8" hidden="false" customHeight="false" outlineLevel="0" collapsed="false">
      <c r="A12" s="0" t="s">
        <v>9</v>
      </c>
      <c r="B12" s="0" t="e">
        <f aca="false">A12+273</f>
        <v>#VALUE!</v>
      </c>
      <c r="E12" s="0" t="n">
        <f aca="false">(C12+D12)/2000</f>
        <v>0</v>
      </c>
      <c r="F12" s="0" t="n">
        <f aca="false">E12*2*PI()*2*(10^-3)/0.2</f>
        <v>0</v>
      </c>
      <c r="G12" s="0" t="n">
        <f aca="false">F12*10000/5.545</f>
        <v>0</v>
      </c>
      <c r="H12" s="0" t="e">
        <f aca="false">1000/B12</f>
        <v>#VALUE!</v>
      </c>
      <c r="I12" s="0" t="e">
        <f aca="false">LOG10(G12)</f>
        <v>#VALUE!</v>
      </c>
    </row>
    <row r="13" customFormat="false" ht="13.8" hidden="false" customHeight="false" outlineLevel="0" collapsed="false">
      <c r="A13" s="0" t="s">
        <v>9</v>
      </c>
      <c r="B13" s="0" t="e">
        <f aca="false">A13+273</f>
        <v>#VALUE!</v>
      </c>
      <c r="E13" s="0" t="n">
        <f aca="false">(C13+D13)/2000</f>
        <v>0</v>
      </c>
      <c r="F13" s="0" t="n">
        <f aca="false">E13*2*PI()*2*(10^-3)/0.2</f>
        <v>0</v>
      </c>
      <c r="G13" s="0" t="n">
        <f aca="false">F13*10000/5.545</f>
        <v>0</v>
      </c>
      <c r="H13" s="0" t="e">
        <f aca="false">1000/B13</f>
        <v>#VALUE!</v>
      </c>
      <c r="I13" s="0" t="e">
        <f aca="false">LOG10(G13)</f>
        <v>#VALUE!</v>
      </c>
    </row>
    <row r="14" customFormat="false" ht="13.8" hidden="false" customHeight="false" outlineLevel="0" collapsed="false">
      <c r="A14" s="0" t="s">
        <v>9</v>
      </c>
      <c r="B14" s="0" t="e">
        <f aca="false">A14+273</f>
        <v>#VALUE!</v>
      </c>
      <c r="E14" s="0" t="n">
        <f aca="false">(C14+D14)/2000</f>
        <v>0</v>
      </c>
      <c r="F14" s="0" t="n">
        <f aca="false">E14*2*PI()*2*(10^-3)/0.2</f>
        <v>0</v>
      </c>
      <c r="G14" s="0" t="n">
        <f aca="false">F14*10000/5.545</f>
        <v>0</v>
      </c>
      <c r="H14" s="0" t="e">
        <f aca="false">1000/B14</f>
        <v>#VALUE!</v>
      </c>
      <c r="I14" s="0" t="e">
        <f aca="false">LOG10(G14)</f>
        <v>#VALUE!</v>
      </c>
    </row>
    <row r="15" customFormat="false" ht="13.8" hidden="false" customHeight="false" outlineLevel="0" collapsed="false">
      <c r="A15" s="0" t="s">
        <v>9</v>
      </c>
      <c r="B15" s="0" t="e">
        <f aca="false">A15+273</f>
        <v>#VALUE!</v>
      </c>
      <c r="E15" s="0" t="n">
        <f aca="false">(C15+D15)/2000</f>
        <v>0</v>
      </c>
      <c r="F15" s="0" t="n">
        <f aca="false">E15*2*PI()*2*(10^-3)/0.2</f>
        <v>0</v>
      </c>
      <c r="G15" s="0" t="n">
        <f aca="false">F15*10000/5.545</f>
        <v>0</v>
      </c>
      <c r="H15" s="0" t="e">
        <f aca="false">1000/B15</f>
        <v>#VALUE!</v>
      </c>
      <c r="I15" s="0" t="e">
        <f aca="false">LOG10(G15)</f>
        <v>#VALUE!</v>
      </c>
    </row>
    <row r="16" customFormat="false" ht="13.8" hidden="false" customHeight="false" outlineLevel="0" collapsed="false">
      <c r="A16" s="0" t="s">
        <v>9</v>
      </c>
      <c r="B16" s="0" t="e">
        <f aca="false">A16+273</f>
        <v>#VALUE!</v>
      </c>
      <c r="E16" s="0" t="n">
        <f aca="false">(C16+D16)/2000</f>
        <v>0</v>
      </c>
      <c r="F16" s="0" t="n">
        <f aca="false">E16*2*PI()*2*(10^-3)/0.2</f>
        <v>0</v>
      </c>
      <c r="G16" s="0" t="n">
        <f aca="false">F16*10000/5.545</f>
        <v>0</v>
      </c>
      <c r="H16" s="0" t="e">
        <f aca="false">1000/B16</f>
        <v>#VALUE!</v>
      </c>
      <c r="I16" s="0" t="e">
        <f aca="false">LOG10(G16)</f>
        <v>#VALUE!</v>
      </c>
    </row>
    <row r="17" customFormat="false" ht="13.8" hidden="false" customHeight="false" outlineLevel="0" collapsed="false">
      <c r="A17" s="0" t="s">
        <v>9</v>
      </c>
      <c r="B17" s="0" t="e">
        <f aca="false">A17+273</f>
        <v>#VALUE!</v>
      </c>
      <c r="E17" s="0" t="n">
        <f aca="false">(C17+D17)/2000</f>
        <v>0</v>
      </c>
      <c r="F17" s="0" t="n">
        <f aca="false">E17*2*PI()*2*(10^-3)/0.2</f>
        <v>0</v>
      </c>
      <c r="G17" s="0" t="n">
        <f aca="false">F17*10000/5.545</f>
        <v>0</v>
      </c>
      <c r="H17" s="0" t="e">
        <f aca="false">1000/B17</f>
        <v>#VALUE!</v>
      </c>
      <c r="I17" s="0" t="e">
        <f aca="false">LOG10(G17)</f>
        <v>#VALUE!</v>
      </c>
    </row>
    <row r="18" customFormat="false" ht="13.8" hidden="false" customHeight="false" outlineLevel="0" collapsed="false">
      <c r="A18" s="0" t="s">
        <v>9</v>
      </c>
      <c r="B18" s="0" t="e">
        <f aca="false">A18+273</f>
        <v>#VALUE!</v>
      </c>
      <c r="E18" s="0" t="n">
        <f aca="false">(C18+D18)/2000</f>
        <v>0</v>
      </c>
      <c r="F18" s="0" t="n">
        <f aca="false">E18*2*PI()*2*(10^-3)/0.2</f>
        <v>0</v>
      </c>
      <c r="G18" s="0" t="n">
        <f aca="false">F18*10000/5.545</f>
        <v>0</v>
      </c>
      <c r="H18" s="0" t="e">
        <f aca="false">1000/B18</f>
        <v>#VALUE!</v>
      </c>
      <c r="I18" s="0" t="e">
        <f aca="false">LOG10(G18)</f>
        <v>#VALUE!</v>
      </c>
    </row>
    <row r="19" customFormat="false" ht="13.8" hidden="false" customHeight="false" outlineLevel="0" collapsed="false">
      <c r="A19" s="0" t="s">
        <v>9</v>
      </c>
      <c r="B19" s="0" t="e">
        <f aca="false">A19+273</f>
        <v>#VALUE!</v>
      </c>
      <c r="E19" s="0" t="n">
        <f aca="false">(C19+D19)/2000</f>
        <v>0</v>
      </c>
      <c r="F19" s="0" t="n">
        <f aca="false">E19*2*PI()*2*(10^-3)/0.2</f>
        <v>0</v>
      </c>
      <c r="G19" s="0" t="n">
        <f aca="false">F19*10000/5.545</f>
        <v>0</v>
      </c>
      <c r="H19" s="0" t="e">
        <f aca="false">1000/B19</f>
        <v>#VALUE!</v>
      </c>
      <c r="I19" s="0" t="e">
        <f aca="false">LOG10(G19)</f>
        <v>#VALUE!</v>
      </c>
    </row>
    <row r="20" customFormat="false" ht="13.8" hidden="false" customHeight="false" outlineLevel="0" collapsed="false">
      <c r="A20" s="0" t="s">
        <v>9</v>
      </c>
      <c r="B20" s="0" t="e">
        <f aca="false">A20+273</f>
        <v>#VALUE!</v>
      </c>
      <c r="E20" s="0" t="n">
        <f aca="false">(C20+D20)/2000</f>
        <v>0</v>
      </c>
      <c r="F20" s="0" t="n">
        <f aca="false">E20*2*PI()*2*(10^-3)/0.2</f>
        <v>0</v>
      </c>
      <c r="G20" s="0" t="n">
        <f aca="false">F20*10000/5.545</f>
        <v>0</v>
      </c>
      <c r="H20" s="0" t="e">
        <f aca="false">1000/B20</f>
        <v>#VALUE!</v>
      </c>
      <c r="I20" s="0" t="e">
        <f aca="false">LOG10(G20)</f>
        <v>#VALUE!</v>
      </c>
    </row>
    <row r="21" customFormat="false" ht="13.8" hidden="false" customHeight="false" outlineLevel="0" collapsed="false">
      <c r="A21" s="0" t="s">
        <v>9</v>
      </c>
      <c r="B21" s="0" t="e">
        <f aca="false">A21+273</f>
        <v>#VALUE!</v>
      </c>
      <c r="E21" s="0" t="n">
        <f aca="false">(C21+D21)/2000</f>
        <v>0</v>
      </c>
      <c r="F21" s="0" t="n">
        <f aca="false">E21*2*PI()*2*(10^-3)/0.2</f>
        <v>0</v>
      </c>
      <c r="G21" s="0" t="n">
        <f aca="false">F21*10000/5.545</f>
        <v>0</v>
      </c>
      <c r="H21" s="0" t="e">
        <f aca="false">1000/B21</f>
        <v>#VALUE!</v>
      </c>
      <c r="I21" s="0" t="e">
        <f aca="false">LOG10(G21)</f>
        <v>#VALUE!</v>
      </c>
    </row>
    <row r="25" customFormat="false" ht="13.8" hidden="false" customHeight="false" outlineLevel="0" collapsed="false">
      <c r="F25" s="0" t="s">
        <v>10</v>
      </c>
    </row>
    <row r="26" customFormat="false" ht="13.8" hidden="false" customHeight="false" outlineLevel="0" collapsed="false">
      <c r="F26" s="0" t="n">
        <v>1</v>
      </c>
      <c r="G26" s="0" t="n">
        <f aca="false">F26*2.3026*2*8.617/100</f>
        <v>0.396830084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2023-01-15T22:51:16Z</dcterms:created>
  <dc:creator>Phani's PC</dc:creator>
  <dc:description/>
  <dc:language>en-IN</dc:language>
  <cp:lastModifiedBy/>
  <dcterms:modified xsi:type="dcterms:W3CDTF">2023-02-03T13:39:35Z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