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<sst xmlns="http://schemas.openxmlformats.org/spreadsheetml/2006/main" count="9" uniqueCount="9">
  <si>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Heater_current</t>
  </si>
  <si>
    <t xml:space="preserve">Thermo EMF</t>
  </si>
  <si>
    <t xml:space="preserve">Temp_c</t>
  </si>
  <si>
    <t xml:space="preserve">Hall_V</t>
  </si>
  <si>
    <t xml:space="preserve">Offset_V</t>
  </si>
  <si>
    <t xml:space="preserve">Correct_HV</t>
  </si>
  <si>
    <t xml:space="preserve">H_coff</t>
  </si>
  <si>
    <t xml:space="preserve">SI</t>
  </si>
  <si>
    <t xml:space="preserve">CGS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</si>
</sst>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Hall Effect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H_coff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Sheet1!$C$2:$C$13</c:f>
              <c:numCache>
                <c:formatCode>General</c:formatCode>
                <c:ptCount val="12"/>
                <c:pt idx="0">
                  <c:v>32</c:v>
                </c:pt>
                <c:pt idx="1">
                  <c:v>33</c:v>
                </c:pt>
                <c:pt idx="2">
                  <c:v>37</c:v>
                </c:pt>
                <c:pt idx="3">
                  <c:v>42</c:v>
                </c:pt>
                <c:pt idx="4">
                  <c:v>51</c:v>
                </c:pt>
                <c:pt idx="5">
                  <c:v>60</c:v>
                </c:pt>
                <c:pt idx="6">
                  <c:v>70</c:v>
                </c:pt>
                <c:pt idx="7">
                  <c:v>79</c:v>
                </c:pt>
                <c:pt idx="8">
                  <c:v>85</c:v>
                </c:pt>
                <c:pt idx="9">
                  <c:v>93</c:v>
                </c:pt>
                <c:pt idx="10">
                  <c:v>94</c:v>
                </c:pt>
                <c:pt idx="11">
                  <c:v>106</c:v>
                </c:pt>
              </c:numCache>
            </c:numRef>
          </c:xVal>
          <c:yVal>
            <c:numRef>
              <c:f>Sheet1!$G$2:$G$13</c:f>
              <c:numCache>
                <c:formatCode>General</c:formatCode>
                <c:ptCount val="12"/>
                <c:pt idx="0">
                  <c:v>21.55</c:v>
                </c:pt>
                <c:pt idx="1">
                  <c:v>21.39</c:v>
                </c:pt>
                <c:pt idx="2">
                  <c:v>21.16</c:v>
                </c:pt>
                <c:pt idx="3">
                  <c:v>20.43</c:v>
                </c:pt>
                <c:pt idx="4">
                  <c:v>18.3</c:v>
                </c:pt>
                <c:pt idx="5">
                  <c:v>15.56</c:v>
                </c:pt>
                <c:pt idx="6">
                  <c:v>10.31</c:v>
                </c:pt>
                <c:pt idx="7">
                  <c:v>5.29</c:v>
                </c:pt>
                <c:pt idx="8">
                  <c:v>2.63</c:v>
                </c:pt>
                <c:pt idx="9">
                  <c:v>0.42</c:v>
                </c:pt>
                <c:pt idx="10">
                  <c:v>-0.5</c:v>
                </c:pt>
                <c:pt idx="11">
                  <c:v>-1.16</c:v>
                </c:pt>
              </c:numCache>
            </c:numRef>
          </c:yVal>
          <c:smooth val="1"/>
        </c:ser>
        <c:axId val="37585318"/>
        <c:axId val="11686754"/>
      </c:scatterChart>
      <c:valAx>
        <c:axId val="3758531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degree 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686754"/>
        <c:crosses val="autoZero"/>
        <c:crossBetween val="midCat"/>
      </c:valAx>
      <c:valAx>
        <c:axId val="1168675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Rh - Hall Coefficient *10^3 cm^3/C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585318"/>
        <c:crosses val="autoZero"/>
        <c:crossBetween val="midCat"/>
      </c:valAx>
      <c:spPr>
        <a:noFill/>
        <a:ln w="0">
          <a:solidFill>
            <a:srgbClr val="b3b3b3"/>
          </a:solidFill>
          <a:prstDash val="dot"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730080</xdr:colOff>
      <xdr:row>13</xdr:row>
      <xdr:rowOff>146880</xdr:rowOff>
    </xdr:from>
    <xdr:to>
      <xdr:col>9</xdr:col>
      <xdr:colOff>730080</xdr:colOff>
      <xdr:row>39</xdr:row>
      <xdr:rowOff>130680</xdr:rowOff>
    </xdr:to>
    <xdr:graphicFrame>
      <xdr:nvGraphicFramePr>
        <xdr:cNvPr id="0" name=""/>
        <xdr:cNvGraphicFramePr/>
      </xdr:nvGraphicFramePr>
      <xdr:xfrm>
        <a:off x="730080" y="2260080"/>
        <a:ext cx="7485480" cy="4210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0</v>
      </c>
      <c r="B2" s="1" t="n">
        <v>0</v>
      </c>
      <c r="C2" s="2" t="n">
        <v>32</v>
      </c>
      <c r="D2" s="2" t="n">
        <v>57.7</v>
      </c>
      <c r="E2" s="2" t="n">
        <v>1.9</v>
      </c>
      <c r="F2" s="2" t="n">
        <f aca="false">D2-E2</f>
        <v>55.8</v>
      </c>
      <c r="G2" s="2" t="n">
        <f aca="false">ROUND(F2*0.5/(4*0.3237),2)</f>
        <v>21.55</v>
      </c>
      <c r="H2" s="0" t="n">
        <f aca="false">F2*0.5*10^-3/(4*3237*10^-4)</f>
        <v>0.0215477293790547</v>
      </c>
      <c r="I2" s="0" t="n">
        <f aca="false">H2*(100)^3</f>
        <v>21547.7293790547</v>
      </c>
      <c r="J2" s="0" t="n">
        <f aca="false">I2/1000</f>
        <v>21.5477293790547</v>
      </c>
    </row>
    <row r="3" customFormat="false" ht="12.8" hidden="false" customHeight="false" outlineLevel="0" collapsed="false">
      <c r="A3" s="1" t="n">
        <v>100</v>
      </c>
      <c r="B3" s="1" t="n">
        <v>0.07</v>
      </c>
      <c r="C3" s="2" t="n">
        <f aca="false">32+1</f>
        <v>33</v>
      </c>
      <c r="D3" s="2" t="n">
        <v>57.2</v>
      </c>
      <c r="E3" s="2" t="n">
        <v>1.8</v>
      </c>
      <c r="F3" s="2" t="n">
        <f aca="false">D3-E3</f>
        <v>55.4</v>
      </c>
      <c r="G3" s="2" t="n">
        <f aca="false">ROUND(F3*0.5/(4*0.3237),2)</f>
        <v>21.39</v>
      </c>
      <c r="H3" s="0" t="n">
        <f aca="false">F3*0.5*10^-3/(4*3237*10^-4)</f>
        <v>0.021393265369169</v>
      </c>
      <c r="I3" s="0" t="n">
        <f aca="false">H3*(100)^3</f>
        <v>21393.265369169</v>
      </c>
      <c r="J3" s="0" t="n">
        <f aca="false">I3/1000</f>
        <v>21.393265369169</v>
      </c>
    </row>
    <row r="4" customFormat="false" ht="12.8" hidden="false" customHeight="false" outlineLevel="0" collapsed="false">
      <c r="A4" s="1" t="n">
        <v>200</v>
      </c>
      <c r="B4" s="1" t="n">
        <v>0.2</v>
      </c>
      <c r="C4" s="2" t="n">
        <v>37</v>
      </c>
      <c r="D4" s="2" t="n">
        <v>56.6</v>
      </c>
      <c r="E4" s="2" t="n">
        <v>1.8</v>
      </c>
      <c r="F4" s="2" t="n">
        <f aca="false">D4-E4</f>
        <v>54.8</v>
      </c>
      <c r="G4" s="2" t="n">
        <f aca="false">ROUND(F4*0.5/(4*0.3237),2)</f>
        <v>21.16</v>
      </c>
      <c r="H4" s="0" t="n">
        <f aca="false">F4*0.5*10^-3/(4*3237*10^-4)</f>
        <v>0.0211615693543404</v>
      </c>
      <c r="I4" s="0" t="n">
        <f aca="false">H4*(100)^3</f>
        <v>21161.5693543404</v>
      </c>
      <c r="J4" s="0" t="n">
        <f aca="false">I4/1000</f>
        <v>21.1615693543404</v>
      </c>
    </row>
    <row r="5" customFormat="false" ht="12.8" hidden="false" customHeight="false" outlineLevel="0" collapsed="false">
      <c r="A5" s="1" t="n">
        <v>300</v>
      </c>
      <c r="B5" s="1" t="n">
        <v>0.43</v>
      </c>
      <c r="C5" s="2" t="n">
        <v>42</v>
      </c>
      <c r="D5" s="2" t="n">
        <v>54.8</v>
      </c>
      <c r="E5" s="2" t="n">
        <v>1.9</v>
      </c>
      <c r="F5" s="2" t="n">
        <f aca="false">D5-E5</f>
        <v>52.9</v>
      </c>
      <c r="G5" s="2" t="n">
        <f aca="false">ROUND(F5*0.5/(4*0.3237),2)</f>
        <v>20.43</v>
      </c>
      <c r="H5" s="0" t="n">
        <f aca="false">F5*0.5*10^-3/(4*3237*10^-4)</f>
        <v>0.0204278653073834</v>
      </c>
      <c r="I5" s="0" t="n">
        <f aca="false">H5*(100)^3</f>
        <v>20427.8653073834</v>
      </c>
      <c r="J5" s="0" t="n">
        <f aca="false">I5/1000</f>
        <v>20.4278653073834</v>
      </c>
    </row>
    <row r="6" customFormat="false" ht="12.8" hidden="false" customHeight="false" outlineLevel="0" collapsed="false">
      <c r="A6" s="1" t="n">
        <v>400</v>
      </c>
      <c r="B6" s="1" t="n">
        <v>0.78</v>
      </c>
      <c r="C6" s="2" t="n">
        <f aca="false">32+19</f>
        <v>51</v>
      </c>
      <c r="D6" s="2" t="n">
        <v>49.2</v>
      </c>
      <c r="E6" s="2" t="n">
        <v>1.8</v>
      </c>
      <c r="F6" s="2" t="n">
        <f aca="false">D6-E6</f>
        <v>47.4</v>
      </c>
      <c r="G6" s="2" t="n">
        <f aca="false">ROUND(F6*0.5/(4*0.3237),2)</f>
        <v>18.3</v>
      </c>
      <c r="H6" s="0" t="n">
        <f aca="false">F6*0.5*10^-3/(4*3237*10^-4)</f>
        <v>0.0183039851714551</v>
      </c>
      <c r="I6" s="0" t="n">
        <f aca="false">H6*(100)^3</f>
        <v>18303.9851714551</v>
      </c>
      <c r="J6" s="0" t="n">
        <f aca="false">I6/1000</f>
        <v>18.3039851714551</v>
      </c>
    </row>
    <row r="7" customFormat="false" ht="12.8" hidden="false" customHeight="false" outlineLevel="0" collapsed="false">
      <c r="A7" s="1" t="n">
        <v>500</v>
      </c>
      <c r="B7" s="1" t="n">
        <v>1.12</v>
      </c>
      <c r="C7" s="2" t="n">
        <f aca="false">32+28</f>
        <v>60</v>
      </c>
      <c r="D7" s="2" t="n">
        <v>41.6</v>
      </c>
      <c r="E7" s="2" t="n">
        <v>1.3</v>
      </c>
      <c r="F7" s="2" t="n">
        <f aca="false">D7-E7</f>
        <v>40.3</v>
      </c>
      <c r="G7" s="2" t="n">
        <f aca="false">ROUND(F7*0.5/(4*0.3237),2)</f>
        <v>15.56</v>
      </c>
      <c r="H7" s="0" t="n">
        <f aca="false">F7*0.5*10^-3/(4*3237*10^-4)</f>
        <v>0.0155622489959839</v>
      </c>
      <c r="I7" s="0" t="n">
        <f aca="false">H7*(100)^3</f>
        <v>15562.2489959839</v>
      </c>
      <c r="J7" s="0" t="n">
        <f aca="false">I7/1000</f>
        <v>15.5622489959839</v>
      </c>
    </row>
    <row r="8" customFormat="false" ht="12.8" hidden="false" customHeight="false" outlineLevel="0" collapsed="false">
      <c r="A8" s="1" t="n">
        <v>600</v>
      </c>
      <c r="B8" s="1" t="n">
        <v>1.55</v>
      </c>
      <c r="C8" s="2" t="n">
        <f aca="false">32+38</f>
        <v>70</v>
      </c>
      <c r="D8" s="2" t="n">
        <v>27.8</v>
      </c>
      <c r="E8" s="2" t="n">
        <v>1.1</v>
      </c>
      <c r="F8" s="2" t="n">
        <f aca="false">D8-E8</f>
        <v>26.7</v>
      </c>
      <c r="G8" s="2" t="n">
        <f aca="false">ROUND(F8*0.5/(4*0.3237),2)</f>
        <v>10.31</v>
      </c>
      <c r="H8" s="0" t="n">
        <f aca="false">F8*0.5*10^-3/(4*3237*10^-4)</f>
        <v>0.0103104726598703</v>
      </c>
      <c r="I8" s="0" t="n">
        <f aca="false">H8*(100)^3</f>
        <v>10310.4726598703</v>
      </c>
      <c r="J8" s="0" t="n">
        <f aca="false">I8/1000</f>
        <v>10.3104726598703</v>
      </c>
    </row>
    <row r="9" customFormat="false" ht="12.8" hidden="false" customHeight="false" outlineLevel="0" collapsed="false">
      <c r="A9" s="1" t="n">
        <v>650</v>
      </c>
      <c r="B9" s="1" t="n">
        <v>1.9</v>
      </c>
      <c r="C9" s="2" t="n">
        <f aca="false">32+47</f>
        <v>79</v>
      </c>
      <c r="D9" s="2" t="n">
        <v>14.1</v>
      </c>
      <c r="E9" s="2" t="n">
        <v>0.4</v>
      </c>
      <c r="F9" s="2" t="n">
        <f aca="false">D9-E9</f>
        <v>13.7</v>
      </c>
      <c r="G9" s="2" t="n">
        <f aca="false">ROUND(F9*0.5/(4*0.3237),2)</f>
        <v>5.29</v>
      </c>
      <c r="H9" s="0" t="n">
        <f aca="false">F9*0.5*10^-3/(4*3237*10^-4)</f>
        <v>0.00529039233858511</v>
      </c>
      <c r="I9" s="0" t="n">
        <f aca="false">H9*(100)^3</f>
        <v>5290.39233858511</v>
      </c>
      <c r="J9" s="0" t="n">
        <f aca="false">I9/1000</f>
        <v>5.29039233858511</v>
      </c>
    </row>
    <row r="10" customFormat="false" ht="12.8" hidden="false" customHeight="false" outlineLevel="0" collapsed="false">
      <c r="A10" s="1" t="n">
        <v>700</v>
      </c>
      <c r="B10" s="1" t="n">
        <v>2.15</v>
      </c>
      <c r="C10" s="2" t="n">
        <f aca="false">32+53</f>
        <v>85</v>
      </c>
      <c r="D10" s="2" t="n">
        <v>7.3</v>
      </c>
      <c r="E10" s="2" t="n">
        <v>0.5</v>
      </c>
      <c r="F10" s="2" t="n">
        <f aca="false">D10-E10</f>
        <v>6.8</v>
      </c>
      <c r="G10" s="2" t="n">
        <f aca="false">ROUND(F10*0.5/(4*0.3237),2)</f>
        <v>2.63</v>
      </c>
      <c r="H10" s="0" t="n">
        <f aca="false">F10*0.5*10^-3/(4*3237*10^-4)</f>
        <v>0.00262588816805684</v>
      </c>
      <c r="I10" s="0" t="n">
        <f aca="false">H10*(100)^3</f>
        <v>2625.88816805684</v>
      </c>
      <c r="J10" s="0" t="n">
        <f aca="false">I10/1000</f>
        <v>2.62588816805684</v>
      </c>
    </row>
    <row r="11" customFormat="false" ht="12.8" hidden="false" customHeight="false" outlineLevel="0" collapsed="false">
      <c r="A11" s="1" t="n">
        <v>750</v>
      </c>
      <c r="B11" s="1" t="n">
        <v>2.47</v>
      </c>
      <c r="C11" s="2" t="n">
        <f aca="false">32+61</f>
        <v>93</v>
      </c>
      <c r="D11" s="2" t="n">
        <v>1.5</v>
      </c>
      <c r="E11" s="2" t="n">
        <v>0.4</v>
      </c>
      <c r="F11" s="2" t="n">
        <f aca="false">D11-E11</f>
        <v>1.1</v>
      </c>
      <c r="G11" s="2" t="n">
        <f aca="false">ROUND(F11*0.5/(4*0.3237),2)</f>
        <v>0.42</v>
      </c>
      <c r="H11" s="0" t="n">
        <f aca="false">F11*0.5*10^-3/(4*3237*10^-4)</f>
        <v>0.000424776027185666</v>
      </c>
      <c r="I11" s="0" t="n">
        <f aca="false">H11*(100)^3</f>
        <v>424.776027185666</v>
      </c>
      <c r="J11" s="0" t="n">
        <f aca="false">I11/1000</f>
        <v>0.424776027185666</v>
      </c>
    </row>
    <row r="12" customFormat="false" ht="12.8" hidden="false" customHeight="false" outlineLevel="0" collapsed="false">
      <c r="A12" s="1" t="n">
        <v>800</v>
      </c>
      <c r="B12" s="1" t="n">
        <v>2.73</v>
      </c>
      <c r="C12" s="2" t="n">
        <f aca="false">32+62</f>
        <v>94</v>
      </c>
      <c r="D12" s="2" t="n">
        <v>-1.1</v>
      </c>
      <c r="E12" s="2" t="n">
        <v>0.2</v>
      </c>
      <c r="F12" s="2" t="n">
        <f aca="false">D12-E12</f>
        <v>-1.3</v>
      </c>
      <c r="G12" s="2" t="n">
        <f aca="false">ROUND(F12*0.5/(4*0.3237),2)</f>
        <v>-0.5</v>
      </c>
      <c r="H12" s="0" t="n">
        <f aca="false">F12*0.5*10^-3/(4*3237*10^-4)</f>
        <v>-0.000502008032128514</v>
      </c>
      <c r="I12" s="0" t="n">
        <f aca="false">H12*(100)^3</f>
        <v>-502.008032128514</v>
      </c>
      <c r="J12" s="0" t="n">
        <f aca="false">I12/1000</f>
        <v>-0.502008032128514</v>
      </c>
    </row>
    <row r="13" customFormat="false" ht="12.8" hidden="false" customHeight="false" outlineLevel="0" collapsed="false">
      <c r="A13" s="1" t="n">
        <v>850</v>
      </c>
      <c r="B13" s="1" t="n">
        <v>3.01</v>
      </c>
      <c r="C13" s="2" t="n">
        <f aca="false">32+74</f>
        <v>106</v>
      </c>
      <c r="D13" s="2" t="n">
        <v>-2.7</v>
      </c>
      <c r="E13" s="2" t="n">
        <v>0.3</v>
      </c>
      <c r="F13" s="2" t="n">
        <f aca="false">D13-E13</f>
        <v>-3</v>
      </c>
      <c r="G13" s="2" t="n">
        <f aca="false">ROUND(F13*0.5/(4*0.3237),2)</f>
        <v>-1.16</v>
      </c>
      <c r="H13" s="0" t="n">
        <f aca="false">F13*0.5*10^-3/(4*3237*10^-4)</f>
        <v>-0.00115848007414272</v>
      </c>
      <c r="I13" s="0" t="n">
        <f aca="false">H13*(100)^3</f>
        <v>-1158.48007414272</v>
      </c>
      <c r="J13" s="0" t="n">
        <f aca="false">I13/1000</f>
        <v>-1.15848007414272</v>
      </c>
    </row>
    <row r="14" customFormat="false" ht="12.8" hidden="false" customHeight="false" outlineLevel="0" collapsed="false">
      <c r="A14" s="3"/>
      <c r="B14" s="3"/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/>
      <c r="B16" s="3"/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/>
      <c r="B19" s="3"/>
    </row>
    <row r="20" customFormat="false" ht="12.8" hidden="false" customHeight="false" outlineLevel="0" collapsed="false">
      <c r="A20" s="3"/>
      <c r="B20" s="3"/>
    </row>
    <row r="21" customFormat="false" ht="12.8" hidden="false" customHeight="false" outlineLevel="0" collapsed="false">
      <c r="A21" s="3"/>
      <c r="B21" s="3"/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/>
      <c r="B23" s="3"/>
    </row>
    <row r="24" customFormat="false" ht="12.8" hidden="false" customHeight="false" outlineLevel="0" collapsed="false">
      <c r="A24" s="3"/>
      <c r="B24" s="3"/>
    </row>
    <row r="25" customFormat="false" ht="12.8" hidden="false" customHeight="false" outlineLevel="0" collapsed="false">
      <c r="A25" s="3"/>
      <c r="B25" s="3"/>
    </row>
    <row r="26" customFormat="false" ht="12.8" hidden="false" customHeight="false" outlineLevel="0" collapsed="false">
      <c r="A26" s="3"/>
      <c r="B26" s="3"/>
    </row>
    <row r="27" customFormat="false" ht="12.8" hidden="false" customHeight="false" outlineLevel="0" collapsed="false">
      <c r="A27" s="3"/>
      <c r="B27" s="3"/>
    </row>
    <row r="28" customFormat="false" ht="12.8" hidden="false" customHeight="false" outlineLevel="0" collapsed="false">
      <c r="A28" s="3"/>
      <c r="B28" s="3"/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/>
      <c r="B30" s="3"/>
    </row>
    <row r="31" customFormat="false" ht="12.8" hidden="false" customHeight="false" outlineLevel="0" collapsed="false">
      <c r="A31" s="3"/>
      <c r="B31" s="3"/>
    </row>
    <row r="32" customFormat="false" ht="12.8" hidden="false" customHeight="false" outlineLevel="0" collapsed="false">
      <c r="A32" s="3"/>
      <c r="B32" s="3"/>
    </row>
    <row r="33" customFormat="false" ht="12.8" hidden="false" customHeight="false" outlineLevel="0" collapsed="false">
      <c r="A33" s="3"/>
      <c r="B33" s="3"/>
    </row>
    <row r="34" customFormat="false" ht="12.8" hidden="false" customHeight="false" outlineLevel="0" collapsed="false">
      <c r="A34" s="3"/>
      <c r="B34" s="3"/>
    </row>
    <row r="35" customFormat="false" ht="12.8" hidden="false" customHeight="false" outlineLevel="0" collapsed="false">
      <c r="A35" s="3"/>
      <c r="B35" s="3"/>
    </row>
    <row r="36" customFormat="false" ht="12.8" hidden="false" customHeight="false" outlineLevel="0" collapsed="false">
      <c r="A36" s="3"/>
      <c r="B36" s="3"/>
    </row>
    <row r="37" customFormat="false" ht="12.8" hidden="false" customHeight="false" outlineLevel="0" collapsed="false">
      <c r="A37" s="3"/>
      <c r="B37" s="3"/>
    </row>
    <row r="38" customFormat="false" ht="12.8" hidden="false" customHeight="false" outlineLevel="0" collapsed="false">
      <c r="A38" s="3"/>
      <c r="B38" s="3"/>
    </row>
    <row r="39" customFormat="false" ht="12.8" hidden="false" customHeight="false" outlineLevel="0" collapsed="false">
      <c r="A39" s="3"/>
      <c r="B39" s="3"/>
    </row>
    <row r="40" customFormat="false" ht="12.8" hidden="false" customHeight="false" outlineLevel="0" collapsed="false">
      <c r="A40" s="3"/>
      <c r="B40" s="3"/>
    </row>
    <row r="41" customFormat="false" ht="12.8" hidden="false" customHeight="false" outlineLevel="0" collapsed="false">
      <c r="A41" s="3"/>
      <c r="B41" s="3"/>
    </row>
    <row r="42" customFormat="false" ht="12.8" hidden="false" customHeight="false" outlineLevel="0" collapsed="false">
      <c r="A42" s="3"/>
      <c r="B42" s="3"/>
    </row>
    <row r="43" customFormat="false" ht="12.8" hidden="false" customHeight="false" outlineLevel="0" collapsed="false">
      <c r="A43" s="3"/>
      <c r="B43" s="3"/>
    </row>
    <row r="44" customFormat="false" ht="12.8" hidden="false" customHeight="false" outlineLevel="0" collapsed="false">
      <c r="A44" s="3"/>
      <c r="B44" s="3"/>
    </row>
    <row r="45" customFormat="false" ht="12.8" hidden="false" customHeight="false" outlineLevel="0" collapsed="false">
      <c r="A45" s="3"/>
      <c r="B45" s="3"/>
    </row>
    <row r="46" customFormat="false" ht="12.8" hidden="false" customHeight="false" outlineLevel="0" collapsed="false">
      <c r="A46" s="3"/>
      <c r="B46" s="3"/>
    </row>
    <row r="47" customFormat="false" ht="12.8" hidden="false" customHeight="false" outlineLevel="0" collapsed="false">
      <c r="A47" s="3"/>
      <c r="B47" s="3"/>
    </row>
    <row r="48" customFormat="false" ht="12.8" hidden="false" customHeight="false" outlineLevel="0" collapsed="false">
      <c r="A48" s="3"/>
      <c r="B48" s="3"/>
    </row>
    <row r="49" customFormat="false" ht="12.8" hidden="false" customHeight="false" outlineLevel="0" collapsed="false">
      <c r="A49" s="3"/>
      <c r="B49" s="3"/>
    </row>
    <row r="50" customFormat="false" ht="12.8" hidden="false" customHeight="false" outlineLevel="0" collapsed="false">
      <c r="A50" s="3"/>
      <c r="B50" s="3"/>
    </row>
    <row r="51" customFormat="false" ht="12.8" hidden="false" customHeight="false" outlineLevel="0" collapsed="false">
      <c r="A51" s="3"/>
      <c r="B51" s="3"/>
    </row>
    <row r="52" customFormat="false" ht="12.8" hidden="false" customHeight="false" outlineLevel="0" collapsed="false">
      <c r="A52" s="3"/>
      <c r="B52" s="3"/>
    </row>
    <row r="53" customFormat="false" ht="12.8" hidden="false" customHeight="false" outlineLevel="0" collapsed="false">
      <c r="A53" s="3"/>
      <c r="B53" s="3"/>
    </row>
    <row r="54" customFormat="false" ht="12.8" hidden="false" customHeight="false" outlineLevel="0" collapsed="false">
      <c r="A54" s="3"/>
      <c r="B54" s="3"/>
    </row>
    <row r="55" customFormat="false" ht="12.8" hidden="false" customHeight="false" outlineLevel="0" collapsed="false">
      <c r="A55" s="3"/>
      <c r="B55" s="3"/>
    </row>
    <row r="56" customFormat="false" ht="12.8" hidden="false" customHeight="false" outlineLevel="0" collapsed="false">
      <c r="A56" s="3"/>
      <c r="B56" s="3"/>
    </row>
    <row r="57" customFormat="false" ht="12.8" hidden="false" customHeight="false" outlineLevel="0" collapsed="false">
      <c r="A57" s="3"/>
      <c r="B57" s="3"/>
    </row>
    <row r="58" customFormat="false" ht="12.8" hidden="false" customHeight="false" outlineLevel="0" collapsed="false">
      <c r="A58" s="3"/>
      <c r="B58" s="3"/>
    </row>
    <row r="59" customFormat="false" ht="12.8" hidden="false" customHeight="false" outlineLevel="0" collapsed="false">
      <c r="A59" s="3"/>
      <c r="B59" s="3"/>
    </row>
    <row r="60" customFormat="false" ht="12.8" hidden="false" customHeight="false" outlineLevel="0" collapsed="false">
      <c r="A60" s="3"/>
      <c r="B60" s="3"/>
    </row>
    <row r="61" customFormat="false" ht="12.8" hidden="false" customHeight="false" outlineLevel="0" collapsed="false">
      <c r="A61" s="3"/>
      <c r="B61" s="3"/>
    </row>
    <row r="62" customFormat="false" ht="12.8" hidden="false" customHeight="false" outlineLevel="0" collapsed="false">
      <c r="A62" s="3"/>
      <c r="B62" s="3"/>
    </row>
    <row r="63" customFormat="false" ht="12.8" hidden="false" customHeight="false" outlineLevel="0" collapsed="false">
      <c r="A63" s="3"/>
      <c r="B63" s="3"/>
    </row>
    <row r="64" customFormat="false" ht="12.8" hidden="false" customHeight="false" outlineLevel="0" collapsed="false">
      <c r="A64" s="3"/>
      <c r="B64" s="3"/>
    </row>
    <row r="65" customFormat="false" ht="12.8" hidden="false" customHeight="false" outlineLevel="0" collapsed="false">
      <c r="A65" s="3"/>
      <c r="B65" s="3"/>
    </row>
    <row r="66" customFormat="false" ht="12.8" hidden="false" customHeight="false" outlineLevel="0" collapsed="false">
      <c r="A66" s="3"/>
      <c r="B66" s="3"/>
    </row>
    <row r="67" customFormat="false" ht="12.8" hidden="false" customHeight="false" outlineLevel="0" collapsed="false">
      <c r="A67" s="3"/>
      <c r="B67" s="3"/>
    </row>
    <row r="68" customFormat="false" ht="12.8" hidden="false" customHeight="false" outlineLevel="0" collapsed="false">
      <c r="A68" s="3"/>
      <c r="B68" s="3"/>
    </row>
    <row r="69" customFormat="false" ht="12.8" hidden="false" customHeight="false" outlineLevel="0" collapsed="false">
      <c r="A69" s="3"/>
      <c r="B69" s="3"/>
    </row>
    <row r="70" customFormat="false" ht="12.8" hidden="false" customHeight="false" outlineLevel="0" collapsed="false">
      <c r="A70" s="3"/>
      <c r="B70" s="3"/>
    </row>
    <row r="71" customFormat="false" ht="12.8" hidden="false" customHeight="false" outlineLevel="0" collapsed="false">
      <c r="A71" s="3"/>
      <c r="B71" s="3"/>
    </row>
    <row r="72" customFormat="false" ht="12.8" hidden="false" customHeight="false" outlineLevel="0" collapsed="false">
      <c r="A72" s="3"/>
      <c r="B72" s="3"/>
    </row>
    <row r="73" customFormat="false" ht="12.8" hidden="false" customHeight="false" outlineLevel="0" collapsed="false">
      <c r="A73" s="3"/>
      <c r="B73" s="3"/>
    </row>
    <row r="74" customFormat="false" ht="12.8" hidden="false" customHeight="false" outlineLevel="0" collapsed="false">
      <c r="A74" s="3"/>
      <c r="B74" s="3"/>
    </row>
    <row r="75" customFormat="false" ht="12.8" hidden="false" customHeight="false" outlineLevel="0" collapsed="false">
      <c r="A75" s="3"/>
      <c r="B75" s="3"/>
    </row>
    <row r="76" customFormat="false" ht="12.8" hidden="false" customHeight="false" outlineLevel="0" collapsed="false">
      <c r="A76" s="3"/>
      <c r="B76" s="3"/>
    </row>
    <row r="77" customFormat="false" ht="12.8" hidden="false" customHeight="false" outlineLevel="0" collapsed="false">
      <c r="A77" s="3"/>
      <c r="B77" s="3"/>
    </row>
    <row r="78" customFormat="false" ht="12.8" hidden="false" customHeight="false" outlineLevel="0" collapsed="false">
      <c r="A78" s="3"/>
      <c r="B78" s="3"/>
    </row>
    <row r="79" customFormat="false" ht="12.8" hidden="false" customHeight="false" outlineLevel="0" collapsed="false">
      <c r="A79" s="3"/>
      <c r="B79" s="3"/>
    </row>
    <row r="80" customFormat="false" ht="12.8" hidden="false" customHeight="false" outlineLevel="0" collapsed="false">
      <c r="A80" s="3"/>
      <c r="B80" s="3"/>
    </row>
    <row r="81" customFormat="false" ht="12.8" hidden="false" customHeight="false" outlineLevel="0" collapsed="false">
      <c r="A81" s="3"/>
      <c r="B81" s="3"/>
    </row>
    <row r="82" customFormat="false" ht="12.8" hidden="false" customHeight="false" outlineLevel="0" collapsed="false">
      <c r="A82" s="3"/>
      <c r="B82" s="3"/>
    </row>
    <row r="83" customFormat="false" ht="12.8" hidden="false" customHeight="false" outlineLevel="0" collapsed="false">
      <c r="A83" s="3"/>
      <c r="B83" s="3"/>
    </row>
    <row r="84" customFormat="false" ht="12.8" hidden="false" customHeight="false" outlineLevel="0" collapsed="false">
      <c r="A84" s="3"/>
      <c r="B84" s="3"/>
    </row>
    <row r="85" customFormat="false" ht="12.8" hidden="false" customHeight="false" outlineLevel="0" collapsed="false">
      <c r="A85" s="3"/>
      <c r="B85" s="3"/>
    </row>
    <row r="86" customFormat="false" ht="12.8" hidden="false" customHeight="false" outlineLevel="0" collapsed="false">
      <c r="A86" s="3"/>
      <c r="B86" s="3"/>
    </row>
    <row r="87" customFormat="false" ht="12.8" hidden="false" customHeight="false" outlineLevel="0" collapsed="false">
      <c r="A87" s="3"/>
      <c r="B87" s="3"/>
    </row>
    <row r="88" customFormat="false" ht="12.8" hidden="false" customHeight="false" outlineLevel="0" collapsed="false">
      <c r="A88" s="3"/>
      <c r="B88" s="3"/>
    </row>
    <row r="89" customFormat="false" ht="12.8" hidden="false" customHeight="false" outlineLevel="0" collapsed="false">
      <c r="A89" s="3"/>
      <c r="B89" s="3"/>
    </row>
    <row r="90" customFormat="false" ht="12.8" hidden="false" customHeight="false" outlineLevel="0" collapsed="false">
      <c r="A90" s="3"/>
      <c r="B90" s="3"/>
    </row>
    <row r="91" customFormat="false" ht="12.8" hidden="false" customHeight="false" outlineLevel="0" collapsed="false">
      <c r="A91" s="3"/>
      <c r="B91" s="3"/>
    </row>
    <row r="92" customFormat="false" ht="12.8" hidden="false" customHeight="false" outlineLevel="0" collapsed="false">
      <c r="A92" s="3"/>
      <c r="B92" s="3"/>
    </row>
    <row r="93" customFormat="false" ht="12.8" hidden="false" customHeight="false" outlineLevel="0" collapsed="false">
      <c r="A93" s="3"/>
      <c r="B93" s="3"/>
    </row>
    <row r="94" customFormat="false" ht="12.8" hidden="false" customHeight="false" outlineLevel="0" collapsed="false">
      <c r="A94" s="3"/>
      <c r="B94" s="3"/>
    </row>
    <row r="95" customFormat="false" ht="12.8" hidden="false" customHeight="false" outlineLevel="0" collapsed="false">
      <c r="A95" s="3"/>
      <c r="B9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2023-01-11T18:39:29Z</dcterms:created>
  <dc:creator/>
  <dc:description/>
  <dc:language>en-IN</dc:language>
  <cp:lastModifiedBy/>
  <dcterms:modified xsi:type="dcterms:W3CDTF">2023-09-05T01:39:02Z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