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19200" windowHeight="7225" activeTab="1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0" i="1" l="1"/>
  <c r="BF10" i="1"/>
  <c r="BE10" i="1"/>
  <c r="BI10" i="1" s="1"/>
  <c r="BD10" i="1"/>
  <c r="BH10" i="1" s="1"/>
  <c r="BB10" i="1"/>
  <c r="BC10" i="1" s="1"/>
  <c r="BA10" i="1"/>
  <c r="AZ10" i="1"/>
  <c r="AX10" i="1"/>
  <c r="BG8" i="5"/>
  <c r="BF8" i="5"/>
  <c r="BE8" i="5"/>
  <c r="BI8" i="5" s="1"/>
  <c r="BD8" i="5"/>
  <c r="BH8" i="5" s="1"/>
  <c r="BB8" i="5"/>
  <c r="BC8" i="5" s="1"/>
  <c r="BA8" i="5"/>
  <c r="AZ8" i="5"/>
  <c r="AX8" i="5"/>
  <c r="BH7" i="5"/>
  <c r="BG7" i="5"/>
  <c r="BI7" i="5" s="1"/>
  <c r="BF7" i="5"/>
  <c r="BE7" i="5"/>
  <c r="BD7" i="5"/>
  <c r="BB7" i="5"/>
  <c r="BC7" i="5" s="1"/>
  <c r="BA7" i="5"/>
  <c r="AZ7" i="5"/>
  <c r="AX7" i="5"/>
  <c r="BG6" i="5"/>
  <c r="BF6" i="5"/>
  <c r="BE6" i="5"/>
  <c r="BI6" i="5" s="1"/>
  <c r="BD6" i="5"/>
  <c r="BH6" i="5" s="1"/>
  <c r="BB6" i="5"/>
  <c r="BC6" i="5" s="1"/>
  <c r="BA6" i="5"/>
  <c r="AZ6" i="5"/>
  <c r="AX6" i="5"/>
  <c r="BG5" i="5"/>
  <c r="BF5" i="5"/>
  <c r="BH5" i="5" s="1"/>
  <c r="BE5" i="5"/>
  <c r="BI5" i="5" s="1"/>
  <c r="BD5" i="5"/>
  <c r="BB5" i="5"/>
  <c r="BC5" i="5" s="1"/>
  <c r="BA5" i="5"/>
  <c r="AZ5" i="5"/>
  <c r="AX5" i="5"/>
  <c r="BI4" i="5"/>
  <c r="BH4" i="5"/>
  <c r="BG4" i="5"/>
  <c r="BF4" i="5"/>
  <c r="BE4" i="5"/>
  <c r="BD4" i="5"/>
  <c r="BB4" i="5"/>
  <c r="BC4" i="5" s="1"/>
  <c r="BA4" i="5"/>
  <c r="AZ4" i="5"/>
  <c r="AX4" i="5"/>
  <c r="BG3" i="5"/>
  <c r="BF3" i="5"/>
  <c r="BE3" i="5"/>
  <c r="BI3" i="5" s="1"/>
  <c r="BD3" i="5"/>
  <c r="BH3" i="5" s="1"/>
  <c r="BC3" i="5"/>
  <c r="BB3" i="5"/>
  <c r="BA3" i="5"/>
  <c r="AZ3" i="5"/>
  <c r="AX3" i="5"/>
  <c r="BG2" i="5"/>
  <c r="BF2" i="5"/>
  <c r="BE2" i="5"/>
  <c r="BI2" i="5" s="1"/>
  <c r="BD2" i="5"/>
  <c r="BH2" i="5" s="1"/>
  <c r="BB2" i="5"/>
  <c r="BC2" i="5" s="1"/>
  <c r="BA2" i="5"/>
  <c r="AZ2" i="5"/>
  <c r="AX2" i="5"/>
  <c r="BM1" i="5"/>
  <c r="BL1" i="5"/>
  <c r="BG2" i="3"/>
  <c r="BF2" i="3"/>
  <c r="BE2" i="3"/>
  <c r="BI2" i="3" s="1"/>
  <c r="BD2" i="3"/>
  <c r="BH2" i="3" s="1"/>
  <c r="BB2" i="3"/>
  <c r="BC2" i="3" s="1"/>
  <c r="BA2" i="3"/>
  <c r="AZ2" i="3"/>
  <c r="AX2" i="3"/>
  <c r="BM1" i="3"/>
  <c r="BL1" i="3"/>
  <c r="BG9" i="2"/>
  <c r="BF9" i="2"/>
  <c r="BE9" i="2"/>
  <c r="BI9" i="2" s="1"/>
  <c r="BD9" i="2"/>
  <c r="BH9" i="2" s="1"/>
  <c r="BB9" i="2"/>
  <c r="BC9" i="2" s="1"/>
  <c r="BA9" i="2"/>
  <c r="AZ9" i="2"/>
  <c r="AX9" i="2"/>
  <c r="BG8" i="2"/>
  <c r="BF8" i="2"/>
  <c r="BE8" i="2"/>
  <c r="BI8" i="2" s="1"/>
  <c r="BD8" i="2"/>
  <c r="BH8" i="2" s="1"/>
  <c r="BB8" i="2"/>
  <c r="BC8" i="2" s="1"/>
  <c r="BA8" i="2"/>
  <c r="AZ8" i="2"/>
  <c r="AX8" i="2"/>
  <c r="BG7" i="2"/>
  <c r="BF7" i="2"/>
  <c r="BE7" i="2"/>
  <c r="BI7" i="2" s="1"/>
  <c r="BD7" i="2"/>
  <c r="BH7" i="2" s="1"/>
  <c r="BB7" i="2"/>
  <c r="BC7" i="2" s="1"/>
  <c r="BA7" i="2"/>
  <c r="AZ7" i="2"/>
  <c r="AX7" i="2"/>
  <c r="BH6" i="2"/>
  <c r="BG6" i="2"/>
  <c r="BF6" i="2"/>
  <c r="BE6" i="2"/>
  <c r="BI6" i="2" s="1"/>
  <c r="BD6" i="2"/>
  <c r="BC6" i="2"/>
  <c r="BB6" i="2"/>
  <c r="BA6" i="2"/>
  <c r="AZ6" i="2"/>
  <c r="AX6" i="2"/>
  <c r="BI5" i="2"/>
  <c r="BG5" i="2"/>
  <c r="BF5" i="2"/>
  <c r="BH5" i="2" s="1"/>
  <c r="BE5" i="2"/>
  <c r="BD5" i="2"/>
  <c r="BB5" i="2"/>
  <c r="BA5" i="2"/>
  <c r="AZ5" i="2"/>
  <c r="BC5" i="2" s="1"/>
  <c r="AX5" i="2"/>
  <c r="BI4" i="2"/>
  <c r="BG4" i="2"/>
  <c r="BF4" i="2"/>
  <c r="BE4" i="2"/>
  <c r="BD4" i="2"/>
  <c r="BH4" i="2" s="1"/>
  <c r="BC4" i="2"/>
  <c r="BB4" i="2"/>
  <c r="BA4" i="2"/>
  <c r="AZ4" i="2"/>
  <c r="AX4" i="2"/>
  <c r="BI3" i="2"/>
  <c r="BG3" i="2"/>
  <c r="BF3" i="2"/>
  <c r="BE3" i="2"/>
  <c r="BD3" i="2"/>
  <c r="BH3" i="2" s="1"/>
  <c r="BB3" i="2"/>
  <c r="BC3" i="2" s="1"/>
  <c r="BA3" i="2"/>
  <c r="AZ3" i="2"/>
  <c r="AX3" i="2"/>
  <c r="BG2" i="2"/>
  <c r="BF2" i="2"/>
  <c r="BE2" i="2"/>
  <c r="BI2" i="2" s="1"/>
  <c r="BD2" i="2"/>
  <c r="BH2" i="2" s="1"/>
  <c r="BB2" i="2"/>
  <c r="BC2" i="2" s="1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I12" i="3" s="1"/>
  <c r="BD12" i="3"/>
  <c r="BH12" i="3" s="1"/>
  <c r="BB12" i="3"/>
  <c r="BC12" i="3" s="1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I11" i="3" s="1"/>
  <c r="BD11" i="3"/>
  <c r="BH11" i="3" s="1"/>
  <c r="BB11" i="3"/>
  <c r="BC11" i="3" s="1"/>
  <c r="AZ11" i="3"/>
  <c r="BG10" i="3"/>
  <c r="BF10" i="3"/>
  <c r="BE10" i="3"/>
  <c r="BI10" i="3" s="1"/>
  <c r="BD10" i="3"/>
  <c r="BB10" i="3"/>
  <c r="BC10" i="3" s="1"/>
  <c r="AZ10" i="3"/>
  <c r="BG9" i="3"/>
  <c r="BF9" i="3"/>
  <c r="BE9" i="3"/>
  <c r="BD9" i="3"/>
  <c r="BH9" i="3" s="1"/>
  <c r="BB9" i="3"/>
  <c r="BC9" i="3" s="1"/>
  <c r="AZ9" i="3"/>
  <c r="BH8" i="3"/>
  <c r="BG8" i="3"/>
  <c r="BF8" i="3"/>
  <c r="BE8" i="3"/>
  <c r="BD8" i="3"/>
  <c r="BB8" i="3"/>
  <c r="AZ8" i="3"/>
  <c r="BG7" i="3"/>
  <c r="BI7" i="3" s="1"/>
  <c r="BF7" i="3"/>
  <c r="BE7" i="3"/>
  <c r="BD7" i="3"/>
  <c r="BB7" i="3"/>
  <c r="BC7" i="3" s="1"/>
  <c r="AZ7" i="3"/>
  <c r="BG6" i="3"/>
  <c r="BI6" i="3" s="1"/>
  <c r="BF6" i="3"/>
  <c r="BE6" i="3"/>
  <c r="BD6" i="3"/>
  <c r="BB6" i="3"/>
  <c r="AZ6" i="3"/>
  <c r="BG5" i="3"/>
  <c r="BF5" i="3"/>
  <c r="BE5" i="3"/>
  <c r="BI5" i="3" s="1"/>
  <c r="BD5" i="3"/>
  <c r="BH5" i="3" s="1"/>
  <c r="BB5" i="3"/>
  <c r="BC5" i="3" s="1"/>
  <c r="AZ5" i="3"/>
  <c r="BG4" i="3"/>
  <c r="BF4" i="3"/>
  <c r="BE4" i="3"/>
  <c r="BI4" i="3" s="1"/>
  <c r="BD4" i="3"/>
  <c r="BH4" i="3" s="1"/>
  <c r="BB4" i="3"/>
  <c r="AZ4" i="3"/>
  <c r="BG3" i="3"/>
  <c r="BF3" i="3"/>
  <c r="BE3" i="3"/>
  <c r="BI3" i="3" s="1"/>
  <c r="BD3" i="3"/>
  <c r="BH3" i="3" s="1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BH12" i="1" s="1"/>
  <c r="AZ12" i="1"/>
  <c r="BG11" i="1"/>
  <c r="BF11" i="1"/>
  <c r="BE11" i="1"/>
  <c r="BI11" i="1" s="1"/>
  <c r="BD11" i="1"/>
  <c r="AZ11" i="1"/>
  <c r="BG9" i="1"/>
  <c r="BF9" i="1"/>
  <c r="BE9" i="1"/>
  <c r="BI9" i="1" s="1"/>
  <c r="BD9" i="1"/>
  <c r="AZ9" i="1"/>
  <c r="BG8" i="1"/>
  <c r="BF8" i="1"/>
  <c r="BE8" i="1"/>
  <c r="BD8" i="1"/>
  <c r="AZ8" i="1"/>
  <c r="BC8" i="1" s="1"/>
  <c r="BG7" i="1"/>
  <c r="BF7" i="1"/>
  <c r="BE7" i="1"/>
  <c r="BI7" i="1" s="1"/>
  <c r="BD7" i="1"/>
  <c r="BH7" i="1" s="1"/>
  <c r="AZ7" i="1"/>
  <c r="BG6" i="1"/>
  <c r="BF6" i="1"/>
  <c r="BE6" i="1"/>
  <c r="BD6" i="1"/>
  <c r="BH6" i="1" s="1"/>
  <c r="AZ6" i="1"/>
  <c r="BC6" i="1" s="1"/>
  <c r="BG5" i="1"/>
  <c r="BI5" i="1" s="1"/>
  <c r="BF5" i="1"/>
  <c r="BE5" i="1"/>
  <c r="BD5" i="1"/>
  <c r="AZ5" i="1"/>
  <c r="BG4" i="1"/>
  <c r="BF4" i="1"/>
  <c r="BE4" i="1"/>
  <c r="BI4" i="1" s="1"/>
  <c r="BD4" i="1"/>
  <c r="AZ4" i="1"/>
  <c r="BG3" i="1"/>
  <c r="BF3" i="1"/>
  <c r="BE3" i="1"/>
  <c r="BI3" i="1" s="1"/>
  <c r="BD3" i="1"/>
  <c r="BH3" i="1" s="1"/>
  <c r="AZ3" i="1"/>
  <c r="BM1" i="1"/>
  <c r="BL1" i="1"/>
  <c r="AZ2" i="1"/>
  <c r="BG2" i="1"/>
  <c r="BF2" i="1"/>
  <c r="BE2" i="1"/>
  <c r="BI2" i="1" s="1"/>
  <c r="BD2" i="1"/>
  <c r="BH2" i="1" s="1"/>
  <c r="BH11" i="1" l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<sst xmlns="http://schemas.openxmlformats.org/spreadsheetml/2006/main" count="355" uniqueCount="107">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</sst>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3" fillId="2" borderId="1" xfId="1" quotePrefix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1" xfId="0" quotePrefix="1" applyNumberFormat="1" applyFont="1" applyBorder="1" applyAlignment="1">
      <alignment wrapText="1"/>
    </xf>
    <xf numFmtId="9" fontId="4" fillId="2" borderId="1" xfId="1" quotePrefix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9" fontId="2" fillId="0" borderId="0" xfId="1" applyFont="1"/>
    <xf numFmtId="1" fontId="4" fillId="0" borderId="1" xfId="0" quotePrefix="1" applyNumberFormat="1" applyFont="1" applyBorder="1" applyAlignment="1">
      <alignment wrapText="1"/>
    </xf>
    <xf numFmtId="0" fontId="0" fillId="0" borderId="1" xfId="0" applyBorder="1"/>
    <xf numFmtId="0" fontId="2" fillId="0" borderId="0" xfId="0" quotePrefix="1" applyFont="1"/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9" fontId="5" fillId="3" borderId="1" xfId="1" quotePrefix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S1" workbookViewId="0">
      <selection activeCell="BA7" sqref="BA7"/>
    </sheetView>
  </sheetViews>
  <sheetFormatPr defaultRowHeight="13" x14ac:dyDescent="0.6"/>
  <cols>
    <col min="1" max="1" width="28.5390625" style="1" customWidth="1"/>
    <col min="2" max="2" width="8.625" style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16384" width="8.6640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461</v>
      </c>
      <c r="BM1" s="10">
        <f>SUM($AO$2:$AO$1048576,$AQ$2:$AQ$1048576)</f>
        <v>386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1">
        <v>0.88157894736842102</v>
      </c>
      <c r="AH2" s="1" t="s">
        <v>39</v>
      </c>
      <c r="AI2" s="1">
        <v>0.8</v>
      </c>
      <c r="AJ2" s="1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Z2" s="12">
        <f>SUMIF($B$2:$B$1048576,$B2,$AE$2:$AE$1048576)</f>
        <v>67</v>
      </c>
      <c r="BA2" s="12">
        <f>SUMIF($B$2:$B$1048576,$B2,$AV$2:$AV$1048576)</f>
        <v>48</v>
      </c>
      <c r="BB2" s="12">
        <f>SUMIF($B$2:$B$1048576,$B2,$AF$2:$AF$1048576)*60</f>
        <v>2207.4456</v>
      </c>
      <c r="BC2" s="12">
        <f>BB2/AZ2</f>
        <v>32.94694925373134</v>
      </c>
      <c r="BD2" s="12">
        <f>SUMIF($B$2:$B$1048576,$B2,$AN$2:$AN$1048576)</f>
        <v>11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1">
        <v>1</v>
      </c>
      <c r="AH3" s="1" t="s">
        <v>39</v>
      </c>
      <c r="AI3" s="1">
        <v>1</v>
      </c>
      <c r="AJ3" s="1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1" t="s">
        <v>39</v>
      </c>
      <c r="AS3" s="1">
        <v>0.66666666666666696</v>
      </c>
      <c r="AT3" s="1">
        <v>0</v>
      </c>
      <c r="AU3" s="1">
        <v>0</v>
      </c>
      <c r="AV3" s="1">
        <v>0</v>
      </c>
      <c r="AX3" s="1" t="str">
        <f t="shared" ref="AX3:AX12" si="0">B3</f>
        <v>'20201014'</v>
      </c>
      <c r="AZ3" s="12">
        <f>SUMIF($B$2:$B$1048576,$B3,$AE$2:$AE$1048576)</f>
        <v>85</v>
      </c>
      <c r="BA3" s="12">
        <f>SUMIF($B$2:$B$1048576,$B3,$AV$2:$AV$1048576)</f>
        <v>208</v>
      </c>
      <c r="BB3" s="12">
        <f>SUMIF($B$2:$B$1048576,$B3,$AF$2:$AF$1048576)*60</f>
        <v>2789.443900000002</v>
      </c>
      <c r="BC3" s="12">
        <f t="shared" ref="BC3:BC12" si="1">BB3/AZ3</f>
        <v>32.816987058823557</v>
      </c>
      <c r="BD3" s="12">
        <f>SUMIF($B$2:$B$1048576,$B3,$AN$2:$AN$1048576)</f>
        <v>31</v>
      </c>
      <c r="BE3" s="12">
        <f>SUMIF($B$2:$B$1048576,$B3,$AO$2:$AO$1048576)</f>
        <v>30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ref="BH3:BH12" si="2">SUM(BD3,BF3)</f>
        <v>31</v>
      </c>
      <c r="BI3" s="1">
        <f t="shared" ref="BI3:BI12" si="3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1">
        <v>0.840425531914894</v>
      </c>
      <c r="AH4" s="1" t="s">
        <v>39</v>
      </c>
      <c r="AI4" s="1">
        <v>0.9375</v>
      </c>
      <c r="AJ4" s="1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1" t="s">
        <v>39</v>
      </c>
      <c r="AS4" s="1">
        <v>0.721518987341772</v>
      </c>
      <c r="AT4" s="1">
        <v>72</v>
      </c>
      <c r="AU4" s="1">
        <v>136</v>
      </c>
      <c r="AV4" s="1">
        <v>208</v>
      </c>
      <c r="AX4" s="1" t="str">
        <f t="shared" si="0"/>
        <v>'20201014'</v>
      </c>
      <c r="AZ4" s="12">
        <f>SUMIF($B$2:$B$1048576,$B4,$AE$2:$AE$1048576)</f>
        <v>85</v>
      </c>
      <c r="BA4" s="12">
        <f>SUMIF($B$2:$B$1048576,$B4,$AV$2:$AV$1048576)</f>
        <v>208</v>
      </c>
      <c r="BB4" s="12">
        <f>SUMIF($B$2:$B$1048576,$B4,$AF$2:$AF$1048576)*60</f>
        <v>2789.443900000002</v>
      </c>
      <c r="BC4" s="12">
        <f t="shared" si="1"/>
        <v>32.816987058823557</v>
      </c>
      <c r="BD4" s="12">
        <f>SUMIF($B$2:$B$1048576,$B4,$AN$2:$AN$1048576)</f>
        <v>31</v>
      </c>
      <c r="BE4" s="12">
        <f>SUMIF($B$2:$B$1048576,$B4,$AO$2:$AO$1048576)</f>
        <v>30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2"/>
        <v>31</v>
      </c>
      <c r="BI4" s="1">
        <f t="shared" si="3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1">
        <v>0.86585365853658502</v>
      </c>
      <c r="AH5" s="1" t="s">
        <v>39</v>
      </c>
      <c r="AI5" s="1">
        <v>0.88235294117647101</v>
      </c>
      <c r="AJ5" s="1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1" t="s">
        <v>39</v>
      </c>
      <c r="AS5" s="1">
        <v>0.676056338028169</v>
      </c>
      <c r="AT5" s="1">
        <v>56</v>
      </c>
      <c r="AU5" s="1">
        <v>96</v>
      </c>
      <c r="AV5" s="1">
        <v>152</v>
      </c>
      <c r="AX5" s="1" t="str">
        <f t="shared" si="0"/>
        <v>'20201015'</v>
      </c>
      <c r="AZ5" s="12">
        <f>SUMIF($B$2:$B$1048576,$B5,$AE$2:$AE$1048576)</f>
        <v>71</v>
      </c>
      <c r="BA5" s="12">
        <f>SUMIF($B$2:$B$1048576,$B5,$AV$2:$AV$1048576)</f>
        <v>152</v>
      </c>
      <c r="BB5" s="12">
        <f>SUMIF($B$2:$B$1048576,$B5,$AF$2:$AF$1048576)*60</f>
        <v>2455.1475</v>
      </c>
      <c r="BC5" s="12">
        <f t="shared" si="1"/>
        <v>34.579542253521126</v>
      </c>
      <c r="BD5" s="12">
        <f>SUMIF($B$2:$B$1048576,$B5,$AN$2:$AN$1048576)</f>
        <v>24</v>
      </c>
      <c r="BE5" s="12">
        <f>SUMIF($B$2:$B$1048576,$B5,$AO$2:$AO$1048576)</f>
        <v>24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si="2"/>
        <v>24</v>
      </c>
      <c r="BI5" s="1">
        <f t="shared" si="3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1">
        <v>0.91228070175438603</v>
      </c>
      <c r="AH6" s="1" t="s">
        <v>39</v>
      </c>
      <c r="AI6" s="1">
        <v>0.95652173913043503</v>
      </c>
      <c r="AJ6" s="1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1" t="s">
        <v>39</v>
      </c>
      <c r="AS6" s="1">
        <v>0.75</v>
      </c>
      <c r="AT6" s="1">
        <v>32</v>
      </c>
      <c r="AU6" s="1">
        <v>64</v>
      </c>
      <c r="AV6" s="1">
        <v>96</v>
      </c>
      <c r="AX6" s="1" t="str">
        <f t="shared" si="0"/>
        <v>'20201016'</v>
      </c>
      <c r="AZ6" s="12">
        <f>SUMIF($B$2:$B$1048576,$B6,$AE$2:$AE$1048576)</f>
        <v>176</v>
      </c>
      <c r="BA6" s="12">
        <f>SUMIF($B$2:$B$1048576,$B6,$AV$2:$AV$1048576)</f>
        <v>480</v>
      </c>
      <c r="BB6" s="12">
        <f>SUMIF($B$2:$B$1048576,$B6,$AF$2:$AF$1048576)*60</f>
        <v>4796.0254999999979</v>
      </c>
      <c r="BC6" s="12">
        <f t="shared" si="1"/>
        <v>27.250144886363625</v>
      </c>
      <c r="BD6" s="12">
        <f>SUMIF($B$2:$B$1048576,$B6,$AN$2:$AN$1048576)</f>
        <v>64</v>
      </c>
      <c r="BE6" s="12">
        <f>SUMIF($B$2:$B$1048576,$B6,$AO$2:$AO$1048576)</f>
        <v>64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2"/>
        <v>64</v>
      </c>
      <c r="BI6" s="1">
        <f t="shared" si="3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1">
        <v>0.90510948905109501</v>
      </c>
      <c r="AH7" s="1" t="s">
        <v>39</v>
      </c>
      <c r="AI7" s="1">
        <v>0.96226415094339601</v>
      </c>
      <c r="AJ7" s="1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1" t="s">
        <v>39</v>
      </c>
      <c r="AS7" s="1">
        <v>0.717741935483871</v>
      </c>
      <c r="AT7" s="1">
        <v>176</v>
      </c>
      <c r="AU7" s="1">
        <v>208</v>
      </c>
      <c r="AV7" s="1">
        <v>384</v>
      </c>
      <c r="AX7" s="1" t="str">
        <f t="shared" si="0"/>
        <v>'20201016'</v>
      </c>
      <c r="AZ7" s="12">
        <f>SUMIF($B$2:$B$1048576,$B7,$AE$2:$AE$1048576)</f>
        <v>176</v>
      </c>
      <c r="BA7" s="12">
        <f>SUMIF($B$2:$B$1048576,$B7,$AV$2:$AV$1048576)</f>
        <v>480</v>
      </c>
      <c r="BB7" s="12">
        <f>SUMIF($B$2:$B$1048576,$B7,$AF$2:$AF$1048576)*60</f>
        <v>4796.0254999999979</v>
      </c>
      <c r="BC7" s="12">
        <f t="shared" si="1"/>
        <v>27.250144886363625</v>
      </c>
      <c r="BD7" s="12">
        <f>SUMIF($B$2:$B$1048576,$B7,$AN$2:$AN$1048576)</f>
        <v>64</v>
      </c>
      <c r="BE7" s="12">
        <f>SUMIF($B$2:$B$1048576,$B7,$AO$2:$AO$1048576)</f>
        <v>64</v>
      </c>
      <c r="BF7" s="12">
        <f>SUMIF($B$2:$B$1048576,$B7,$AP$2:$AP$1048576)</f>
        <v>0</v>
      </c>
      <c r="BG7" s="12">
        <f>SUMIF($B$2:$B$1048576,$B7,$AQ$2:$AQ$1048576)</f>
        <v>0</v>
      </c>
      <c r="BH7" s="1">
        <f t="shared" si="2"/>
        <v>64</v>
      </c>
      <c r="BI7" s="1">
        <f t="shared" si="3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1">
        <v>0.66666666666666696</v>
      </c>
      <c r="AH8" s="1" t="s">
        <v>39</v>
      </c>
      <c r="AI8" s="1">
        <v>1</v>
      </c>
      <c r="AJ8" s="1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 t="s">
        <v>39</v>
      </c>
      <c r="AS8" s="1">
        <v>1</v>
      </c>
      <c r="AT8" s="1">
        <v>16</v>
      </c>
      <c r="AU8" s="1">
        <v>0</v>
      </c>
      <c r="AV8" s="1">
        <v>16</v>
      </c>
      <c r="AX8" s="1" t="str">
        <f t="shared" si="0"/>
        <v>'20201019'</v>
      </c>
      <c r="AZ8" s="12">
        <f>SUMIF($B$2:$B$1048576,$B8,$AE$2:$AE$1048576)</f>
        <v>185</v>
      </c>
      <c r="BA8" s="12">
        <f>SUMIF($B$2:$B$1048576,$B8,$AV$2:$AV$1048576)</f>
        <v>320</v>
      </c>
      <c r="BB8" s="12">
        <f>SUMIF($B$2:$B$1048576,$B8,$AF$2:$AF$1048576)*60</f>
        <v>4322.1158999999998</v>
      </c>
      <c r="BC8" s="12">
        <f t="shared" si="1"/>
        <v>23.362788648648646</v>
      </c>
      <c r="BD8" s="12">
        <f>SUMIF($B$2:$B$1048576,$B8,$AN$2:$AN$1048576)</f>
        <v>66</v>
      </c>
      <c r="BE8" s="12">
        <f>SUMIF($B$2:$B$1048576,$B8,$AO$2:$AO$1048576)</f>
        <v>69</v>
      </c>
      <c r="BF8" s="12">
        <f>SUMIF($B$2:$B$1048576,$B8,$AP$2:$AP$1048576)</f>
        <v>0</v>
      </c>
      <c r="BG8" s="12">
        <f>SUMIF($B$2:$B$1048576,$B8,$AQ$2:$AQ$1048576)</f>
        <v>0</v>
      </c>
      <c r="BH8" s="1">
        <f t="shared" si="2"/>
        <v>66</v>
      </c>
      <c r="BI8" s="1">
        <f t="shared" si="3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1">
        <v>1</v>
      </c>
      <c r="AH9" s="1" t="s">
        <v>39</v>
      </c>
      <c r="AI9" s="1">
        <v>1</v>
      </c>
      <c r="AJ9" s="1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1" t="s">
        <v>39</v>
      </c>
      <c r="AS9" s="1">
        <v>0.35</v>
      </c>
      <c r="AT9" s="1">
        <v>0</v>
      </c>
      <c r="AU9" s="1">
        <v>0</v>
      </c>
      <c r="AV9" s="1">
        <v>0</v>
      </c>
      <c r="AX9" s="1" t="str">
        <f t="shared" si="0"/>
        <v>'20201019'</v>
      </c>
      <c r="AZ9" s="12">
        <f>SUMIF($B$2:$B$1048576,$B9,$AE$2:$AE$1048576)</f>
        <v>185</v>
      </c>
      <c r="BA9" s="12">
        <f>SUMIF($B$2:$B$1048576,$B9,$AV$2:$AV$1048576)</f>
        <v>320</v>
      </c>
      <c r="BB9" s="12">
        <f>SUMIF($B$2:$B$1048576,$B9,$AF$2:$AF$1048576)*60</f>
        <v>4322.1158999999998</v>
      </c>
      <c r="BC9" s="12">
        <f t="shared" si="1"/>
        <v>23.362788648648646</v>
      </c>
      <c r="BD9" s="12">
        <f>SUMIF($B$2:$B$1048576,$B9,$AN$2:$AN$1048576)</f>
        <v>66</v>
      </c>
      <c r="BE9" s="12">
        <f>SUMIF($B$2:$B$1048576,$B9,$AO$2:$AO$1048576)</f>
        <v>69</v>
      </c>
      <c r="BF9" s="12">
        <f>SUMIF($B$2:$B$1048576,$B9,$AP$2:$AP$1048576)</f>
        <v>0</v>
      </c>
      <c r="BG9" s="12">
        <f>SUMIF($B$2:$B$1048576,$B9,$AQ$2:$AQ$1048576)</f>
        <v>0</v>
      </c>
      <c r="BH9" s="1">
        <f t="shared" si="2"/>
        <v>66</v>
      </c>
      <c r="BI9" s="1">
        <f t="shared" si="3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1">
        <v>0.88586956521739102</v>
      </c>
      <c r="AH10" s="1" t="s">
        <v>39</v>
      </c>
      <c r="AI10" s="1">
        <v>0.84146341463414598</v>
      </c>
      <c r="AJ10" s="1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1" t="s">
        <v>39</v>
      </c>
      <c r="AS10" s="1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4">B10</f>
        <v>'20201019'</v>
      </c>
      <c r="AZ10" s="12">
        <f>SUMIF($B$2:$B$1048576,$B10,$AE$2:$AE$1048576)</f>
        <v>185</v>
      </c>
      <c r="BA10" s="12">
        <f>SUMIF($B$2:$B$1048576,$B10,$AV$2:$AV$1048576)</f>
        <v>320</v>
      </c>
      <c r="BB10" s="12">
        <f>SUMIF($B$2:$B$1048576,$B10,$AF$2:$AF$1048576)*60</f>
        <v>4322.1158999999998</v>
      </c>
      <c r="BC10" s="12">
        <f t="shared" ref="BC10" si="5">BB10/AZ10</f>
        <v>23.362788648648646</v>
      </c>
      <c r="BD10" s="12">
        <f>SUMIF($B$2:$B$1048576,$B10,$AN$2:$AN$1048576)</f>
        <v>66</v>
      </c>
      <c r="BE10" s="12">
        <f>SUMIF($B$2:$B$1048576,$B10,$AO$2:$AO$1048576)</f>
        <v>69</v>
      </c>
      <c r="BF10" s="12">
        <f>SUMIF($B$2:$B$1048576,$B10,$AP$2:$AP$1048576)</f>
        <v>0</v>
      </c>
      <c r="BG10" s="12">
        <f>SUMIF($B$2:$B$1048576,$B10,$AQ$2:$AQ$1048576)</f>
        <v>0</v>
      </c>
      <c r="BH10" s="1">
        <f t="shared" ref="BH10" si="6">SUM(BD10,BF10)</f>
        <v>66</v>
      </c>
      <c r="BI10" s="1">
        <f t="shared" ref="BI10" si="7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1">
        <v>0.86574074074074103</v>
      </c>
      <c r="AH11" s="1" t="s">
        <v>39</v>
      </c>
      <c r="AI11" s="1">
        <v>0.80508474576271205</v>
      </c>
      <c r="AJ11" s="1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1" t="s">
        <v>39</v>
      </c>
      <c r="AS11" s="1">
        <v>0.925133689839572</v>
      </c>
      <c r="AT11" s="1">
        <v>224</v>
      </c>
      <c r="AU11" s="1">
        <v>192</v>
      </c>
      <c r="AV11" s="1">
        <v>416</v>
      </c>
      <c r="AX11" s="1" t="str">
        <f t="shared" si="0"/>
        <v>'20201020'</v>
      </c>
      <c r="AZ11" s="12">
        <f>SUMIF($B$2:$B$1048576,$B11,$AE$2:$AE$1048576)</f>
        <v>187</v>
      </c>
      <c r="BA11" s="12">
        <f>SUMIF($B$2:$B$1048576,$B11,$AV$2:$AV$1048576)</f>
        <v>416</v>
      </c>
      <c r="BB11" s="12">
        <f>SUMIF($B$2:$B$1048576,$B11,$AF$2:$AF$1048576)*60</f>
        <v>4184.1097000000018</v>
      </c>
      <c r="BC11" s="12">
        <f t="shared" si="1"/>
        <v>22.374918181818192</v>
      </c>
      <c r="BD11" s="12">
        <f>SUMIF($B$2:$B$1048576,$B11,$AN$2:$AN$1048576)</f>
        <v>88</v>
      </c>
      <c r="BE11" s="12">
        <f>SUMIF($B$2:$B$1048576,$B11,$AO$2:$AO$1048576)</f>
        <v>85</v>
      </c>
      <c r="BF11" s="12">
        <f>SUMIF($B$2:$B$1048576,$B11,$AP$2:$AP$1048576)</f>
        <v>0</v>
      </c>
      <c r="BG11" s="12">
        <f>SUMIF($B$2:$B$1048576,$B11,$AQ$2:$AQ$1048576)</f>
        <v>0</v>
      </c>
      <c r="BH11" s="1">
        <f t="shared" si="2"/>
        <v>88</v>
      </c>
      <c r="BI11" s="1">
        <f t="shared" si="3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1">
        <v>0.91639871382636695</v>
      </c>
      <c r="AH12" s="1">
        <v>0.88888888888888895</v>
      </c>
      <c r="AI12" s="1">
        <v>0.92708333333333304</v>
      </c>
      <c r="AJ12" s="1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1">
        <v>0.63120567375886505</v>
      </c>
      <c r="AS12" s="1">
        <v>0.98596491228070204</v>
      </c>
      <c r="AT12" s="1">
        <v>576</v>
      </c>
      <c r="AU12" s="1">
        <v>336</v>
      </c>
      <c r="AV12" s="1">
        <v>912</v>
      </c>
      <c r="AX12" s="1" t="str">
        <f t="shared" si="0"/>
        <v>'20201021'</v>
      </c>
      <c r="AZ12" s="12">
        <f>SUMIF($B$2:$B$1048576,$B12,$AE$2:$AE$1048576)</f>
        <v>285</v>
      </c>
      <c r="BA12" s="12">
        <f>SUMIF($B$2:$B$1048576,$B12,$AV$2:$AV$1048576)</f>
        <v>912</v>
      </c>
      <c r="BB12" s="12">
        <f>SUMIF($B$2:$B$1048576,$B12,$AF$2:$AF$1048576)*60</f>
        <v>7496.0263000000195</v>
      </c>
      <c r="BC12" s="12">
        <f t="shared" si="1"/>
        <v>26.301846666666734</v>
      </c>
      <c r="BD12" s="12">
        <f>SUMIF($B$2:$B$1048576,$B12,$AN$2:$AN$1048576)</f>
        <v>88</v>
      </c>
      <c r="BE12" s="12">
        <f>SUMIF($B$2:$B$1048576,$B12,$AO$2:$AO$1048576)</f>
        <v>52</v>
      </c>
      <c r="BF12" s="12">
        <f>SUMIF($B$2:$B$1048576,$B12,$AP$2:$AP$1048576)</f>
        <v>89</v>
      </c>
      <c r="BG12" s="12">
        <f>SUMIF($B$2:$B$1048576,$B12,$AQ$2:$AQ$1048576)</f>
        <v>52</v>
      </c>
      <c r="BH12" s="1">
        <f t="shared" si="2"/>
        <v>177</v>
      </c>
      <c r="BI12" s="1">
        <f t="shared" si="3"/>
        <v>104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"/>
  <sheetViews>
    <sheetView tabSelected="1" topLeftCell="AW1" workbookViewId="0">
      <selection activeCell="BA4" sqref="BA4"/>
    </sheetView>
  </sheetViews>
  <sheetFormatPr defaultRowHeight="13" x14ac:dyDescent="0.6"/>
  <cols>
    <col min="1" max="1" width="28.5390625" style="1" customWidth="1"/>
    <col min="2" max="2" width="8.625" style="1" bestFit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16384" width="8.6640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358</v>
      </c>
      <c r="BM1" s="10">
        <f>SUM($AO$2:$AO$1048576,$AQ$2:$AQ$1048576)</f>
        <v>336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1" t="s">
        <v>39</v>
      </c>
      <c r="AS3" s="1">
        <v>0.72499999999999998</v>
      </c>
      <c r="AT3" s="1">
        <v>176</v>
      </c>
      <c r="AU3" s="1">
        <v>208</v>
      </c>
      <c r="AV3" s="1">
        <v>384</v>
      </c>
      <c r="AX3" s="1" t="str">
        <f t="shared" ref="AX3:AX9" si="0">B3</f>
        <v>'20201014'</v>
      </c>
      <c r="AZ3" s="12">
        <f t="shared" ref="AZ3:AZ9" si="1">SUMIF($B$2:$B$1048576,$B3,$AE$2:$AE$1048576)</f>
        <v>120</v>
      </c>
      <c r="BA3" s="12">
        <f t="shared" ref="BA3:BA9" si="2">SUMIF($B$2:$B$1048576,$B3,$AV$2:$AV$1048576)</f>
        <v>384</v>
      </c>
      <c r="BB3" s="12">
        <f t="shared" ref="BB3:BB9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9" si="5">SUMIF($B$2:$B$1048576,$B3,$AN$2:$AN$1048576)</f>
        <v>43</v>
      </c>
      <c r="BE3" s="12">
        <f t="shared" ref="BE3:BE9" si="6">SUMIF($B$2:$B$1048576,$B3,$AO$2:$AO$1048576)</f>
        <v>44</v>
      </c>
      <c r="BF3" s="12">
        <f t="shared" ref="BF3:BF9" si="7">SUMIF($B$2:$B$1048576,$B3,$AP$2:$AP$1048576)</f>
        <v>0</v>
      </c>
      <c r="BG3" s="12">
        <f t="shared" ref="BG3:BG9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1" t="s">
        <v>39</v>
      </c>
      <c r="AS4" s="1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1">
        <v>0.57446808510638303</v>
      </c>
      <c r="AS5" s="1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1">
        <v>0.625</v>
      </c>
      <c r="AS6" s="1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1">
        <v>0.41379310344827602</v>
      </c>
      <c r="AS7" s="1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1">
        <v>0.59615384615384603</v>
      </c>
      <c r="AS8" s="1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92</v>
      </c>
      <c r="AF9" s="1">
        <v>43.5097916666667</v>
      </c>
      <c r="AG9" s="1">
        <v>0.86792452830188704</v>
      </c>
      <c r="AH9" s="1">
        <v>0.86206896551724099</v>
      </c>
      <c r="AI9" s="1">
        <v>0.85365853658536595</v>
      </c>
      <c r="AJ9" s="1">
        <v>0.88888888888888895</v>
      </c>
      <c r="AK9" s="1">
        <v>25</v>
      </c>
      <c r="AL9" s="1">
        <v>35</v>
      </c>
      <c r="AM9" s="1">
        <v>32</v>
      </c>
      <c r="AN9" s="1">
        <v>26</v>
      </c>
      <c r="AO9" s="1">
        <v>27</v>
      </c>
      <c r="AP9" s="1">
        <v>12</v>
      </c>
      <c r="AQ9" s="1">
        <v>13</v>
      </c>
      <c r="AR9" s="1">
        <v>0.48</v>
      </c>
      <c r="AS9" s="1">
        <v>0.84782608695652195</v>
      </c>
      <c r="AT9" s="1">
        <v>176</v>
      </c>
      <c r="AU9" s="1">
        <v>144</v>
      </c>
      <c r="AV9" s="1">
        <v>320</v>
      </c>
      <c r="AX9" s="1" t="str">
        <f t="shared" si="0"/>
        <v>'20201021'</v>
      </c>
      <c r="AZ9" s="12">
        <f t="shared" si="1"/>
        <v>92</v>
      </c>
      <c r="BA9" s="12">
        <f t="shared" si="2"/>
        <v>320</v>
      </c>
      <c r="BB9" s="12">
        <f t="shared" si="3"/>
        <v>2610.5875000000019</v>
      </c>
      <c r="BC9" s="12">
        <f t="shared" si="4"/>
        <v>28.375951086956544</v>
      </c>
      <c r="BD9" s="12">
        <f t="shared" si="5"/>
        <v>26</v>
      </c>
      <c r="BE9" s="12">
        <f t="shared" si="6"/>
        <v>27</v>
      </c>
      <c r="BF9" s="12">
        <f t="shared" si="7"/>
        <v>12</v>
      </c>
      <c r="BG9" s="12">
        <f t="shared" si="8"/>
        <v>13</v>
      </c>
      <c r="BH9" s="1">
        <f t="shared" si="9"/>
        <v>38</v>
      </c>
      <c r="BI9" s="1">
        <f t="shared" si="10"/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O1" workbookViewId="0">
      <selection activeCell="AX3" sqref="AX3"/>
    </sheetView>
  </sheetViews>
  <sheetFormatPr defaultRowHeight="13" x14ac:dyDescent="0.6"/>
  <cols>
    <col min="1" max="1" width="28.5390625" style="1" customWidth="1"/>
    <col min="2" max="2" width="8.625" style="1" bestFit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32" width="8.6640625" style="1"/>
    <col min="33" max="36" width="8.6640625" style="8"/>
    <col min="37" max="43" width="8.6640625" style="1"/>
    <col min="44" max="45" width="8.6640625" style="8"/>
    <col min="46" max="16384" width="8.6640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537</v>
      </c>
      <c r="BM1" s="10">
        <f>SUM($AO$2:$AO$1048576,$AQ$2:$AQ$1048576)</f>
        <v>407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2" si="0">B3</f>
        <v>'20201013'</v>
      </c>
      <c r="AZ3" s="12">
        <f t="shared" ref="AZ3:AZ12" si="1">SUMIF($B$2:$B$1048576,$B3,$AE$2:$AE$1048576)</f>
        <v>76</v>
      </c>
      <c r="BA3" s="12">
        <f t="shared" ref="BA3:BA12" si="2">SUMIF($B$2:$B$1048576,$B3,$AV$2:$AV$1048576)</f>
        <v>80</v>
      </c>
      <c r="BB3" s="12">
        <f t="shared" ref="BB3:BB12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12" si="5">SUMIF($B$2:$B$1048576,$B3,$AN$2:$AN$1048576)</f>
        <v>18</v>
      </c>
      <c r="BE3" s="12">
        <f t="shared" ref="BE3:BE12" si="6">SUMIF($B$2:$B$1048576,$B3,$AO$2:$AO$1048576)</f>
        <v>8</v>
      </c>
      <c r="BF3" s="12">
        <f t="shared" ref="BF3:BF12" si="7">SUMIF($B$2:$B$1048576,$B3,$AP$2:$AP$1048576)</f>
        <v>18</v>
      </c>
      <c r="BG3" s="12">
        <f t="shared" ref="BG3:BG12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96</v>
      </c>
      <c r="AF12" s="1">
        <v>52.497349999999997</v>
      </c>
      <c r="AG12" s="8">
        <v>0.93203883495145601</v>
      </c>
      <c r="AH12" s="8">
        <v>0.88679245283018904</v>
      </c>
      <c r="AI12" s="8">
        <v>1</v>
      </c>
      <c r="AJ12" s="8">
        <v>0.97560975609756095</v>
      </c>
      <c r="AK12" s="1">
        <v>47</v>
      </c>
      <c r="AL12" s="1">
        <v>9</v>
      </c>
      <c r="AM12" s="1">
        <v>40</v>
      </c>
      <c r="AN12" s="1">
        <v>9</v>
      </c>
      <c r="AO12" s="1">
        <v>39</v>
      </c>
      <c r="AP12" s="1">
        <v>9</v>
      </c>
      <c r="AQ12" s="1">
        <v>38</v>
      </c>
      <c r="AR12" s="8">
        <v>0.19148936170212799</v>
      </c>
      <c r="AS12" s="8">
        <v>0.98958333333333304</v>
      </c>
      <c r="AT12" s="1">
        <v>48</v>
      </c>
      <c r="AU12" s="1">
        <v>192</v>
      </c>
      <c r="AV12" s="1">
        <v>240</v>
      </c>
      <c r="AX12" s="1" t="str">
        <f t="shared" si="0"/>
        <v>'20201021'</v>
      </c>
      <c r="AZ12" s="12">
        <f t="shared" si="1"/>
        <v>96</v>
      </c>
      <c r="BA12" s="12">
        <f t="shared" si="2"/>
        <v>240</v>
      </c>
      <c r="BB12" s="12">
        <f t="shared" si="3"/>
        <v>3149.8409999999999</v>
      </c>
      <c r="BC12" s="12">
        <f t="shared" ref="BC12" si="11">BB12/AZ12</f>
        <v>32.810843749999997</v>
      </c>
      <c r="BD12" s="12">
        <f t="shared" si="5"/>
        <v>9</v>
      </c>
      <c r="BE12" s="12">
        <f t="shared" si="6"/>
        <v>39</v>
      </c>
      <c r="BF12" s="12">
        <f t="shared" si="7"/>
        <v>9</v>
      </c>
      <c r="BG12" s="12">
        <f t="shared" si="8"/>
        <v>38</v>
      </c>
      <c r="BH12" s="1">
        <f t="shared" ref="BH12" si="12">SUM(BD12,BF12)</f>
        <v>18</v>
      </c>
      <c r="BI12" s="1">
        <f t="shared" ref="BI12" si="13">SUM(BE12,BG12)</f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T1" workbookViewId="0">
      <selection activeCell="AZ4" sqref="AZ4"/>
    </sheetView>
  </sheetViews>
  <sheetFormatPr defaultRowHeight="13" x14ac:dyDescent="0.6"/>
  <cols>
    <col min="1" max="1" width="28.5390625" style="1" customWidth="1"/>
    <col min="2" max="2" width="8.625" style="1" bestFit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16384" width="8.6640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551</v>
      </c>
      <c r="BM1" s="10">
        <f>SUM($AO$2:$AO$1048576,$AQ$2:$AQ$1048576)</f>
        <v>564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1">
        <v>0.28169014084506999</v>
      </c>
      <c r="AH2" s="1">
        <v>0.2</v>
      </c>
      <c r="AI2" s="1" t="s">
        <v>39</v>
      </c>
      <c r="AJ2" s="1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1">
        <v>0.54012345679012297</v>
      </c>
      <c r="AH3" s="1">
        <v>0.48618784530386699</v>
      </c>
      <c r="AI3" s="1">
        <v>0.82692307692307698</v>
      </c>
      <c r="AJ3" s="1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1">
        <v>0.48809523809523803</v>
      </c>
      <c r="AS3" s="1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Z3" s="12">
        <f t="shared" ref="AZ3:AZ8" si="1">SUMIF($B$2:$B$1048576,$B3,$AE$2:$AE$1048576)</f>
        <v>175</v>
      </c>
      <c r="BA3" s="12">
        <f t="shared" ref="BA3:BA8" si="2">SUMIF($B$2:$B$1048576,$B3,$AV$2:$AV$1048576)</f>
        <v>480</v>
      </c>
      <c r="BB3" s="12">
        <f t="shared" ref="BB3:BB8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8" si="5">SUMIF($B$2:$B$1048576,$B3,$AN$2:$AN$1048576)</f>
        <v>37</v>
      </c>
      <c r="BE3" s="12">
        <f t="shared" ref="BE3:BE8" si="6">SUMIF($B$2:$B$1048576,$B3,$AO$2:$AO$1048576)</f>
        <v>39</v>
      </c>
      <c r="BF3" s="12">
        <f t="shared" ref="BF3:BF8" si="7">SUMIF($B$2:$B$1048576,$B3,$AP$2:$AP$1048576)</f>
        <v>41</v>
      </c>
      <c r="BG3" s="12">
        <f t="shared" ref="BG3:BG8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1">
        <v>0.56801909307875897</v>
      </c>
      <c r="AH4" s="1">
        <v>0.57865168539325795</v>
      </c>
      <c r="AI4" s="1">
        <v>0.68027210884353695</v>
      </c>
      <c r="AJ4" s="1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1">
        <v>0.71428571428571397</v>
      </c>
      <c r="AS4" s="1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1">
        <v>0.33521657250470799</v>
      </c>
      <c r="AH5" s="1">
        <v>0.37719298245614002</v>
      </c>
      <c r="AI5" s="1">
        <v>0.36448598130841098</v>
      </c>
      <c r="AJ5" s="1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1">
        <v>0.407407407407407</v>
      </c>
      <c r="AS5" s="1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1">
        <v>0.61516853932584303</v>
      </c>
      <c r="AH6" s="1">
        <v>0.71052631578947401</v>
      </c>
      <c r="AI6" s="1">
        <v>0.60493827160493796</v>
      </c>
      <c r="AJ6" s="1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1">
        <v>0.43925233644859801</v>
      </c>
      <c r="AS6" s="1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1">
        <v>0.628070175438596</v>
      </c>
      <c r="AH7" s="1">
        <v>0.63503649635036497</v>
      </c>
      <c r="AI7" s="1">
        <v>0.66666666666666696</v>
      </c>
      <c r="AJ7" s="1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1">
        <v>0.42528735632183901</v>
      </c>
      <c r="AS7" s="1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1">
        <v>0.84674329501915702</v>
      </c>
      <c r="AH8" s="1">
        <v>0.81884057971014501</v>
      </c>
      <c r="AI8" s="1">
        <v>0.88679245283018904</v>
      </c>
      <c r="AJ8" s="1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1">
        <v>0.47826086956521702</v>
      </c>
      <c r="AS8" s="1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2020-10-21T20:14:26Z</dcterms:modified>
</cp:coreProperties>
</file>