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19200" windowHeight="7225" activeTab="3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5" l="1"/>
  <c r="BD2" i="5"/>
  <c r="BC2" i="5"/>
  <c r="BG2" i="5" s="1"/>
  <c r="BB2" i="5"/>
  <c r="BF2" i="5" s="1"/>
  <c r="AZ2" i="5"/>
  <c r="BA2" i="5" s="1"/>
  <c r="AY2" i="5"/>
  <c r="BK1" i="5"/>
  <c r="BJ1" i="5"/>
  <c r="BE11" i="3"/>
  <c r="BD11" i="3"/>
  <c r="BC11" i="3"/>
  <c r="BG11" i="3" s="1"/>
  <c r="BB11" i="3"/>
  <c r="BF11" i="3" s="1"/>
  <c r="AZ11" i="3"/>
  <c r="BA11" i="3" s="1"/>
  <c r="AY11" i="3"/>
  <c r="BE10" i="3"/>
  <c r="BD10" i="3"/>
  <c r="BF10" i="3" s="1"/>
  <c r="BC10" i="3"/>
  <c r="BG10" i="3" s="1"/>
  <c r="BB10" i="3"/>
  <c r="BA10" i="3"/>
  <c r="AZ10" i="3"/>
  <c r="AY10" i="3"/>
  <c r="BE9" i="3"/>
  <c r="BG9" i="3" s="1"/>
  <c r="BD9" i="3"/>
  <c r="BC9" i="3"/>
  <c r="BB9" i="3"/>
  <c r="BF9" i="3" s="1"/>
  <c r="AZ9" i="3"/>
  <c r="BA9" i="3" s="1"/>
  <c r="AY9" i="3"/>
  <c r="BF8" i="3"/>
  <c r="BE8" i="3"/>
  <c r="BD8" i="3"/>
  <c r="BC8" i="3"/>
  <c r="BG8" i="3" s="1"/>
  <c r="BB8" i="3"/>
  <c r="AZ8" i="3"/>
  <c r="BA8" i="3" s="1"/>
  <c r="AY8" i="3"/>
  <c r="BG7" i="3"/>
  <c r="BE7" i="3"/>
  <c r="BD7" i="3"/>
  <c r="BF7" i="3" s="1"/>
  <c r="BC7" i="3"/>
  <c r="BB7" i="3"/>
  <c r="BA7" i="3"/>
  <c r="AZ7" i="3"/>
  <c r="AY7" i="3"/>
  <c r="BE6" i="3"/>
  <c r="BG6" i="3" s="1"/>
  <c r="BD6" i="3"/>
  <c r="BC6" i="3"/>
  <c r="BB6" i="3"/>
  <c r="BF6" i="3" s="1"/>
  <c r="AZ6" i="3"/>
  <c r="BA6" i="3" s="1"/>
  <c r="AY6" i="3"/>
  <c r="BF5" i="3"/>
  <c r="BE5" i="3"/>
  <c r="BD5" i="3"/>
  <c r="BC5" i="3"/>
  <c r="BG5" i="3" s="1"/>
  <c r="BB5" i="3"/>
  <c r="AZ5" i="3"/>
  <c r="BA5" i="3" s="1"/>
  <c r="AY5" i="3"/>
  <c r="BG4" i="3"/>
  <c r="BE4" i="3"/>
  <c r="BD4" i="3"/>
  <c r="BC4" i="3"/>
  <c r="BB4" i="3"/>
  <c r="BF4" i="3" s="1"/>
  <c r="AZ4" i="3"/>
  <c r="AY4" i="3"/>
  <c r="BA4" i="3" s="1"/>
  <c r="BE3" i="3"/>
  <c r="BD3" i="3"/>
  <c r="BC3" i="3"/>
  <c r="BG3" i="3" s="1"/>
  <c r="BB3" i="3"/>
  <c r="BF3" i="3" s="1"/>
  <c r="AZ3" i="3"/>
  <c r="BA3" i="3" s="1"/>
  <c r="AY3" i="3"/>
  <c r="BE2" i="3"/>
  <c r="BD2" i="3"/>
  <c r="BC2" i="3"/>
  <c r="BG2" i="3" s="1"/>
  <c r="BB2" i="3"/>
  <c r="BF2" i="3" s="1"/>
  <c r="AZ2" i="3"/>
  <c r="AY2" i="3"/>
  <c r="BA2" i="3" s="1"/>
  <c r="BK1" i="3"/>
  <c r="BJ1" i="3"/>
  <c r="BE9" i="2"/>
  <c r="BD9" i="2"/>
  <c r="BC9" i="2"/>
  <c r="BG9" i="2" s="1"/>
  <c r="BB9" i="2"/>
  <c r="BF9" i="2" s="1"/>
  <c r="AZ9" i="2"/>
  <c r="BA9" i="2" s="1"/>
  <c r="AY9" i="2"/>
  <c r="BE8" i="2"/>
  <c r="BD8" i="2"/>
  <c r="BC8" i="2"/>
  <c r="BG8" i="2" s="1"/>
  <c r="BB8" i="2"/>
  <c r="BF8" i="2" s="1"/>
  <c r="BA8" i="2"/>
  <c r="AZ8" i="2"/>
  <c r="AY8" i="2"/>
  <c r="BE7" i="2"/>
  <c r="BD7" i="2"/>
  <c r="BC7" i="2"/>
  <c r="BG7" i="2" s="1"/>
  <c r="BB7" i="2"/>
  <c r="BF7" i="2" s="1"/>
  <c r="AZ7" i="2"/>
  <c r="AY7" i="2"/>
  <c r="BA7" i="2" s="1"/>
  <c r="BE6" i="2"/>
  <c r="BD6" i="2"/>
  <c r="BC6" i="2"/>
  <c r="BG6" i="2" s="1"/>
  <c r="BB6" i="2"/>
  <c r="BF6" i="2" s="1"/>
  <c r="AZ6" i="2"/>
  <c r="BA6" i="2" s="1"/>
  <c r="AY6" i="2"/>
  <c r="BE5" i="2"/>
  <c r="BD5" i="2"/>
  <c r="BF5" i="2" s="1"/>
  <c r="BC5" i="2"/>
  <c r="BG5" i="2" s="1"/>
  <c r="BB5" i="2"/>
  <c r="AZ5" i="2"/>
  <c r="BA5" i="2" s="1"/>
  <c r="AY5" i="2"/>
  <c r="BF4" i="2"/>
  <c r="BE4" i="2"/>
  <c r="BG4" i="2" s="1"/>
  <c r="BD4" i="2"/>
  <c r="BC4" i="2"/>
  <c r="BB4" i="2"/>
  <c r="AZ4" i="2"/>
  <c r="BA4" i="2" s="1"/>
  <c r="AY4" i="2"/>
  <c r="BG3" i="2"/>
  <c r="BF3" i="2"/>
  <c r="BE3" i="2"/>
  <c r="BD3" i="2"/>
  <c r="BC3" i="2"/>
  <c r="BB3" i="2"/>
  <c r="AZ3" i="2"/>
  <c r="BA3" i="2" s="1"/>
  <c r="AY3" i="2"/>
  <c r="BE2" i="2"/>
  <c r="BD2" i="2"/>
  <c r="BC2" i="2"/>
  <c r="BG2" i="2" s="1"/>
  <c r="BB2" i="2"/>
  <c r="BF2" i="2" s="1"/>
  <c r="AZ2" i="2"/>
  <c r="BA2" i="2" s="1"/>
  <c r="AY2" i="2"/>
  <c r="BK1" i="2"/>
  <c r="BJ1" i="2"/>
  <c r="AZ12" i="1"/>
  <c r="AZ11" i="1"/>
  <c r="AZ10" i="1"/>
  <c r="AZ9" i="1"/>
  <c r="AZ8" i="1"/>
  <c r="AZ7" i="1"/>
  <c r="BA7" i="1" s="1"/>
  <c r="AZ6" i="1"/>
  <c r="AZ5" i="1"/>
  <c r="BA5" i="1" s="1"/>
  <c r="AZ4" i="1"/>
  <c r="BA4" i="1" s="1"/>
  <c r="AZ3" i="1"/>
  <c r="BA3" i="1" s="1"/>
  <c r="AZ2" i="1"/>
  <c r="BA2" i="1" s="1"/>
  <c r="BE12" i="1"/>
  <c r="BD12" i="1"/>
  <c r="BC12" i="1"/>
  <c r="BG12" i="1" s="1"/>
  <c r="BB12" i="1"/>
  <c r="BF12" i="1" s="1"/>
  <c r="BA12" i="1"/>
  <c r="AY12" i="1"/>
  <c r="BE11" i="1"/>
  <c r="BD11" i="1"/>
  <c r="BF11" i="1" s="1"/>
  <c r="BC11" i="1"/>
  <c r="BG11" i="1" s="1"/>
  <c r="BB11" i="1"/>
  <c r="BA11" i="1"/>
  <c r="AY11" i="1"/>
  <c r="BE10" i="1"/>
  <c r="BD10" i="1"/>
  <c r="BC10" i="1"/>
  <c r="BG10" i="1" s="1"/>
  <c r="BB10" i="1"/>
  <c r="BF10" i="1" s="1"/>
  <c r="AY10" i="1"/>
  <c r="BA10" i="1" s="1"/>
  <c r="BF9" i="1"/>
  <c r="BE9" i="1"/>
  <c r="BD9" i="1"/>
  <c r="BC9" i="1"/>
  <c r="BG9" i="1" s="1"/>
  <c r="BB9" i="1"/>
  <c r="BA9" i="1"/>
  <c r="AY9" i="1"/>
  <c r="BG8" i="1"/>
  <c r="BF8" i="1"/>
  <c r="BE8" i="1"/>
  <c r="BD8" i="1"/>
  <c r="BC8" i="1"/>
  <c r="BB8" i="1"/>
  <c r="BA8" i="1"/>
  <c r="AY8" i="1"/>
  <c r="BG7" i="1"/>
  <c r="BE7" i="1"/>
  <c r="BD7" i="1"/>
  <c r="BC7" i="1"/>
  <c r="BB7" i="1"/>
  <c r="BF7" i="1" s="1"/>
  <c r="AY7" i="1"/>
  <c r="BF6" i="1"/>
  <c r="BE6" i="1"/>
  <c r="BD6" i="1"/>
  <c r="BC6" i="1"/>
  <c r="BG6" i="1" s="1"/>
  <c r="BB6" i="1"/>
  <c r="BA6" i="1"/>
  <c r="AY6" i="1"/>
  <c r="BG5" i="1"/>
  <c r="BE5" i="1"/>
  <c r="BD5" i="1"/>
  <c r="BC5" i="1"/>
  <c r="BB5" i="1"/>
  <c r="BF5" i="1" s="1"/>
  <c r="AY5" i="1"/>
  <c r="BE4" i="1"/>
  <c r="BD4" i="1"/>
  <c r="BC4" i="1"/>
  <c r="BG4" i="1" s="1"/>
  <c r="BB4" i="1"/>
  <c r="BF4" i="1" s="1"/>
  <c r="AY4" i="1"/>
  <c r="BE3" i="1"/>
  <c r="BD3" i="1"/>
  <c r="BC3" i="1"/>
  <c r="BG3" i="1" s="1"/>
  <c r="BB3" i="1"/>
  <c r="BF3" i="1" s="1"/>
  <c r="AY3" i="1"/>
  <c r="BK1" i="1"/>
  <c r="BJ1" i="1"/>
  <c r="AY2" i="1"/>
  <c r="BG2" i="1"/>
  <c r="BF2" i="1"/>
  <c r="BE2" i="1"/>
  <c r="BD2" i="1"/>
  <c r="BC2" i="1"/>
  <c r="BB2" i="1"/>
</calcChain>
</file>

<file path=xl/sharedStrings.xml><?xml version="1.0" encoding="utf-8"?>
<sst xmlns="http://schemas.openxmlformats.org/spreadsheetml/2006/main" count="345" uniqueCount="104">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</sst>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opLeftCell="M1" workbookViewId="0">
      <selection sqref="A1:Y1"/>
    </sheetView>
  </sheetViews>
  <sheetFormatPr defaultRowHeight="13" x14ac:dyDescent="0.6"/>
  <cols>
    <col min="1" max="1" width="28.5390625" style="1" customWidth="1"/>
    <col min="2" max="2" width="8.625" style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3" s="13" customFormat="1" ht="52.25" x14ac:dyDescent="0.65">
      <c r="A1" s="13" t="s">
        <v>1</v>
      </c>
      <c r="B1" s="13" t="s">
        <v>83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  <c r="U1" s="14" t="s">
        <v>99</v>
      </c>
      <c r="V1" s="14" t="s">
        <v>100</v>
      </c>
      <c r="W1" s="14" t="s">
        <v>101</v>
      </c>
      <c r="X1" s="14" t="s">
        <v>102</v>
      </c>
      <c r="Y1" s="14" t="s">
        <v>103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9" t="s">
        <v>73</v>
      </c>
      <c r="AY1" s="9" t="s">
        <v>92</v>
      </c>
      <c r="AZ1" s="9" t="s">
        <v>93</v>
      </c>
      <c r="BA1" s="15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10">
        <f>SUM($AN$2:$AN$1048576,$AP$2:$AP$1048576)</f>
        <v>400</v>
      </c>
      <c r="BK1" s="10">
        <f>SUM($AO$2:$AO$1048576,$AQ$2:$AQ$1048576)</f>
        <v>328</v>
      </c>
    </row>
    <row r="2" spans="1:63" ht="14.25" x14ac:dyDescent="0.65">
      <c r="A2" s="1" t="s">
        <v>64</v>
      </c>
      <c r="B2" s="11" t="s">
        <v>85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Y2" s="12">
        <f>SUMIF($B$2:$B$1048576,$B2,$AE$2:$AE$1048576)</f>
        <v>67</v>
      </c>
      <c r="AZ2" s="12">
        <f>SUMIF($B$2:$B$1048576,$B2,$AF$2:$AF$1048576)*60</f>
        <v>2207.4456</v>
      </c>
      <c r="BA2" s="12">
        <f>AZ2/AY2</f>
        <v>32.94694925373134</v>
      </c>
      <c r="BB2" s="12">
        <f>SUMIF($B$2:$B$1048576,$B2,$AN$2:$AN$1048576)</f>
        <v>11</v>
      </c>
      <c r="BC2" s="12">
        <f>SUMIF($B$2:$B$1048576,$B2,$AO$2:$AO$1048576)</f>
        <v>10</v>
      </c>
      <c r="BD2" s="12">
        <f>SUMIF($B$2:$B$1048576,$B2,$AP$2:$AP$1048576)</f>
        <v>0</v>
      </c>
      <c r="BE2" s="12">
        <f>SUMIF($B$2:$B$1048576,$B2,$AQ$2:$AQ$1048576)</f>
        <v>0</v>
      </c>
      <c r="BF2" s="1">
        <f>SUM(BB2,BD2)</f>
        <v>11</v>
      </c>
      <c r="BG2" s="1">
        <f>SUM(BC2,BE2)</f>
        <v>10</v>
      </c>
    </row>
    <row r="3" spans="1:63" ht="14.25" x14ac:dyDescent="0.65">
      <c r="A3" s="1" t="s">
        <v>65</v>
      </c>
      <c r="B3" s="11" t="s">
        <v>86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Y3" s="12">
        <f t="shared" ref="AY3:AY12" si="0">SUMIF($B$2:$B$1048576,$B3,$AE$2:$AE$1048576)</f>
        <v>85</v>
      </c>
      <c r="AZ3" s="12">
        <f t="shared" ref="AZ3:AZ12" si="1">SUMIF($B$2:$B$1048576,$B3,$AF$2:$AF$1048576)*60</f>
        <v>2789.443900000002</v>
      </c>
      <c r="BA3" s="12">
        <f t="shared" ref="BA3:BA12" si="2">AZ3/AY3</f>
        <v>32.816987058823557</v>
      </c>
      <c r="BB3" s="12">
        <f t="shared" ref="BB3:BB12" si="3">SUMIF($B$2:$B$1048576,$B3,$AN$2:$AN$1048576)</f>
        <v>31</v>
      </c>
      <c r="BC3" s="12">
        <f t="shared" ref="BC3:BC12" si="4">SUMIF($B$2:$B$1048576,$B3,$AO$2:$AO$1048576)</f>
        <v>30</v>
      </c>
      <c r="BD3" s="12">
        <f t="shared" ref="BD3:BD12" si="5">SUMIF($B$2:$B$1048576,$B3,$AP$2:$AP$1048576)</f>
        <v>0</v>
      </c>
      <c r="BE3" s="12">
        <f t="shared" ref="BE3:BE12" si="6">SUMIF($B$2:$B$1048576,$B3,$AQ$2:$AQ$1048576)</f>
        <v>0</v>
      </c>
      <c r="BF3" s="1">
        <f t="shared" ref="BF3:BF12" si="7">SUM(BB3,BD3)</f>
        <v>31</v>
      </c>
      <c r="BG3" s="1">
        <f t="shared" ref="BG3:BG12" si="8">SUM(BC3,BE3)</f>
        <v>30</v>
      </c>
    </row>
    <row r="4" spans="1:63" ht="14.25" x14ac:dyDescent="0.65">
      <c r="A4" s="1" t="s">
        <v>66</v>
      </c>
      <c r="B4" s="11" t="s">
        <v>86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Y4" s="12">
        <f t="shared" si="0"/>
        <v>85</v>
      </c>
      <c r="AZ4" s="12">
        <f t="shared" si="1"/>
        <v>2789.443900000002</v>
      </c>
      <c r="BA4" s="12">
        <f t="shared" si="2"/>
        <v>32.816987058823557</v>
      </c>
      <c r="BB4" s="12">
        <f t="shared" si="3"/>
        <v>31</v>
      </c>
      <c r="BC4" s="12">
        <f t="shared" si="4"/>
        <v>30</v>
      </c>
      <c r="BD4" s="12">
        <f t="shared" si="5"/>
        <v>0</v>
      </c>
      <c r="BE4" s="12">
        <f t="shared" si="6"/>
        <v>0</v>
      </c>
      <c r="BF4" s="1">
        <f t="shared" si="7"/>
        <v>31</v>
      </c>
      <c r="BG4" s="1">
        <f t="shared" si="8"/>
        <v>30</v>
      </c>
    </row>
    <row r="5" spans="1:63" ht="14.25" x14ac:dyDescent="0.65">
      <c r="A5" s="1" t="s">
        <v>67</v>
      </c>
      <c r="B5" s="11" t="s">
        <v>87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Y5" s="12">
        <f t="shared" si="0"/>
        <v>71</v>
      </c>
      <c r="AZ5" s="12">
        <f t="shared" si="1"/>
        <v>2455.1475</v>
      </c>
      <c r="BA5" s="12">
        <f t="shared" si="2"/>
        <v>34.579542253521126</v>
      </c>
      <c r="BB5" s="12">
        <f t="shared" si="3"/>
        <v>24</v>
      </c>
      <c r="BC5" s="12">
        <f t="shared" si="4"/>
        <v>24</v>
      </c>
      <c r="BD5" s="12">
        <f t="shared" si="5"/>
        <v>0</v>
      </c>
      <c r="BE5" s="12">
        <f t="shared" si="6"/>
        <v>0</v>
      </c>
      <c r="BF5" s="1">
        <f t="shared" si="7"/>
        <v>24</v>
      </c>
      <c r="BG5" s="1">
        <f t="shared" si="8"/>
        <v>24</v>
      </c>
    </row>
    <row r="6" spans="1:63" ht="14.25" x14ac:dyDescent="0.65">
      <c r="A6" s="1" t="s">
        <v>68</v>
      </c>
      <c r="B6" s="11" t="s">
        <v>88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Y6" s="12">
        <f t="shared" si="0"/>
        <v>176</v>
      </c>
      <c r="AZ6" s="12">
        <f t="shared" si="1"/>
        <v>4796.0254999999979</v>
      </c>
      <c r="BA6" s="12">
        <f t="shared" si="2"/>
        <v>27.250144886363625</v>
      </c>
      <c r="BB6" s="12">
        <f t="shared" si="3"/>
        <v>64</v>
      </c>
      <c r="BC6" s="12">
        <f t="shared" si="4"/>
        <v>64</v>
      </c>
      <c r="BD6" s="12">
        <f t="shared" si="5"/>
        <v>0</v>
      </c>
      <c r="BE6" s="12">
        <f t="shared" si="6"/>
        <v>0</v>
      </c>
      <c r="BF6" s="1">
        <f t="shared" si="7"/>
        <v>64</v>
      </c>
      <c r="BG6" s="1">
        <f t="shared" si="8"/>
        <v>64</v>
      </c>
    </row>
    <row r="7" spans="1:63" ht="14.25" x14ac:dyDescent="0.65">
      <c r="A7" s="1" t="s">
        <v>69</v>
      </c>
      <c r="B7" s="11" t="s">
        <v>88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Y7" s="12">
        <f t="shared" si="0"/>
        <v>176</v>
      </c>
      <c r="AZ7" s="12">
        <f t="shared" si="1"/>
        <v>4796.0254999999979</v>
      </c>
      <c r="BA7" s="12">
        <f t="shared" si="2"/>
        <v>27.250144886363625</v>
      </c>
      <c r="BB7" s="12">
        <f t="shared" si="3"/>
        <v>64</v>
      </c>
      <c r="BC7" s="12">
        <f t="shared" si="4"/>
        <v>64</v>
      </c>
      <c r="BD7" s="12">
        <f t="shared" si="5"/>
        <v>0</v>
      </c>
      <c r="BE7" s="12">
        <f t="shared" si="6"/>
        <v>0</v>
      </c>
      <c r="BF7" s="1">
        <f t="shared" si="7"/>
        <v>64</v>
      </c>
      <c r="BG7" s="1">
        <f t="shared" si="8"/>
        <v>64</v>
      </c>
    </row>
    <row r="8" spans="1:63" ht="14.25" x14ac:dyDescent="0.65">
      <c r="A8" s="1" t="s">
        <v>70</v>
      </c>
      <c r="B8" s="11" t="s">
        <v>89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Y8" s="12">
        <f t="shared" si="0"/>
        <v>42</v>
      </c>
      <c r="AZ8" s="12">
        <f t="shared" si="1"/>
        <v>1196.3719000000003</v>
      </c>
      <c r="BA8" s="12">
        <f t="shared" si="2"/>
        <v>28.485045238095246</v>
      </c>
      <c r="BB8" s="12">
        <f t="shared" si="3"/>
        <v>5</v>
      </c>
      <c r="BC8" s="12">
        <f t="shared" si="4"/>
        <v>11</v>
      </c>
      <c r="BD8" s="12">
        <f t="shared" si="5"/>
        <v>0</v>
      </c>
      <c r="BE8" s="12">
        <f t="shared" si="6"/>
        <v>0</v>
      </c>
      <c r="BF8" s="1">
        <f t="shared" si="7"/>
        <v>5</v>
      </c>
      <c r="BG8" s="1">
        <f t="shared" si="8"/>
        <v>11</v>
      </c>
    </row>
    <row r="9" spans="1:63" ht="14.25" x14ac:dyDescent="0.65">
      <c r="A9" s="1" t="s">
        <v>71</v>
      </c>
      <c r="B9" s="11" t="s">
        <v>89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Y9" s="12">
        <f t="shared" si="0"/>
        <v>42</v>
      </c>
      <c r="AZ9" s="12">
        <f t="shared" si="1"/>
        <v>1196.3719000000003</v>
      </c>
      <c r="BA9" s="12">
        <f t="shared" si="2"/>
        <v>28.485045238095246</v>
      </c>
      <c r="BB9" s="12">
        <f t="shared" si="3"/>
        <v>5</v>
      </c>
      <c r="BC9" s="12">
        <f t="shared" si="4"/>
        <v>11</v>
      </c>
      <c r="BD9" s="12">
        <f t="shared" si="5"/>
        <v>0</v>
      </c>
      <c r="BE9" s="12">
        <f t="shared" si="6"/>
        <v>0</v>
      </c>
      <c r="BF9" s="1">
        <f t="shared" si="7"/>
        <v>5</v>
      </c>
      <c r="BG9" s="1">
        <f t="shared" si="8"/>
        <v>11</v>
      </c>
    </row>
    <row r="10" spans="1:63" ht="14.25" x14ac:dyDescent="0.65">
      <c r="A10" s="1" t="s">
        <v>71</v>
      </c>
      <c r="B10" s="11" t="s">
        <v>89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20</v>
      </c>
      <c r="AF10" s="1">
        <v>9.4605216666666703</v>
      </c>
      <c r="AG10" s="1">
        <v>1</v>
      </c>
      <c r="AH10" s="1" t="s">
        <v>39</v>
      </c>
      <c r="AI10" s="1">
        <v>1</v>
      </c>
      <c r="AJ10" s="1">
        <v>1</v>
      </c>
      <c r="AK10" s="1">
        <v>0</v>
      </c>
      <c r="AL10" s="1">
        <v>4</v>
      </c>
      <c r="AM10" s="1">
        <v>16</v>
      </c>
      <c r="AN10" s="1">
        <v>2</v>
      </c>
      <c r="AO10" s="1">
        <v>5</v>
      </c>
      <c r="AP10" s="1">
        <v>0</v>
      </c>
      <c r="AQ10" s="1">
        <v>0</v>
      </c>
      <c r="AR10" s="1" t="s">
        <v>39</v>
      </c>
      <c r="AS10" s="1">
        <v>0.35</v>
      </c>
      <c r="AT10" s="1">
        <v>0</v>
      </c>
      <c r="AU10" s="1">
        <v>0</v>
      </c>
      <c r="AV10" s="1">
        <v>0</v>
      </c>
      <c r="AY10" s="12">
        <f t="shared" si="0"/>
        <v>42</v>
      </c>
      <c r="AZ10" s="12">
        <f t="shared" si="1"/>
        <v>1196.3719000000003</v>
      </c>
      <c r="BA10" s="12">
        <f t="shared" si="2"/>
        <v>28.485045238095246</v>
      </c>
      <c r="BB10" s="12">
        <f t="shared" si="3"/>
        <v>5</v>
      </c>
      <c r="BC10" s="12">
        <f t="shared" si="4"/>
        <v>11</v>
      </c>
      <c r="BD10" s="12">
        <f t="shared" si="5"/>
        <v>0</v>
      </c>
      <c r="BE10" s="12">
        <f t="shared" si="6"/>
        <v>0</v>
      </c>
      <c r="BF10" s="1">
        <f t="shared" si="7"/>
        <v>5</v>
      </c>
      <c r="BG10" s="1">
        <f t="shared" si="8"/>
        <v>11</v>
      </c>
    </row>
    <row r="11" spans="1:63" ht="14.25" x14ac:dyDescent="0.65">
      <c r="A11" s="1" t="s">
        <v>72</v>
      </c>
      <c r="B11" s="11" t="s">
        <v>90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Y11" s="12">
        <f t="shared" si="0"/>
        <v>187</v>
      </c>
      <c r="AZ11" s="12">
        <f t="shared" si="1"/>
        <v>4184.1097000000018</v>
      </c>
      <c r="BA11" s="12">
        <f t="shared" si="2"/>
        <v>22.374918181818192</v>
      </c>
      <c r="BB11" s="12">
        <f t="shared" si="3"/>
        <v>88</v>
      </c>
      <c r="BC11" s="12">
        <f t="shared" si="4"/>
        <v>85</v>
      </c>
      <c r="BD11" s="12">
        <f t="shared" si="5"/>
        <v>0</v>
      </c>
      <c r="BE11" s="12">
        <f t="shared" si="6"/>
        <v>0</v>
      </c>
      <c r="BF11" s="1">
        <f t="shared" si="7"/>
        <v>88</v>
      </c>
      <c r="BG11" s="1">
        <f t="shared" si="8"/>
        <v>85</v>
      </c>
    </row>
    <row r="12" spans="1:63" ht="14.25" x14ac:dyDescent="0.65">
      <c r="A12" s="1" t="s">
        <v>0</v>
      </c>
      <c r="B12" s="1" t="s">
        <v>84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Y12" s="12">
        <f t="shared" si="0"/>
        <v>285</v>
      </c>
      <c r="AZ12" s="12">
        <f t="shared" si="1"/>
        <v>7496.0263000000195</v>
      </c>
      <c r="BA12" s="12">
        <f t="shared" si="2"/>
        <v>26.301846666666734</v>
      </c>
      <c r="BB12" s="12">
        <f t="shared" si="3"/>
        <v>88</v>
      </c>
      <c r="BC12" s="12">
        <f t="shared" si="4"/>
        <v>52</v>
      </c>
      <c r="BD12" s="12">
        <f t="shared" si="5"/>
        <v>89</v>
      </c>
      <c r="BE12" s="12">
        <f t="shared" si="6"/>
        <v>52</v>
      </c>
      <c r="BF12" s="1">
        <f t="shared" si="7"/>
        <v>177</v>
      </c>
      <c r="BG12" s="1">
        <f t="shared" si="8"/>
        <v>104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"/>
  <sheetViews>
    <sheetView workbookViewId="0">
      <selection sqref="A1:Y1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3" s="3" customFormat="1" ht="52.25" x14ac:dyDescent="0.65">
      <c r="A1" s="13" t="s">
        <v>1</v>
      </c>
      <c r="B1" s="13" t="s">
        <v>83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  <c r="U1" s="14" t="s">
        <v>99</v>
      </c>
      <c r="V1" s="14" t="s">
        <v>100</v>
      </c>
      <c r="W1" s="14" t="s">
        <v>101</v>
      </c>
      <c r="X1" s="14" t="s">
        <v>102</v>
      </c>
      <c r="Y1" s="14" t="s">
        <v>103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9" t="s">
        <v>73</v>
      </c>
      <c r="AY1" s="9" t="s">
        <v>92</v>
      </c>
      <c r="AZ1" s="9" t="s">
        <v>93</v>
      </c>
      <c r="BA1" s="15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10">
        <f>SUM($AN$2:$AN$1048576,$AP$2:$AP$1048576)</f>
        <v>358</v>
      </c>
      <c r="BK1" s="10">
        <f>SUM($AO$2:$AO$1048576,$AQ$2:$AQ$1048576)</f>
        <v>336</v>
      </c>
    </row>
    <row r="2" spans="1:63" ht="14.25" x14ac:dyDescent="0.65">
      <c r="A2" s="1" t="s">
        <v>38</v>
      </c>
      <c r="B2" s="11" t="s">
        <v>85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Y2" s="12">
        <f>SUMIF($B$2:$B$1048576,$B2,$AE$2:$AE$1048576)</f>
        <v>54</v>
      </c>
      <c r="AZ2" s="12">
        <f>SUMIF($B$2:$B$1048576,$B2,$AF$2:$AF$1048576)*60</f>
        <v>3270.8086000000017</v>
      </c>
      <c r="BA2" s="12">
        <f>AZ2/AY2</f>
        <v>60.570529629629661</v>
      </c>
      <c r="BB2" s="12">
        <f>SUMIF($B$2:$B$1048576,$B2,$AN$2:$AN$1048576)</f>
        <v>9</v>
      </c>
      <c r="BC2" s="12">
        <f>SUMIF($B$2:$B$1048576,$B2,$AO$2:$AO$1048576)</f>
        <v>8</v>
      </c>
      <c r="BD2" s="12">
        <f>SUMIF($B$2:$B$1048576,$B2,$AP$2:$AP$1048576)</f>
        <v>0</v>
      </c>
      <c r="BE2" s="12">
        <f>SUMIF($B$2:$B$1048576,$B2,$AQ$2:$AQ$1048576)</f>
        <v>0</v>
      </c>
      <c r="BF2" s="1">
        <f>SUM(BB2,BD2)</f>
        <v>9</v>
      </c>
      <c r="BG2" s="1">
        <f>SUM(BC2,BE2)</f>
        <v>8</v>
      </c>
    </row>
    <row r="3" spans="1:63" ht="14.25" x14ac:dyDescent="0.65">
      <c r="A3" s="1" t="s">
        <v>40</v>
      </c>
      <c r="B3" s="11" t="s">
        <v>86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1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Y3" s="12">
        <f t="shared" ref="AY3:AY9" si="0">SUMIF($B$2:$B$1048576,$B3,$AE$2:$AE$1048576)</f>
        <v>120</v>
      </c>
      <c r="AZ3" s="12">
        <f t="shared" ref="AZ3:AZ9" si="1">SUMIF($B$2:$B$1048576,$B3,$AF$2:$AF$1048576)*60</f>
        <v>4245.708700000002</v>
      </c>
      <c r="BA3" s="12">
        <f t="shared" ref="BA3:BA9" si="2">AZ3/AY3</f>
        <v>35.380905833333351</v>
      </c>
      <c r="BB3" s="12">
        <f t="shared" ref="BB3:BB9" si="3">SUMIF($B$2:$B$1048576,$B3,$AN$2:$AN$1048576)</f>
        <v>43</v>
      </c>
      <c r="BC3" s="12">
        <f t="shared" ref="BC3:BC9" si="4">SUMIF($B$2:$B$1048576,$B3,$AO$2:$AO$1048576)</f>
        <v>44</v>
      </c>
      <c r="BD3" s="12">
        <f t="shared" ref="BD3:BD9" si="5">SUMIF($B$2:$B$1048576,$B3,$AP$2:$AP$1048576)</f>
        <v>0</v>
      </c>
      <c r="BE3" s="12">
        <f t="shared" ref="BE3:BE9" si="6">SUMIF($B$2:$B$1048576,$B3,$AQ$2:$AQ$1048576)</f>
        <v>0</v>
      </c>
      <c r="BF3" s="1">
        <f t="shared" ref="BF3:BF9" si="7">SUM(BB3,BD3)</f>
        <v>43</v>
      </c>
      <c r="BG3" s="1">
        <f t="shared" ref="BG3:BG9" si="8">SUM(BC3,BE3)</f>
        <v>44</v>
      </c>
    </row>
    <row r="4" spans="1:63" ht="14.25" x14ac:dyDescent="0.65">
      <c r="A4" s="1" t="s">
        <v>41</v>
      </c>
      <c r="B4" s="11" t="s">
        <v>87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1" t="s">
        <v>39</v>
      </c>
      <c r="AS4" s="1">
        <v>0.88</v>
      </c>
      <c r="AT4" s="1">
        <v>48</v>
      </c>
      <c r="AU4" s="1">
        <v>32</v>
      </c>
      <c r="AV4" s="1">
        <v>80</v>
      </c>
      <c r="AY4" s="12">
        <f t="shared" si="0"/>
        <v>120</v>
      </c>
      <c r="AZ4" s="12">
        <f t="shared" si="1"/>
        <v>4386.5587000000023</v>
      </c>
      <c r="BA4" s="12">
        <f t="shared" si="2"/>
        <v>36.554655833333349</v>
      </c>
      <c r="BB4" s="12">
        <f t="shared" si="3"/>
        <v>38</v>
      </c>
      <c r="BC4" s="12">
        <f t="shared" si="4"/>
        <v>31</v>
      </c>
      <c r="BD4" s="12">
        <f t="shared" si="5"/>
        <v>27</v>
      </c>
      <c r="BE4" s="12">
        <f t="shared" si="6"/>
        <v>20</v>
      </c>
      <c r="BF4" s="1">
        <f t="shared" si="7"/>
        <v>65</v>
      </c>
      <c r="BG4" s="1">
        <f t="shared" si="8"/>
        <v>51</v>
      </c>
    </row>
    <row r="5" spans="1:63" ht="14.25" x14ac:dyDescent="0.65">
      <c r="A5" s="1" t="s">
        <v>42</v>
      </c>
      <c r="B5" s="11" t="s">
        <v>87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1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Y5" s="12">
        <f t="shared" si="0"/>
        <v>120</v>
      </c>
      <c r="AZ5" s="12">
        <f t="shared" si="1"/>
        <v>4386.5587000000023</v>
      </c>
      <c r="BA5" s="12">
        <f t="shared" si="2"/>
        <v>36.554655833333349</v>
      </c>
      <c r="BB5" s="12">
        <f t="shared" si="3"/>
        <v>38</v>
      </c>
      <c r="BC5" s="12">
        <f t="shared" si="4"/>
        <v>31</v>
      </c>
      <c r="BD5" s="12">
        <f t="shared" si="5"/>
        <v>27</v>
      </c>
      <c r="BE5" s="12">
        <f t="shared" si="6"/>
        <v>20</v>
      </c>
      <c r="BF5" s="1">
        <f t="shared" si="7"/>
        <v>65</v>
      </c>
      <c r="BG5" s="1">
        <f t="shared" si="8"/>
        <v>51</v>
      </c>
    </row>
    <row r="6" spans="1:63" ht="14.25" x14ac:dyDescent="0.65">
      <c r="A6" s="1" t="s">
        <v>43</v>
      </c>
      <c r="B6" s="11" t="s">
        <v>88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1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Y6" s="12">
        <f t="shared" si="0"/>
        <v>195</v>
      </c>
      <c r="AZ6" s="12">
        <f t="shared" si="1"/>
        <v>6591.5638000000199</v>
      </c>
      <c r="BA6" s="12">
        <f t="shared" si="2"/>
        <v>33.802891282051384</v>
      </c>
      <c r="BB6" s="12">
        <f t="shared" si="3"/>
        <v>37</v>
      </c>
      <c r="BC6" s="12">
        <f t="shared" si="4"/>
        <v>50</v>
      </c>
      <c r="BD6" s="12">
        <f t="shared" si="5"/>
        <v>55</v>
      </c>
      <c r="BE6" s="12">
        <f t="shared" si="6"/>
        <v>33</v>
      </c>
      <c r="BF6" s="1">
        <f t="shared" si="7"/>
        <v>92</v>
      </c>
      <c r="BG6" s="1">
        <f t="shared" si="8"/>
        <v>83</v>
      </c>
    </row>
    <row r="7" spans="1:63" ht="14.25" x14ac:dyDescent="0.65">
      <c r="A7" s="1" t="s">
        <v>44</v>
      </c>
      <c r="B7" s="11" t="s">
        <v>89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1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Y7" s="12">
        <f t="shared" si="0"/>
        <v>131</v>
      </c>
      <c r="AZ7" s="12">
        <f t="shared" si="1"/>
        <v>5362.8642</v>
      </c>
      <c r="BA7" s="12">
        <f t="shared" si="2"/>
        <v>40.937894656488552</v>
      </c>
      <c r="BB7" s="12">
        <f t="shared" si="3"/>
        <v>27</v>
      </c>
      <c r="BC7" s="12">
        <f t="shared" si="4"/>
        <v>32</v>
      </c>
      <c r="BD7" s="12">
        <f t="shared" si="5"/>
        <v>24</v>
      </c>
      <c r="BE7" s="12">
        <f t="shared" si="6"/>
        <v>34</v>
      </c>
      <c r="BF7" s="1">
        <f t="shared" si="7"/>
        <v>51</v>
      </c>
      <c r="BG7" s="1">
        <f t="shared" si="8"/>
        <v>66</v>
      </c>
    </row>
    <row r="8" spans="1:63" ht="14.25" x14ac:dyDescent="0.65">
      <c r="A8" s="1" t="s">
        <v>45</v>
      </c>
      <c r="B8" s="11" t="s">
        <v>90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1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Y8" s="12">
        <f t="shared" si="0"/>
        <v>108</v>
      </c>
      <c r="AZ8" s="12">
        <f t="shared" si="1"/>
        <v>3202.9144000000019</v>
      </c>
      <c r="BA8" s="12">
        <f t="shared" si="2"/>
        <v>29.656614814814834</v>
      </c>
      <c r="BB8" s="12">
        <f t="shared" si="3"/>
        <v>29</v>
      </c>
      <c r="BC8" s="12">
        <f t="shared" si="4"/>
        <v>23</v>
      </c>
      <c r="BD8" s="12">
        <f t="shared" si="5"/>
        <v>31</v>
      </c>
      <c r="BE8" s="12">
        <f t="shared" si="6"/>
        <v>21</v>
      </c>
      <c r="BF8" s="1">
        <f t="shared" si="7"/>
        <v>60</v>
      </c>
      <c r="BG8" s="1">
        <f t="shared" si="8"/>
        <v>44</v>
      </c>
    </row>
    <row r="9" spans="1:63" ht="14.25" x14ac:dyDescent="0.65">
      <c r="A9" s="1" t="s">
        <v>63</v>
      </c>
      <c r="B9" s="11" t="s">
        <v>84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92</v>
      </c>
      <c r="AF9" s="1">
        <v>43.5097916666667</v>
      </c>
      <c r="AG9" s="1">
        <v>0.86792452830188704</v>
      </c>
      <c r="AH9" s="1">
        <v>0.86206896551724099</v>
      </c>
      <c r="AI9" s="1">
        <v>0.85365853658536595</v>
      </c>
      <c r="AJ9" s="1">
        <v>0.88888888888888895</v>
      </c>
      <c r="AK9" s="1">
        <v>25</v>
      </c>
      <c r="AL9" s="1">
        <v>35</v>
      </c>
      <c r="AM9" s="1">
        <v>32</v>
      </c>
      <c r="AN9" s="1">
        <v>26</v>
      </c>
      <c r="AO9" s="1">
        <v>27</v>
      </c>
      <c r="AP9" s="1">
        <v>12</v>
      </c>
      <c r="AQ9" s="1">
        <v>13</v>
      </c>
      <c r="AR9" s="1">
        <v>0.48</v>
      </c>
      <c r="AS9" s="1">
        <v>0.84782608695652195</v>
      </c>
      <c r="AT9" s="1">
        <v>176</v>
      </c>
      <c r="AU9" s="1">
        <v>144</v>
      </c>
      <c r="AV9" s="1">
        <v>320</v>
      </c>
      <c r="AY9" s="12">
        <f t="shared" si="0"/>
        <v>92</v>
      </c>
      <c r="AZ9" s="12">
        <f t="shared" si="1"/>
        <v>2610.5875000000019</v>
      </c>
      <c r="BA9" s="12">
        <f t="shared" si="2"/>
        <v>28.375951086956544</v>
      </c>
      <c r="BB9" s="12">
        <f t="shared" si="3"/>
        <v>26</v>
      </c>
      <c r="BC9" s="12">
        <f t="shared" si="4"/>
        <v>27</v>
      </c>
      <c r="BD9" s="12">
        <f t="shared" si="5"/>
        <v>12</v>
      </c>
      <c r="BE9" s="12">
        <f t="shared" si="6"/>
        <v>13</v>
      </c>
      <c r="BF9" s="1">
        <f t="shared" si="7"/>
        <v>38</v>
      </c>
      <c r="BG9" s="1">
        <f t="shared" si="8"/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workbookViewId="0">
      <selection sqref="A1:Y1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32" width="8.6640625" style="1"/>
    <col min="33" max="36" width="8.6640625" style="8"/>
    <col min="37" max="43" width="8.6640625" style="1"/>
    <col min="44" max="45" width="8.6640625" style="8"/>
    <col min="46" max="16384" width="8.6640625" style="1"/>
  </cols>
  <sheetData>
    <row r="1" spans="1:63" s="3" customFormat="1" ht="52.25" x14ac:dyDescent="0.65">
      <c r="A1" s="13" t="s">
        <v>1</v>
      </c>
      <c r="B1" s="13" t="s">
        <v>83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  <c r="U1" s="14" t="s">
        <v>99</v>
      </c>
      <c r="V1" s="14" t="s">
        <v>100</v>
      </c>
      <c r="W1" s="14" t="s">
        <v>101</v>
      </c>
      <c r="X1" s="14" t="s">
        <v>102</v>
      </c>
      <c r="Y1" s="14" t="s">
        <v>103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9" t="s">
        <v>73</v>
      </c>
      <c r="AY1" s="9" t="s">
        <v>92</v>
      </c>
      <c r="AZ1" s="9" t="s">
        <v>93</v>
      </c>
      <c r="BA1" s="15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10">
        <f>SUM($AN$2:$AN$1048576,$AP$2:$AP$1048576)</f>
        <v>519</v>
      </c>
      <c r="BK1" s="10">
        <f>SUM($AO$2:$AO$1048576,$AQ$2:$AQ$1048576)</f>
        <v>330</v>
      </c>
    </row>
    <row r="2" spans="1:63" ht="14.25" x14ac:dyDescent="0.65">
      <c r="A2" s="1" t="s">
        <v>46</v>
      </c>
      <c r="B2" s="11" t="s">
        <v>91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Y2" s="12">
        <f>SUMIF($B$2:$B$1048576,$B2,$AE$2:$AE$1048576)</f>
        <v>5</v>
      </c>
      <c r="AZ2" s="12">
        <f>SUMIF($B$2:$B$1048576,$B2,$AF$2:$AF$1048576)*60</f>
        <v>111.50629999999981</v>
      </c>
      <c r="BA2" s="12">
        <f>AZ2/AY2</f>
        <v>22.301259999999964</v>
      </c>
      <c r="BB2" s="12">
        <f>SUMIF($B$2:$B$1048576,$B2,$AN$2:$AN$1048576)</f>
        <v>1</v>
      </c>
      <c r="BC2" s="12">
        <f>SUMIF($B$2:$B$1048576,$B2,$AO$2:$AO$1048576)</f>
        <v>1</v>
      </c>
      <c r="BD2" s="12">
        <f>SUMIF($B$2:$B$1048576,$B2,$AP$2:$AP$1048576)</f>
        <v>1</v>
      </c>
      <c r="BE2" s="12">
        <f>SUMIF($B$2:$B$1048576,$B2,$AQ$2:$AQ$1048576)</f>
        <v>1</v>
      </c>
      <c r="BF2" s="1">
        <f>SUM(BB2,BD2)</f>
        <v>2</v>
      </c>
      <c r="BG2" s="1">
        <f>SUM(BC2,BE2)</f>
        <v>2</v>
      </c>
    </row>
    <row r="3" spans="1:63" ht="14.25" x14ac:dyDescent="0.65">
      <c r="A3" s="1" t="s">
        <v>47</v>
      </c>
      <c r="B3" s="11" t="s">
        <v>85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Y3" s="12">
        <f t="shared" ref="AY3:AY11" si="0">SUMIF($B$2:$B$1048576,$B3,$AE$2:$AE$1048576)</f>
        <v>76</v>
      </c>
      <c r="AZ3" s="12">
        <f t="shared" ref="AZ3:AZ11" si="1">SUMIF($B$2:$B$1048576,$B3,$AF$2:$AF$1048576)*60</f>
        <v>4395.8910000000014</v>
      </c>
      <c r="BA3" s="12">
        <f t="shared" ref="BA3:BA11" si="2">AZ3/AY3</f>
        <v>57.840671052631599</v>
      </c>
      <c r="BB3" s="12">
        <f t="shared" ref="BB3:BB11" si="3">SUMIF($B$2:$B$1048576,$B3,$AN$2:$AN$1048576)</f>
        <v>18</v>
      </c>
      <c r="BC3" s="12">
        <f t="shared" ref="BC3:BC11" si="4">SUMIF($B$2:$B$1048576,$B3,$AO$2:$AO$1048576)</f>
        <v>8</v>
      </c>
      <c r="BD3" s="12">
        <f t="shared" ref="BD3:BD11" si="5">SUMIF($B$2:$B$1048576,$B3,$AP$2:$AP$1048576)</f>
        <v>18</v>
      </c>
      <c r="BE3" s="12">
        <f t="shared" ref="BE3:BE11" si="6">SUMIF($B$2:$B$1048576,$B3,$AQ$2:$AQ$1048576)</f>
        <v>8</v>
      </c>
      <c r="BF3" s="1">
        <f t="shared" ref="BF3:BF11" si="7">SUM(BB3,BD3)</f>
        <v>36</v>
      </c>
      <c r="BG3" s="1">
        <f t="shared" ref="BG3:BG11" si="8">SUM(BC3,BE3)</f>
        <v>16</v>
      </c>
    </row>
    <row r="4" spans="1:63" ht="14.25" x14ac:dyDescent="0.65">
      <c r="A4" s="1" t="s">
        <v>48</v>
      </c>
      <c r="B4" s="11" t="s">
        <v>85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Y4" s="12">
        <f t="shared" si="0"/>
        <v>76</v>
      </c>
      <c r="AZ4" s="12">
        <f t="shared" si="1"/>
        <v>4395.8910000000014</v>
      </c>
      <c r="BA4" s="12">
        <f t="shared" si="2"/>
        <v>57.840671052631599</v>
      </c>
      <c r="BB4" s="12">
        <f t="shared" si="3"/>
        <v>18</v>
      </c>
      <c r="BC4" s="12">
        <f t="shared" si="4"/>
        <v>8</v>
      </c>
      <c r="BD4" s="12">
        <f t="shared" si="5"/>
        <v>18</v>
      </c>
      <c r="BE4" s="12">
        <f t="shared" si="6"/>
        <v>8</v>
      </c>
      <c r="BF4" s="1">
        <f t="shared" si="7"/>
        <v>36</v>
      </c>
      <c r="BG4" s="1">
        <f t="shared" si="8"/>
        <v>16</v>
      </c>
    </row>
    <row r="5" spans="1:63" ht="14.25" x14ac:dyDescent="0.65">
      <c r="A5" s="1" t="s">
        <v>49</v>
      </c>
      <c r="B5" s="11" t="s">
        <v>85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Y5" s="12">
        <f t="shared" si="0"/>
        <v>76</v>
      </c>
      <c r="AZ5" s="12">
        <f t="shared" si="1"/>
        <v>4395.8910000000014</v>
      </c>
      <c r="BA5" s="12">
        <f t="shared" si="2"/>
        <v>57.840671052631599</v>
      </c>
      <c r="BB5" s="12">
        <f t="shared" si="3"/>
        <v>18</v>
      </c>
      <c r="BC5" s="12">
        <f t="shared" si="4"/>
        <v>8</v>
      </c>
      <c r="BD5" s="12">
        <f t="shared" si="5"/>
        <v>18</v>
      </c>
      <c r="BE5" s="12">
        <f t="shared" si="6"/>
        <v>8</v>
      </c>
      <c r="BF5" s="1">
        <f t="shared" si="7"/>
        <v>36</v>
      </c>
      <c r="BG5" s="1">
        <f t="shared" si="8"/>
        <v>16</v>
      </c>
    </row>
    <row r="6" spans="1:63" ht="14.25" x14ac:dyDescent="0.65">
      <c r="A6" s="1" t="s">
        <v>50</v>
      </c>
      <c r="B6" s="11" t="s">
        <v>85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Y6" s="12">
        <f t="shared" si="0"/>
        <v>76</v>
      </c>
      <c r="AZ6" s="12">
        <f t="shared" si="1"/>
        <v>4395.8910000000014</v>
      </c>
      <c r="BA6" s="12">
        <f t="shared" si="2"/>
        <v>57.840671052631599</v>
      </c>
      <c r="BB6" s="12">
        <f t="shared" si="3"/>
        <v>18</v>
      </c>
      <c r="BC6" s="12">
        <f t="shared" si="4"/>
        <v>8</v>
      </c>
      <c r="BD6" s="12">
        <f t="shared" si="5"/>
        <v>18</v>
      </c>
      <c r="BE6" s="12">
        <f t="shared" si="6"/>
        <v>8</v>
      </c>
      <c r="BF6" s="1">
        <f t="shared" si="7"/>
        <v>36</v>
      </c>
      <c r="BG6" s="1">
        <f t="shared" si="8"/>
        <v>16</v>
      </c>
    </row>
    <row r="7" spans="1:63" ht="14.25" x14ac:dyDescent="0.65">
      <c r="A7" s="1" t="s">
        <v>51</v>
      </c>
      <c r="B7" s="11" t="s">
        <v>86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Y7" s="12">
        <f t="shared" si="0"/>
        <v>101</v>
      </c>
      <c r="AZ7" s="12">
        <f t="shared" si="1"/>
        <v>3595.8606</v>
      </c>
      <c r="BA7" s="12">
        <f t="shared" si="2"/>
        <v>35.602580198019801</v>
      </c>
      <c r="BB7" s="12">
        <f t="shared" si="3"/>
        <v>29</v>
      </c>
      <c r="BC7" s="12">
        <f t="shared" si="4"/>
        <v>14</v>
      </c>
      <c r="BD7" s="12">
        <f t="shared" si="5"/>
        <v>27</v>
      </c>
      <c r="BE7" s="12">
        <f t="shared" si="6"/>
        <v>14</v>
      </c>
      <c r="BF7" s="1">
        <f t="shared" si="7"/>
        <v>56</v>
      </c>
      <c r="BG7" s="1">
        <f t="shared" si="8"/>
        <v>28</v>
      </c>
    </row>
    <row r="8" spans="1:63" ht="14.25" x14ac:dyDescent="0.65">
      <c r="A8" s="1" t="s">
        <v>52</v>
      </c>
      <c r="B8" s="11" t="s">
        <v>87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Y8" s="12">
        <f t="shared" si="0"/>
        <v>188</v>
      </c>
      <c r="AZ8" s="12">
        <f t="shared" si="1"/>
        <v>5338.1227000000026</v>
      </c>
      <c r="BA8" s="12">
        <f t="shared" si="2"/>
        <v>28.394269680851078</v>
      </c>
      <c r="BB8" s="12">
        <f t="shared" si="3"/>
        <v>48</v>
      </c>
      <c r="BC8" s="12">
        <f t="shared" si="4"/>
        <v>33</v>
      </c>
      <c r="BD8" s="12">
        <f t="shared" si="5"/>
        <v>49</v>
      </c>
      <c r="BE8" s="12">
        <f t="shared" si="6"/>
        <v>35</v>
      </c>
      <c r="BF8" s="1">
        <f t="shared" si="7"/>
        <v>97</v>
      </c>
      <c r="BG8" s="1">
        <f t="shared" si="8"/>
        <v>68</v>
      </c>
    </row>
    <row r="9" spans="1:63" ht="14.25" x14ac:dyDescent="0.65">
      <c r="A9" s="1" t="s">
        <v>53</v>
      </c>
      <c r="B9" s="11" t="s">
        <v>88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Y9" s="12">
        <f t="shared" si="0"/>
        <v>231</v>
      </c>
      <c r="AZ9" s="12">
        <f t="shared" si="1"/>
        <v>5756.7183000000005</v>
      </c>
      <c r="BA9" s="12">
        <f t="shared" si="2"/>
        <v>24.920858441558444</v>
      </c>
      <c r="BB9" s="12">
        <f t="shared" si="3"/>
        <v>70</v>
      </c>
      <c r="BC9" s="12">
        <f t="shared" si="4"/>
        <v>33</v>
      </c>
      <c r="BD9" s="12">
        <f t="shared" si="5"/>
        <v>73</v>
      </c>
      <c r="BE9" s="12">
        <f t="shared" si="6"/>
        <v>34</v>
      </c>
      <c r="BF9" s="1">
        <f t="shared" si="7"/>
        <v>143</v>
      </c>
      <c r="BG9" s="1">
        <f t="shared" si="8"/>
        <v>67</v>
      </c>
    </row>
    <row r="10" spans="1:63" ht="14.25" x14ac:dyDescent="0.65">
      <c r="A10" s="1" t="s">
        <v>54</v>
      </c>
      <c r="B10" s="11" t="s">
        <v>89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Y10" s="12">
        <f t="shared" si="0"/>
        <v>193</v>
      </c>
      <c r="AZ10" s="12">
        <f t="shared" si="1"/>
        <v>5123.6225999999997</v>
      </c>
      <c r="BA10" s="12">
        <f t="shared" si="2"/>
        <v>26.547267357512951</v>
      </c>
      <c r="BB10" s="12">
        <f t="shared" si="3"/>
        <v>54</v>
      </c>
      <c r="BC10" s="12">
        <f t="shared" si="4"/>
        <v>40</v>
      </c>
      <c r="BD10" s="12">
        <f t="shared" si="5"/>
        <v>54</v>
      </c>
      <c r="BE10" s="12">
        <f t="shared" si="6"/>
        <v>39</v>
      </c>
      <c r="BF10" s="1">
        <f t="shared" si="7"/>
        <v>108</v>
      </c>
      <c r="BG10" s="1">
        <f t="shared" si="8"/>
        <v>79</v>
      </c>
    </row>
    <row r="11" spans="1:63" ht="14.25" x14ac:dyDescent="0.65">
      <c r="A11" s="1" t="s">
        <v>55</v>
      </c>
      <c r="B11" s="11" t="s">
        <v>90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Y11" s="12">
        <f t="shared" si="0"/>
        <v>172</v>
      </c>
      <c r="AZ11" s="12">
        <f t="shared" si="1"/>
        <v>4667.4073000000026</v>
      </c>
      <c r="BA11" s="12">
        <f t="shared" si="2"/>
        <v>27.136088953488386</v>
      </c>
      <c r="BB11" s="12">
        <f t="shared" si="3"/>
        <v>40</v>
      </c>
      <c r="BC11" s="12">
        <f t="shared" si="4"/>
        <v>34</v>
      </c>
      <c r="BD11" s="12">
        <f t="shared" si="5"/>
        <v>37</v>
      </c>
      <c r="BE11" s="12">
        <f t="shared" si="6"/>
        <v>36</v>
      </c>
      <c r="BF11" s="1">
        <f t="shared" si="7"/>
        <v>77</v>
      </c>
      <c r="BG11" s="1">
        <f t="shared" si="8"/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"/>
  <sheetViews>
    <sheetView tabSelected="1" workbookViewId="0">
      <selection sqref="A1:Y1"/>
    </sheetView>
  </sheetViews>
  <sheetFormatPr defaultRowHeight="13" x14ac:dyDescent="0.6"/>
  <cols>
    <col min="1" max="1" width="28.5390625" style="1" customWidth="1"/>
    <col min="2" max="2" width="8.625" style="1" bestFit="1" customWidth="1"/>
    <col min="3" max="3" width="8.6640625" style="1" hidden="1" customWidth="1"/>
    <col min="4" max="4" width="8.6640625" style="1"/>
    <col min="5" max="12" width="0" style="1" hidden="1" customWidth="1"/>
    <col min="13" max="26" width="8.6640625" style="1"/>
    <col min="27" max="30" width="0" style="1" hidden="1" customWidth="1"/>
    <col min="31" max="16384" width="8.6640625" style="1"/>
  </cols>
  <sheetData>
    <row r="1" spans="1:63" s="3" customFormat="1" ht="52.25" x14ac:dyDescent="0.65">
      <c r="A1" s="13" t="s">
        <v>1</v>
      </c>
      <c r="B1" s="13" t="s">
        <v>83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94</v>
      </c>
      <c r="Q1" s="14" t="s">
        <v>95</v>
      </c>
      <c r="R1" s="14" t="s">
        <v>96</v>
      </c>
      <c r="S1" s="14" t="s">
        <v>97</v>
      </c>
      <c r="T1" s="14" t="s">
        <v>98</v>
      </c>
      <c r="U1" s="14" t="s">
        <v>99</v>
      </c>
      <c r="V1" s="14" t="s">
        <v>100</v>
      </c>
      <c r="W1" s="14" t="s">
        <v>101</v>
      </c>
      <c r="X1" s="14" t="s">
        <v>102</v>
      </c>
      <c r="Y1" s="14" t="s">
        <v>103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9" t="s">
        <v>73</v>
      </c>
      <c r="AY1" s="9" t="s">
        <v>92</v>
      </c>
      <c r="AZ1" s="9" t="s">
        <v>93</v>
      </c>
      <c r="BA1" s="15" t="s">
        <v>74</v>
      </c>
      <c r="BB1" s="2" t="s">
        <v>75</v>
      </c>
      <c r="BC1" s="2" t="s">
        <v>76</v>
      </c>
      <c r="BD1" s="2" t="s">
        <v>77</v>
      </c>
      <c r="BE1" s="2" t="s">
        <v>78</v>
      </c>
      <c r="BF1" s="2" t="s">
        <v>79</v>
      </c>
      <c r="BG1" s="2" t="s">
        <v>80</v>
      </c>
      <c r="BH1" s="2" t="s">
        <v>81</v>
      </c>
      <c r="BI1" s="2" t="s">
        <v>82</v>
      </c>
      <c r="BJ1" s="10">
        <f>SUM($AN$2:$AN$1048576,$AP$2:$AP$1048576)</f>
        <v>551</v>
      </c>
      <c r="BK1" s="10">
        <f>SUM($AO$2:$AO$1048576,$AQ$2:$AQ$1048576)</f>
        <v>564</v>
      </c>
    </row>
    <row r="2" spans="1:63" ht="14.25" x14ac:dyDescent="0.65">
      <c r="A2" s="1" t="s">
        <v>56</v>
      </c>
      <c r="B2" s="11" t="s">
        <v>91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Y2" s="12">
        <f>SUMIF($B$2:$B$1048576,$B2,$AE$2:$AE$1048576)</f>
        <v>20</v>
      </c>
      <c r="AZ2" s="12">
        <f>SUMIF($B$2:$B$1048576,$B2,$AF$2:$AF$1048576)*60</f>
        <v>868.3614</v>
      </c>
      <c r="BA2" s="12">
        <f>AZ2/AY2</f>
        <v>43.41807</v>
      </c>
      <c r="BB2" s="12">
        <f>SUMIF($B$2:$B$1048576,$B2,$AN$2:$AN$1048576)</f>
        <v>0</v>
      </c>
      <c r="BC2" s="12">
        <f>SUMIF($B$2:$B$1048576,$B2,$AO$2:$AO$1048576)</f>
        <v>10</v>
      </c>
      <c r="BD2" s="12">
        <f>SUMIF($B$2:$B$1048576,$B2,$AP$2:$AP$1048576)</f>
        <v>0</v>
      </c>
      <c r="BE2" s="12">
        <f>SUMIF($B$2:$B$1048576,$B2,$AQ$2:$AQ$1048576)</f>
        <v>8</v>
      </c>
      <c r="BF2" s="1">
        <f>SUM(BB2,BD2)</f>
        <v>0</v>
      </c>
      <c r="BG2" s="1">
        <f>SUM(BC2,BE2)</f>
        <v>18</v>
      </c>
    </row>
    <row r="3" spans="1:63" x14ac:dyDescent="0.6">
      <c r="A3" s="1" t="s">
        <v>57</v>
      </c>
      <c r="B3" s="11" t="s">
        <v>85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</row>
    <row r="4" spans="1:63" x14ac:dyDescent="0.6">
      <c r="A4" s="1" t="s">
        <v>58</v>
      </c>
      <c r="B4" s="11" t="s">
        <v>86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</row>
    <row r="5" spans="1:63" x14ac:dyDescent="0.6">
      <c r="A5" s="1" t="s">
        <v>59</v>
      </c>
      <c r="B5" s="11" t="s">
        <v>87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</row>
    <row r="6" spans="1:63" x14ac:dyDescent="0.6">
      <c r="A6" s="1" t="s">
        <v>60</v>
      </c>
      <c r="B6" s="11" t="s">
        <v>88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</row>
    <row r="7" spans="1:63" x14ac:dyDescent="0.6">
      <c r="A7" s="1" t="s">
        <v>61</v>
      </c>
      <c r="B7" s="11" t="s">
        <v>89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</row>
    <row r="8" spans="1:63" x14ac:dyDescent="0.6">
      <c r="A8" s="1" t="s">
        <v>62</v>
      </c>
      <c r="B8" s="11" t="s">
        <v>90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2020-10-21T17:57:33Z</dcterms:modified>
</cp:coreProperties>
</file>